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charts/chart1.xml" ContentType="application/vnd.openxmlformats-officedocument.drawingml.chart+xml"/>
  <Override PartName="/xl/drawings/drawing2.xml" ContentType="application/vnd.openxmlformats-officedocument.drawingml.chartshapes+xml"/>
  <Override PartName="/xl/drawings/drawing3.xml" ContentType="application/vnd.openxmlformats-officedocument.drawing+xml"/>
  <Override PartName="/xl/comments3.xml" ContentType="application/vnd.openxmlformats-officedocument.spreadsheetml.comments+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drawings/drawing4.xml" ContentType="application/vnd.openxmlformats-officedocument.drawingml.chartshapes+xml"/>
  <Override PartName="/xl/charts/chart6.xml" ContentType="application/vnd.openxmlformats-officedocument.drawingml.chart+xml"/>
  <Override PartName="/xl/theme/themeOverride1.xml" ContentType="application/vnd.openxmlformats-officedocument.themeOverride+xml"/>
  <Override PartName="/xl/charts/chart7.xml" ContentType="application/vnd.openxmlformats-officedocument.drawingml.chart+xml"/>
  <Override PartName="/xl/charts/chart8.xml" ContentType="application/vnd.openxmlformats-officedocument.drawingml.chart+xml"/>
  <Override PartName="/xl/drawings/drawing5.xml" ContentType="application/vnd.openxmlformats-officedocument.drawingml.chartshapes+xml"/>
  <Override PartName="/xl/comments4.xml" ContentType="application/vnd.openxmlformats-officedocument.spreadsheetml.comments+xml"/>
  <Override PartName="/xl/drawings/drawing6.xml" ContentType="application/vnd.openxmlformats-officedocument.drawing+xml"/>
  <Override PartName="/xl/comments5.xml" ContentType="application/vnd.openxmlformats-officedocument.spreadsheetml.comments+xml"/>
  <Override PartName="/xl/charts/chart9.xml" ContentType="application/vnd.openxmlformats-officedocument.drawingml.chart+xml"/>
  <Override PartName="/xl/charts/chart10.xml" ContentType="application/vnd.openxmlformats-officedocument.drawingml.chart+xml"/>
  <Override PartName="/xl/comments6.xml" ContentType="application/vnd.openxmlformats-officedocument.spreadsheetml.comments+xml"/>
  <Override PartName="/xl/drawings/drawing7.xml" ContentType="application/vnd.openxmlformats-officedocument.drawing+xml"/>
  <Override PartName="/xl/comments7.xml" ContentType="application/vnd.openxmlformats-officedocument.spreadsheetml.comments+xml"/>
  <Override PartName="/xl/charts/chart11.xml" ContentType="application/vnd.openxmlformats-officedocument.drawingml.chart+xml"/>
  <Override PartName="/xl/charts/chart12.xml" ContentType="application/vnd.openxmlformats-officedocument.drawingml.chart+xml"/>
  <Override PartName="/xl/comments8.xml" ContentType="application/vnd.openxmlformats-officedocument.spreadsheetml.comments+xml"/>
  <Override PartName="/xl/drawings/drawing8.xml" ContentType="application/vnd.openxmlformats-officedocument.drawing+xml"/>
  <Override PartName="/xl/comments9.xml" ContentType="application/vnd.openxmlformats-officedocument.spreadsheetml.comments+xml"/>
  <Override PartName="/xl/charts/chart13.xml" ContentType="application/vnd.openxmlformats-officedocument.drawingml.chart+xml"/>
  <Override PartName="/xl/drawings/drawing9.xml" ContentType="application/vnd.openxmlformats-officedocument.drawingml.chartshape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omments13.xml" ContentType="application/vnd.openxmlformats-officedocument.spreadsheetml.comments+xml"/>
  <Override PartName="/xl/drawings/drawing10.xml" ContentType="application/vnd.openxmlformats-officedocument.drawing+xml"/>
  <Override PartName="/xl/comments14.xml" ContentType="application/vnd.openxmlformats-officedocument.spreadsheetml.comments+xml"/>
  <Override PartName="/xl/charts/chart14.xml" ContentType="application/vnd.openxmlformats-officedocument.drawingml.chart+xml"/>
  <Override PartName="/xl/comments15.xml" ContentType="application/vnd.openxmlformats-officedocument.spreadsheetml.comments+xml"/>
  <Override PartName="/xl/drawings/drawing11.xml" ContentType="application/vnd.openxmlformats-officedocument.drawing+xml"/>
  <Override PartName="/xl/comments16.xml" ContentType="application/vnd.openxmlformats-officedocument.spreadsheetml.comments+xml"/>
  <Override PartName="/xl/charts/chart15.xml" ContentType="application/vnd.openxmlformats-officedocument.drawingml.chart+xml"/>
  <Override PartName="/xl/drawings/drawing12.xml" ContentType="application/vnd.openxmlformats-officedocument.drawingml.chartshapes+xml"/>
  <Override PartName="/xl/comments17.xml" ContentType="application/vnd.openxmlformats-officedocument.spreadsheetml.comments+xml"/>
  <Override PartName="/xl/drawings/drawing13.xml" ContentType="application/vnd.openxmlformats-officedocument.drawing+xml"/>
  <Override PartName="/xl/comments18.xml" ContentType="application/vnd.openxmlformats-officedocument.spreadsheetml.comments+xml"/>
  <Override PartName="/xl/charts/chart16.xml" ContentType="application/vnd.openxmlformats-officedocument.drawingml.chart+xml"/>
  <Override PartName="/xl/charts/chart17.xml" ContentType="application/vnd.openxmlformats-officedocument.drawingml.chart+xml"/>
  <Override PartName="/xl/drawings/drawing14.xml" ContentType="application/vnd.openxmlformats-officedocument.drawing+xml"/>
  <Override PartName="/xl/comments19.xml" ContentType="application/vnd.openxmlformats-officedocument.spreadsheetml.comments+xml"/>
  <Override PartName="/xl/charts/chart18.xml" ContentType="application/vnd.openxmlformats-officedocument.drawingml.chart+xml"/>
  <Override PartName="/xl/charts/chart19.xml" ContentType="application/vnd.openxmlformats-officedocument.drawingml.chart+xml"/>
  <Override PartName="/xl/charts/chart20.xml" ContentType="application/vnd.openxmlformats-officedocument.drawingml.chart+xml"/>
  <Override PartName="/xl/drawings/drawing15.xml" ContentType="application/vnd.openxmlformats-officedocument.drawing+xml"/>
  <Override PartName="/xl/comments20.xml" ContentType="application/vnd.openxmlformats-officedocument.spreadsheetml.comments+xml"/>
  <Override PartName="/xl/charts/chart21.xml" ContentType="application/vnd.openxmlformats-officedocument.drawingml.chart+xml"/>
  <Override PartName="/xl/drawings/drawing16.xml" ContentType="application/vnd.openxmlformats-officedocument.drawing+xml"/>
  <Override PartName="/xl/comments21.xml" ContentType="application/vnd.openxmlformats-officedocument.spreadsheetml.comments+xml"/>
  <Override PartName="/xl/charts/chart22.xml" ContentType="application/vnd.openxmlformats-officedocument.drawingml.chart+xml"/>
  <Override PartName="/xl/charts/chart23.xml" ContentType="application/vnd.openxmlformats-officedocument.drawingml.chart+xml"/>
  <Override PartName="/xl/charts/chart24.xml" ContentType="application/vnd.openxmlformats-officedocument.drawingml.chart+xml"/>
  <Override PartName="/xl/drawings/drawing17.xml" ContentType="application/vnd.openxmlformats-officedocument.drawingml.chartshapes+xml"/>
  <Override PartName="/xl/drawings/drawing18.xml" ContentType="application/vnd.openxmlformats-officedocument.drawing+xml"/>
  <Override PartName="/xl/comments22.xml" ContentType="application/vnd.openxmlformats-officedocument.spreadsheetml.comments+xml"/>
  <Override PartName="/xl/charts/chart25.xml" ContentType="application/vnd.openxmlformats-officedocument.drawingml.chart+xml"/>
  <Override PartName="/xl/charts/chart26.xml" ContentType="application/vnd.openxmlformats-officedocument.drawingml.chart+xml"/>
  <Override PartName="/xl/drawings/drawing19.xml" ContentType="application/vnd.openxmlformats-officedocument.drawing+xml"/>
  <Override PartName="/xl/comments23.xml" ContentType="application/vnd.openxmlformats-officedocument.spreadsheetml.comments+xml"/>
  <Override PartName="/xl/charts/chart27.xml" ContentType="application/vnd.openxmlformats-officedocument.drawingml.chart+xml"/>
  <Override PartName="/xl/drawings/drawing20.xml" ContentType="application/vnd.openxmlformats-officedocument.drawing+xml"/>
  <Override PartName="/xl/comments24.xml" ContentType="application/vnd.openxmlformats-officedocument.spreadsheetml.comments+xml"/>
  <Override PartName="/xl/charts/chart28.xml" ContentType="application/vnd.openxmlformats-officedocument.drawingml.chart+xml"/>
  <Override PartName="/xl/charts/chart29.xml" ContentType="application/vnd.openxmlformats-officedocument.drawingml.chart+xml"/>
  <Override PartName="/xl/drawings/drawing21.xml" ContentType="application/vnd.openxmlformats-officedocument.drawing+xml"/>
  <Override PartName="/xl/comments25.xml" ContentType="application/vnd.openxmlformats-officedocument.spreadsheetml.comments+xml"/>
  <Override PartName="/xl/charts/chart30.xml" ContentType="application/vnd.openxmlformats-officedocument.drawingml.chart+xml"/>
  <Override PartName="/xl/charts/chart31.xml" ContentType="application/vnd.openxmlformats-officedocument.drawingml.chart+xml"/>
  <Override PartName="/xl/charts/style1.xml" ContentType="application/vnd.ms-office.chartstyle+xml"/>
  <Override PartName="/xl/charts/colors1.xml" ContentType="application/vnd.ms-office.chartcolorstyle+xml"/>
  <Override PartName="/xl/charts/chart32.xml" ContentType="application/vnd.openxmlformats-officedocument.drawingml.chart+xml"/>
  <Override PartName="/xl/charts/chart33.xml" ContentType="application/vnd.openxmlformats-officedocument.drawingml.chart+xml"/>
  <Override PartName="/xl/charts/chart34.xml" ContentType="application/vnd.openxmlformats-officedocument.drawingml.chart+xml"/>
  <Override PartName="/xl/drawings/drawing22.xml" ContentType="application/vnd.openxmlformats-officedocument.drawing+xml"/>
  <Override PartName="/xl/tables/table1.xml" ContentType="application/vnd.openxmlformats-officedocument.spreadsheetml.table+xml"/>
  <Override PartName="/xl/comments26.xml" ContentType="application/vnd.openxmlformats-officedocument.spreadsheetml.comments+xml"/>
  <Override PartName="/xl/charts/chart35.xml" ContentType="application/vnd.openxmlformats-officedocument.drawingml.chart+xml"/>
  <Override PartName="/xl/charts/chart36.xml" ContentType="application/vnd.openxmlformats-officedocument.drawingml.chart+xml"/>
  <Override PartName="/xl/charts/chart37.xml" ContentType="application/vnd.openxmlformats-officedocument.drawingml.chart+xml"/>
  <Override PartName="/xl/charts/chart38.xml" ContentType="application/vnd.openxmlformats-officedocument.drawingml.chart+xml"/>
  <Override PartName="/xl/charts/chart39.xml" ContentType="application/vnd.openxmlformats-officedocument.drawingml.chart+xml"/>
  <Override PartName="/xl/charts/chart40.xml" ContentType="application/vnd.openxmlformats-officedocument.drawingml.chart+xml"/>
  <Override PartName="/xl/charts/chart41.xml" ContentType="application/vnd.openxmlformats-officedocument.drawingml.chart+xml"/>
  <Override PartName="/xl/charts/chart42.xml" ContentType="application/vnd.openxmlformats-officedocument.drawingml.chart+xml"/>
  <Override PartName="/xl/drawings/drawing23.xml" ContentType="application/vnd.openxmlformats-officedocument.drawing+xml"/>
  <Override PartName="/xl/comments27.xml" ContentType="application/vnd.openxmlformats-officedocument.spreadsheetml.comments+xml"/>
  <Override PartName="/xl/charts/chart43.xml" ContentType="application/vnd.openxmlformats-officedocument.drawingml.chart+xml"/>
  <Override PartName="/xl/charts/chart44.xml" ContentType="application/vnd.openxmlformats-officedocument.drawingml.chart+xml"/>
  <Override PartName="/xl/charts/chart45.xml" ContentType="application/vnd.openxmlformats-officedocument.drawingml.chart+xml"/>
  <Override PartName="/xl/charts/chart46.xml" ContentType="application/vnd.openxmlformats-officedocument.drawingml.chart+xml"/>
  <Override PartName="/xl/charts/chart47.xml" ContentType="application/vnd.openxmlformats-officedocument.drawingml.chart+xml"/>
  <Override PartName="/xl/drawings/drawing24.xml" ContentType="application/vnd.openxmlformats-officedocument.drawing+xml"/>
  <Override PartName="/xl/comments28.xml" ContentType="application/vnd.openxmlformats-officedocument.spreadsheetml.comments+xml"/>
  <Override PartName="/xl/charts/chart48.xml" ContentType="application/vnd.openxmlformats-officedocument.drawingml.chart+xml"/>
  <Override PartName="/xl/charts/chart49.xml" ContentType="application/vnd.openxmlformats-officedocument.drawingml.chart+xml"/>
  <Override PartName="/xl/charts/chart50.xml" ContentType="application/vnd.openxmlformats-officedocument.drawingml.chart+xml"/>
  <Override PartName="/xl/drawings/drawing25.xml" ContentType="application/vnd.openxmlformats-officedocument.drawing+xml"/>
  <Override PartName="/xl/comments29.xml" ContentType="application/vnd.openxmlformats-officedocument.spreadsheetml.comments+xml"/>
  <Override PartName="/xl/charts/chart51.xml" ContentType="application/vnd.openxmlformats-officedocument.drawingml.chart+xml"/>
  <Override PartName="/xl/charts/chart52.xml" ContentType="application/vnd.openxmlformats-officedocument.drawingml.chart+xml"/>
  <Override PartName="/xl/charts/chart53.xml" ContentType="application/vnd.openxmlformats-officedocument.drawingml.chart+xml"/>
  <Override PartName="/xl/drawings/drawing26.xml" ContentType="application/vnd.openxmlformats-officedocument.drawing+xml"/>
  <Override PartName="/xl/comments30.xml" ContentType="application/vnd.openxmlformats-officedocument.spreadsheetml.comments+xml"/>
  <Override PartName="/xl/charts/chart54.xml" ContentType="application/vnd.openxmlformats-officedocument.drawingml.chart+xml"/>
  <Override PartName="/xl/charts/chart55.xml" ContentType="application/vnd.openxmlformats-officedocument.drawingml.chart+xml"/>
  <Override PartName="/xl/charts/chart56.xml" ContentType="application/vnd.openxmlformats-officedocument.drawingml.chart+xml"/>
  <Override PartName="/xl/charts/chart57.xml" ContentType="application/vnd.openxmlformats-officedocument.drawingml.chart+xml"/>
  <Override PartName="/xl/drawings/drawing27.xml" ContentType="application/vnd.openxmlformats-officedocument.drawing+xml"/>
  <Override PartName="/xl/comments31.xml" ContentType="application/vnd.openxmlformats-officedocument.spreadsheetml.comments+xml"/>
  <Override PartName="/xl/charts/chart58.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defaultThemeVersion="124226"/>
  <bookViews>
    <workbookView xWindow="0" yWindow="0" windowWidth="16170" windowHeight="6120" tabRatio="841" activeTab="7"/>
  </bookViews>
  <sheets>
    <sheet name="index" sheetId="26" r:id="rId1"/>
    <sheet name="GDP " sheetId="27" r:id="rId2"/>
    <sheet name="BoP&amp;Trade" sheetId="28" r:id="rId3"/>
    <sheet name="Prices" sheetId="29" r:id="rId4"/>
    <sheet name="FinancialStat" sheetId="30" r:id="rId5"/>
    <sheet name="GovFinance" sheetId="31" r:id="rId6"/>
    <sheet name="Wages " sheetId="32" r:id="rId7"/>
    <sheet name="FIS " sheetId="33" r:id="rId8"/>
    <sheet name="index-indu" sheetId="34" r:id="rId9"/>
    <sheet name="Business Environment" sheetId="35" r:id="rId10"/>
    <sheet name="manufacturing " sheetId="36" r:id="rId11"/>
    <sheet name="oil&amp;gas  (2)" sheetId="37" r:id="rId12"/>
    <sheet name="petrochemical" sheetId="38" r:id="rId13"/>
    <sheet name="Electricity (2)" sheetId="39" r:id="rId14"/>
    <sheet name="construction" sheetId="40" r:id="rId15"/>
    <sheet name="Transport " sheetId="41" r:id="rId16"/>
    <sheet name="ICT" sheetId="42" r:id="rId17"/>
    <sheet name="Hotel" sheetId="47" r:id="rId18"/>
    <sheet name="population Index" sheetId="48" r:id="rId19"/>
    <sheet name="Introduction and Key Indicators" sheetId="49" r:id="rId20"/>
    <sheet name="population " sheetId="50" r:id="rId21"/>
    <sheet name="Birth, Death" sheetId="51" r:id="rId22"/>
    <sheet name="Marriage, Divorce" sheetId="52" r:id="rId23"/>
    <sheet name="index-soc" sheetId="53" r:id="rId24"/>
    <sheet name="Education" sheetId="62" r:id="rId25"/>
    <sheet name="Health" sheetId="63" r:id="rId26"/>
    <sheet name="Social" sheetId="64" r:id="rId27"/>
    <sheet name="Culture" sheetId="65" r:id="rId28"/>
    <sheet name="index-labour" sheetId="66" r:id="rId29"/>
    <sheet name="Labour Force" sheetId="67" r:id="rId30"/>
    <sheet name="Index-Agri" sheetId="4" r:id="rId31"/>
    <sheet name="Agriculture " sheetId="23" r:id="rId32"/>
    <sheet name="Climate" sheetId="21" r:id="rId33"/>
    <sheet name="Environment" sheetId="22" r:id="rId34"/>
    <sheet name="oil&amp;gas " sheetId="12" r:id="rId35"/>
    <sheet name="Electricity" sheetId="13" r:id="rId36"/>
    <sheet name="Renewable energy" sheetId="16" r:id="rId37"/>
    <sheet name="Sheet1" sheetId="24" r:id="rId38"/>
  </sheets>
  <externalReferences>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s>
  <definedNames>
    <definedName name="_AMO_SingleObject_75055432_ROM_F0.SEC2.Print_1.SEC1.BDY.Data_Set_WORK_LF4" localSheetId="21" hidden="1">#REF!</definedName>
    <definedName name="_AMO_SingleObject_75055432_ROM_F0.SEC2.Print_1.SEC1.BDY.Data_Set_WORK_LF4" localSheetId="28" hidden="1">#REF!</definedName>
    <definedName name="_AMO_SingleObject_75055432_ROM_F0.SEC2.Print_1.SEC1.BDY.Data_Set_WORK_LF4" localSheetId="23" hidden="1">#REF!</definedName>
    <definedName name="_AMO_SingleObject_75055432_ROM_F0.SEC2.Print_1.SEC1.BDY.Data_Set_WORK_LF4" localSheetId="19" hidden="1">#REF!</definedName>
    <definedName name="_AMO_SingleObject_75055432_ROM_F0.SEC2.Print_1.SEC1.BDY.Data_Set_WORK_LF4" localSheetId="29" hidden="1">#REF!</definedName>
    <definedName name="_AMO_SingleObject_75055432_ROM_F0.SEC2.Print_1.SEC1.BDY.Data_Set_WORK_LF4" localSheetId="22" hidden="1">#REF!</definedName>
    <definedName name="_AMO_SingleObject_75055432_ROM_F0.SEC2.Print_1.SEC1.BDY.Data_Set_WORK_LF4" hidden="1">#REF!</definedName>
    <definedName name="_AMO_SingleObject_75055432_ROM_F0.SEC2.Print_1.SEC1.HDR.TXT1" localSheetId="21" hidden="1">#REF!</definedName>
    <definedName name="_AMO_SingleObject_75055432_ROM_F0.SEC2.Print_1.SEC1.HDR.TXT1" localSheetId="28" hidden="1">#REF!</definedName>
    <definedName name="_AMO_SingleObject_75055432_ROM_F0.SEC2.Print_1.SEC1.HDR.TXT1" localSheetId="19" hidden="1">#REF!</definedName>
    <definedName name="_AMO_SingleObject_75055432_ROM_F0.SEC2.Print_1.SEC1.HDR.TXT1" localSheetId="29" hidden="1">#REF!</definedName>
    <definedName name="_AMO_SingleObject_75055432_ROM_F0.SEC2.Print_1.SEC1.HDR.TXT1" localSheetId="22" hidden="1">#REF!</definedName>
    <definedName name="_AMO_SingleObject_75055432_ROM_F0.SEC2.Print_1.SEC1.HDR.TXT1" hidden="1">#REF!</definedName>
    <definedName name="_AMO_SingleObject_75055432_ROM_F0.SEC2.Print_2.SEC1.BDY.Data_Set_WORK_LF4" localSheetId="21" hidden="1">#REF!</definedName>
    <definedName name="_AMO_SingleObject_75055432_ROM_F0.SEC2.Print_2.SEC1.BDY.Data_Set_WORK_LF4" localSheetId="28" hidden="1">#REF!</definedName>
    <definedName name="_AMO_SingleObject_75055432_ROM_F0.SEC2.Print_2.SEC1.BDY.Data_Set_WORK_LF4" localSheetId="19" hidden="1">#REF!</definedName>
    <definedName name="_AMO_SingleObject_75055432_ROM_F0.SEC2.Print_2.SEC1.BDY.Data_Set_WORK_LF4" localSheetId="29" hidden="1">#REF!</definedName>
    <definedName name="_AMO_SingleObject_75055432_ROM_F0.SEC2.Print_2.SEC1.BDY.Data_Set_WORK_LF4" localSheetId="22" hidden="1">#REF!</definedName>
    <definedName name="_AMO_SingleObject_75055432_ROM_F0.SEC2.Print_2.SEC1.BDY.Data_Set_WORK_LF4" hidden="1">#REF!</definedName>
    <definedName name="_AMO_SingleObject_75055432_ROM_F0.SEC2.Print_2.SEC1.HDR.TXT1" localSheetId="21" hidden="1">#REF!</definedName>
    <definedName name="_AMO_SingleObject_75055432_ROM_F0.SEC2.Print_2.SEC1.HDR.TXT1" localSheetId="28" hidden="1">#REF!</definedName>
    <definedName name="_AMO_SingleObject_75055432_ROM_F0.SEC2.Print_2.SEC1.HDR.TXT1" localSheetId="19" hidden="1">#REF!</definedName>
    <definedName name="_AMO_SingleObject_75055432_ROM_F0.SEC2.Print_2.SEC1.HDR.TXT1" localSheetId="29" hidden="1">#REF!</definedName>
    <definedName name="_AMO_SingleObject_75055432_ROM_F0.SEC2.Print_2.SEC1.HDR.TXT1" localSheetId="22" hidden="1">#REF!</definedName>
    <definedName name="_AMO_SingleObject_75055432_ROM_F0.SEC2.Print_2.SEC1.HDR.TXT1" hidden="1">#REF!</definedName>
    <definedName name="_AMO_SingleObject_75055432_ROM_F0.SEC2.Print_3.SEC1.BDY.Data_Set_WORK_LF4" localSheetId="21" hidden="1">#REF!</definedName>
    <definedName name="_AMO_SingleObject_75055432_ROM_F0.SEC2.Print_3.SEC1.BDY.Data_Set_WORK_LF4" localSheetId="28" hidden="1">#REF!</definedName>
    <definedName name="_AMO_SingleObject_75055432_ROM_F0.SEC2.Print_3.SEC1.BDY.Data_Set_WORK_LF4" localSheetId="19" hidden="1">#REF!</definedName>
    <definedName name="_AMO_SingleObject_75055432_ROM_F0.SEC2.Print_3.SEC1.BDY.Data_Set_WORK_LF4" localSheetId="29" hidden="1">#REF!</definedName>
    <definedName name="_AMO_SingleObject_75055432_ROM_F0.SEC2.Print_3.SEC1.BDY.Data_Set_WORK_LF4" localSheetId="22" hidden="1">#REF!</definedName>
    <definedName name="_AMO_SingleObject_75055432_ROM_F0.SEC2.Print_3.SEC1.BDY.Data_Set_WORK_LF4" hidden="1">#REF!</definedName>
    <definedName name="_AMO_SingleObject_75055432_ROM_F0.SEC2.Print_3.SEC1.HDR.TXT1" localSheetId="21" hidden="1">#REF!</definedName>
    <definedName name="_AMO_SingleObject_75055432_ROM_F0.SEC2.Print_3.SEC1.HDR.TXT1" localSheetId="28" hidden="1">#REF!</definedName>
    <definedName name="_AMO_SingleObject_75055432_ROM_F0.SEC2.Print_3.SEC1.HDR.TXT1" localSheetId="19" hidden="1">#REF!</definedName>
    <definedName name="_AMO_SingleObject_75055432_ROM_F0.SEC2.Print_3.SEC1.HDR.TXT1" localSheetId="29" hidden="1">#REF!</definedName>
    <definedName name="_AMO_SingleObject_75055432_ROM_F0.SEC2.Print_3.SEC1.HDR.TXT1" localSheetId="22" hidden="1">#REF!</definedName>
    <definedName name="_AMO_SingleObject_75055432_ROM_F0.SEC2.Print_3.SEC1.HDR.TXT1" hidden="1">#REF!</definedName>
    <definedName name="_Env3" localSheetId="21">#REF!</definedName>
    <definedName name="_Env3" localSheetId="28">#REF!</definedName>
    <definedName name="_Env3" localSheetId="19">#REF!</definedName>
    <definedName name="_Env3" localSheetId="29">#REF!</definedName>
    <definedName name="_Env3" localSheetId="22">#REF!</definedName>
    <definedName name="_Env3">#REF!</definedName>
    <definedName name="_Geo3" localSheetId="21">#REF!</definedName>
    <definedName name="_Geo3" localSheetId="28">#REF!</definedName>
    <definedName name="_Geo3" localSheetId="19">#REF!</definedName>
    <definedName name="_Geo3" localSheetId="29">#REF!</definedName>
    <definedName name="_Geo3" localSheetId="22">#REF!</definedName>
    <definedName name="_Geo3">#REF!</definedName>
    <definedName name="_Gov3" localSheetId="21">#REF!</definedName>
    <definedName name="_Gov3" localSheetId="28">#REF!</definedName>
    <definedName name="_Gov3" localSheetId="19">#REF!</definedName>
    <definedName name="_Gov3" localSheetId="29">#REF!</definedName>
    <definedName name="_Gov3" localSheetId="22">#REF!</definedName>
    <definedName name="_Gov3">#REF!</definedName>
    <definedName name="_Soc3" localSheetId="21">#REF!</definedName>
    <definedName name="_Soc3" localSheetId="28">#REF!</definedName>
    <definedName name="_Soc3" localSheetId="19">#REF!</definedName>
    <definedName name="_Soc3" localSheetId="29">#REF!</definedName>
    <definedName name="_Soc3" localSheetId="22">#REF!</definedName>
    <definedName name="_Soc3">#REF!</definedName>
    <definedName name="_Toc350777027" localSheetId="29">'Labour Force'!#REF!</definedName>
    <definedName name="ApplyFilter" localSheetId="21">#REF!</definedName>
    <definedName name="ApplyFilter" localSheetId="28">#REF!</definedName>
    <definedName name="ApplyFilter" localSheetId="23">#REF!</definedName>
    <definedName name="ApplyFilter" localSheetId="19">#REF!</definedName>
    <definedName name="ApplyFilter" localSheetId="29">#REF!</definedName>
    <definedName name="ApplyFilter" localSheetId="22">#REF!</definedName>
    <definedName name="ApplyFilter">#REF!</definedName>
    <definedName name="Econ_Ind" localSheetId="21">#REF!</definedName>
    <definedName name="Econ_Ind" localSheetId="28">#REF!</definedName>
    <definedName name="Econ_Ind" localSheetId="23">#REF!</definedName>
    <definedName name="Econ_Ind" localSheetId="19">#REF!</definedName>
    <definedName name="Econ_Ind" localSheetId="29">#REF!</definedName>
    <definedName name="Econ_Ind" localSheetId="22">#REF!</definedName>
    <definedName name="Econ_Ind">#REF!</definedName>
    <definedName name="Econ3" localSheetId="21">#REF!</definedName>
    <definedName name="Econ3" localSheetId="28">#REF!</definedName>
    <definedName name="Econ3" localSheetId="23">#REF!</definedName>
    <definedName name="Econ3" localSheetId="19">#REF!</definedName>
    <definedName name="Econ3" localSheetId="29">#REF!</definedName>
    <definedName name="Econ3" localSheetId="22">#REF!</definedName>
    <definedName name="Econ3">#REF!</definedName>
    <definedName name="Env_Ind" localSheetId="21">#REF!</definedName>
    <definedName name="Env_Ind" localSheetId="28">#REF!</definedName>
    <definedName name="Env_Ind" localSheetId="19">#REF!</definedName>
    <definedName name="Env_Ind" localSheetId="29">#REF!</definedName>
    <definedName name="Env_Ind" localSheetId="22">#REF!</definedName>
    <definedName name="Env_Ind">#REF!</definedName>
    <definedName name="EnvData" localSheetId="21">#REF!</definedName>
    <definedName name="EnvData" localSheetId="28">#REF!</definedName>
    <definedName name="EnvData" localSheetId="19">#REF!</definedName>
    <definedName name="EnvData" localSheetId="29">#REF!</definedName>
    <definedName name="EnvData" localSheetId="22">#REF!</definedName>
    <definedName name="EnvData">#REF!</definedName>
    <definedName name="Geo_Ind" localSheetId="21">#REF!</definedName>
    <definedName name="Geo_Ind" localSheetId="28">#REF!</definedName>
    <definedName name="Geo_Ind" localSheetId="19">#REF!</definedName>
    <definedName name="Geo_Ind" localSheetId="29">#REF!</definedName>
    <definedName name="Geo_Ind" localSheetId="22">#REF!</definedName>
    <definedName name="Geo_Ind">#REF!</definedName>
    <definedName name="GeoData" localSheetId="21">#REF!</definedName>
    <definedName name="GeoData" localSheetId="28">#REF!</definedName>
    <definedName name="GeoData" localSheetId="19">#REF!</definedName>
    <definedName name="GeoData" localSheetId="29">#REF!</definedName>
    <definedName name="GeoData" localSheetId="22">#REF!</definedName>
    <definedName name="GeoData">#REF!</definedName>
    <definedName name="Gov_Ind" localSheetId="21">#REF!</definedName>
    <definedName name="Gov_Ind" localSheetId="28">#REF!</definedName>
    <definedName name="Gov_Ind" localSheetId="19">#REF!</definedName>
    <definedName name="Gov_Ind" localSheetId="29">#REF!</definedName>
    <definedName name="Gov_Ind" localSheetId="22">#REF!</definedName>
    <definedName name="Gov_Ind">#REF!</definedName>
    <definedName name="GovData" localSheetId="21">#REF!</definedName>
    <definedName name="GovData" localSheetId="28">#REF!</definedName>
    <definedName name="GovData" localSheetId="19">#REF!</definedName>
    <definedName name="GovData" localSheetId="29">#REF!</definedName>
    <definedName name="GovData" localSheetId="22">#REF!</definedName>
    <definedName name="GovData">#REF!</definedName>
    <definedName name="MD">#REF!</definedName>
    <definedName name="OLE_LINK1" localSheetId="29">'Labour Force'!$F$68</definedName>
    <definedName name="_xlnm.Print_Area" localSheetId="31">'Agriculture '!$A$1:$F$725</definedName>
    <definedName name="_xlnm.Print_Area" localSheetId="21">'Birth, Death'!$A$1:$G$317</definedName>
    <definedName name="_xlnm.Print_Area" localSheetId="2">'BoP&amp;Trade'!$A$1:$E$474</definedName>
    <definedName name="_xlnm.Print_Area" localSheetId="9">'Business Environment'!$A$1:$G$35</definedName>
    <definedName name="_xlnm.Print_Area" localSheetId="32">Climate!$A$1:$E$538</definedName>
    <definedName name="_xlnm.Print_Area" localSheetId="14">construction!$A$1:$E$244</definedName>
    <definedName name="_xlnm.Print_Area" localSheetId="27">Culture!$A$1:$F$133</definedName>
    <definedName name="_xlnm.Print_Area" localSheetId="24">Education!$A$1:$F$782</definedName>
    <definedName name="_xlnm.Print_Area" localSheetId="35">Electricity!$A$1:$E$191</definedName>
    <definedName name="_xlnm.Print_Area" localSheetId="13">'Electricity (2)'!$A$1:$E$12</definedName>
    <definedName name="_xlnm.Print_Area" localSheetId="33">Environment!$A$1:$E$494</definedName>
    <definedName name="_xlnm.Print_Area" localSheetId="4">FinancialStat!$A$1:$E$24</definedName>
    <definedName name="_xlnm.Print_Area" localSheetId="7">'FIS '!$A$1:$E$217</definedName>
    <definedName name="_xlnm.Print_Area" localSheetId="1">'GDP '!$A$1:$E$315</definedName>
    <definedName name="_xlnm.Print_Area" localSheetId="5">GovFinance!$A$1:$E$74</definedName>
    <definedName name="_xlnm.Print_Area" localSheetId="25">Health!$A$1:$F$231</definedName>
    <definedName name="_xlnm.Print_Area" localSheetId="17">Hotel!$A$1:$F$168</definedName>
    <definedName name="_xlnm.Print_Area" localSheetId="16">ICT!$A$1:$E$49</definedName>
    <definedName name="_xlnm.Print_Area" localSheetId="0">index!$A$1:$E$9</definedName>
    <definedName name="_xlnm.Print_Area" localSheetId="8">'index-indu'!$A$1:$E$10</definedName>
    <definedName name="_xlnm.Print_Area" localSheetId="23">'index-soc'!$A$1:$F$7</definedName>
    <definedName name="_xlnm.Print_Area" localSheetId="19">'Introduction and Key Indicators'!$A$1:$E$21</definedName>
    <definedName name="_xlnm.Print_Area" localSheetId="29">'Labour Force'!$A$1:$F$1042</definedName>
    <definedName name="_xlnm.Print_Area" localSheetId="10">'manufacturing '!$A$1:$F$89</definedName>
    <definedName name="_xlnm.Print_Area" localSheetId="34">'oil&amp;gas '!$A$1:$E$185</definedName>
    <definedName name="_xlnm.Print_Area" localSheetId="11">'oil&amp;gas  (2)'!$A$1:$E$11</definedName>
    <definedName name="_xlnm.Print_Area" localSheetId="12">petrochemical!$A$1:$E$31</definedName>
    <definedName name="_xlnm.Print_Area" localSheetId="20">'population '!$A$1:$F$752</definedName>
    <definedName name="_xlnm.Print_Area" localSheetId="3">Prices!$A$1:$F$223</definedName>
    <definedName name="_xlnm.Print_Area" localSheetId="36">'Renewable energy'!$A$1:$E$35</definedName>
    <definedName name="_xlnm.Print_Area" localSheetId="26">Social!$A$1:$F$125</definedName>
    <definedName name="_xlnm.Print_Area" localSheetId="15">'Transport '!$A$1:$E$468</definedName>
    <definedName name="_xlnm.Print_Area" localSheetId="6">'Wages '!$A$1:$E$76</definedName>
    <definedName name="Soc_Ind" localSheetId="21">#REF!</definedName>
    <definedName name="Soc_Ind" localSheetId="27">#REF!</definedName>
    <definedName name="Soc_Ind" localSheetId="24">#REF!</definedName>
    <definedName name="Soc_Ind" localSheetId="25">#REF!</definedName>
    <definedName name="Soc_Ind" localSheetId="28">#REF!</definedName>
    <definedName name="Soc_Ind" localSheetId="23">#REF!</definedName>
    <definedName name="Soc_Ind" localSheetId="19">#REF!</definedName>
    <definedName name="Soc_Ind" localSheetId="29">#REF!</definedName>
    <definedName name="Soc_Ind" localSheetId="22">#REF!</definedName>
    <definedName name="Soc_Ind" localSheetId="26">#REF!</definedName>
    <definedName name="Soc_Ind">#REF!</definedName>
  </definedNames>
  <calcPr calcId="152511"/>
</workbook>
</file>

<file path=xl/calcChain.xml><?xml version="1.0" encoding="utf-8"?>
<calcChain xmlns="http://schemas.openxmlformats.org/spreadsheetml/2006/main">
  <c r="J697" i="67" l="1"/>
  <c r="I697" i="67"/>
  <c r="H697" i="67"/>
  <c r="J696" i="67"/>
  <c r="I696" i="67"/>
  <c r="H696" i="67"/>
  <c r="J695" i="67"/>
  <c r="I695" i="67"/>
  <c r="H695" i="67"/>
  <c r="J694" i="67"/>
  <c r="I694" i="67"/>
  <c r="H694" i="67"/>
  <c r="J693" i="67"/>
  <c r="I693" i="67"/>
  <c r="H693" i="67"/>
  <c r="E105" i="65"/>
  <c r="F80" i="65"/>
  <c r="E80" i="65"/>
  <c r="D80" i="65"/>
  <c r="C80" i="65"/>
  <c r="F75" i="65"/>
  <c r="F74" i="65"/>
  <c r="F73" i="65"/>
  <c r="F72" i="65"/>
  <c r="F71" i="65"/>
  <c r="F66" i="65"/>
  <c r="F65" i="65"/>
  <c r="F64" i="65"/>
  <c r="F63" i="65"/>
  <c r="F62" i="65"/>
  <c r="E54" i="65"/>
  <c r="C54" i="65"/>
  <c r="E51" i="65"/>
  <c r="C51" i="65"/>
  <c r="E35" i="65"/>
  <c r="D35" i="65"/>
  <c r="C35" i="65"/>
  <c r="F24" i="65"/>
  <c r="E24" i="65"/>
  <c r="D24" i="65"/>
  <c r="C24" i="65"/>
  <c r="E108" i="64"/>
  <c r="E102" i="64"/>
  <c r="D102" i="64"/>
  <c r="C102" i="64"/>
  <c r="E101" i="64"/>
  <c r="D101" i="64"/>
  <c r="C101" i="64"/>
  <c r="E100" i="64"/>
  <c r="D100" i="64"/>
  <c r="C100" i="64"/>
  <c r="C75" i="64"/>
  <c r="F18" i="64"/>
  <c r="E18" i="64"/>
  <c r="D18" i="64"/>
  <c r="C18" i="64"/>
  <c r="E60" i="63"/>
  <c r="D60" i="63"/>
  <c r="C60" i="63"/>
  <c r="E56" i="63"/>
  <c r="D56" i="63"/>
  <c r="C56" i="63"/>
  <c r="E52" i="63"/>
  <c r="D52" i="63"/>
  <c r="C52" i="63"/>
  <c r="D51" i="63"/>
  <c r="D50" i="63"/>
  <c r="D49" i="63"/>
  <c r="E48" i="63"/>
  <c r="C48" i="63"/>
  <c r="E734" i="62"/>
  <c r="E733" i="62"/>
  <c r="D732" i="62"/>
  <c r="C732" i="62"/>
  <c r="D729" i="62"/>
  <c r="C729" i="62"/>
  <c r="D728" i="62"/>
  <c r="C728" i="62"/>
  <c r="E728" i="62" s="1"/>
  <c r="D727" i="62"/>
  <c r="D726" i="62" s="1"/>
  <c r="C727" i="62"/>
  <c r="E727" i="62" s="1"/>
  <c r="E726" i="62" s="1"/>
  <c r="C726" i="62"/>
  <c r="E718" i="62"/>
  <c r="E717" i="62"/>
  <c r="D716" i="62"/>
  <c r="C716" i="62"/>
  <c r="E716" i="62" s="1"/>
  <c r="E715" i="62"/>
  <c r="E714" i="62"/>
  <c r="D713" i="62"/>
  <c r="C713" i="62"/>
  <c r="E713" i="62" s="1"/>
  <c r="D712" i="62"/>
  <c r="C712" i="62"/>
  <c r="E712" i="62" s="1"/>
  <c r="D711" i="62"/>
  <c r="C711" i="62"/>
  <c r="E711" i="62" s="1"/>
  <c r="D710" i="62"/>
  <c r="C710" i="62"/>
  <c r="E710" i="62" s="1"/>
  <c r="E697" i="62"/>
  <c r="D697" i="62"/>
  <c r="C697" i="62"/>
  <c r="E696" i="62"/>
  <c r="D696" i="62"/>
  <c r="C696" i="62"/>
  <c r="E688" i="62"/>
  <c r="D688" i="62"/>
  <c r="C688" i="62"/>
  <c r="E687" i="62"/>
  <c r="D687" i="62"/>
  <c r="C687" i="62"/>
  <c r="E679" i="62"/>
  <c r="D679" i="62"/>
  <c r="C679" i="62"/>
  <c r="E678" i="62"/>
  <c r="D678" i="62"/>
  <c r="C678" i="62"/>
  <c r="E670" i="62"/>
  <c r="D670" i="62"/>
  <c r="C670" i="62"/>
  <c r="E669" i="62"/>
  <c r="D669" i="62"/>
  <c r="C669" i="62"/>
  <c r="E662" i="62"/>
  <c r="E661" i="62"/>
  <c r="D660" i="62"/>
  <c r="C660" i="62"/>
  <c r="E659" i="62"/>
  <c r="E658" i="62"/>
  <c r="E657" i="62" s="1"/>
  <c r="D657" i="62"/>
  <c r="C657" i="62"/>
  <c r="E656" i="62"/>
  <c r="D656" i="62"/>
  <c r="C656" i="62"/>
  <c r="E655" i="62"/>
  <c r="D655" i="62"/>
  <c r="C655" i="62"/>
  <c r="E654" i="62"/>
  <c r="D654" i="62"/>
  <c r="C654" i="62"/>
  <c r="E653" i="62"/>
  <c r="E652" i="62"/>
  <c r="D651" i="62"/>
  <c r="C651" i="62"/>
  <c r="E650" i="62"/>
  <c r="E649" i="62"/>
  <c r="E648" i="62"/>
  <c r="D648" i="62"/>
  <c r="C648" i="62"/>
  <c r="E647" i="62"/>
  <c r="D647" i="62"/>
  <c r="C647" i="62"/>
  <c r="E646" i="62"/>
  <c r="D646" i="62"/>
  <c r="C646" i="62"/>
  <c r="E645" i="62"/>
  <c r="D645" i="62"/>
  <c r="C645" i="62"/>
  <c r="E644" i="62"/>
  <c r="E643" i="62"/>
  <c r="D642" i="62"/>
  <c r="C642" i="62"/>
  <c r="E641" i="62"/>
  <c r="E640" i="62"/>
  <c r="E639" i="62"/>
  <c r="D639" i="62"/>
  <c r="C639" i="62"/>
  <c r="E638" i="62"/>
  <c r="D638" i="62"/>
  <c r="C638" i="62"/>
  <c r="E637" i="62"/>
  <c r="D637" i="62"/>
  <c r="C637" i="62"/>
  <c r="E636" i="62"/>
  <c r="D636" i="62"/>
  <c r="C636" i="62"/>
  <c r="E635" i="62"/>
  <c r="D635" i="62"/>
  <c r="C635" i="62"/>
  <c r="E634" i="62"/>
  <c r="D634" i="62"/>
  <c r="C634" i="62"/>
  <c r="E632" i="62"/>
  <c r="D632" i="62"/>
  <c r="C632" i="62"/>
  <c r="E631" i="62"/>
  <c r="D631" i="62"/>
  <c r="C631" i="62"/>
  <c r="E630" i="62"/>
  <c r="D630" i="62"/>
  <c r="C630" i="62"/>
  <c r="E629" i="62"/>
  <c r="D629" i="62"/>
  <c r="C629" i="62"/>
  <c r="E628" i="62"/>
  <c r="D628" i="62"/>
  <c r="C628" i="62"/>
  <c r="E627" i="62"/>
  <c r="D627" i="62"/>
  <c r="C627" i="62"/>
  <c r="E620" i="62"/>
  <c r="D620" i="62"/>
  <c r="C620" i="62"/>
  <c r="E617" i="62"/>
  <c r="D617" i="62"/>
  <c r="C617" i="62"/>
  <c r="E616" i="62"/>
  <c r="D616" i="62"/>
  <c r="C616" i="62"/>
  <c r="E615" i="62"/>
  <c r="D615" i="62"/>
  <c r="C615" i="62"/>
  <c r="E614" i="62"/>
  <c r="D614" i="62"/>
  <c r="C614" i="62"/>
  <c r="E611" i="62"/>
  <c r="D611" i="62"/>
  <c r="C611" i="62"/>
  <c r="E608" i="62"/>
  <c r="D608" i="62"/>
  <c r="C608" i="62"/>
  <c r="E607" i="62"/>
  <c r="D607" i="62"/>
  <c r="C607" i="62"/>
  <c r="E606" i="62"/>
  <c r="D606" i="62"/>
  <c r="C606" i="62"/>
  <c r="E605" i="62"/>
  <c r="D605" i="62"/>
  <c r="C605" i="62"/>
  <c r="E602" i="62"/>
  <c r="D602" i="62"/>
  <c r="C602" i="62"/>
  <c r="E599" i="62"/>
  <c r="D599" i="62"/>
  <c r="C599" i="62"/>
  <c r="E598" i="62"/>
  <c r="D598" i="62"/>
  <c r="C598" i="62"/>
  <c r="E597" i="62"/>
  <c r="D597" i="62"/>
  <c r="C597" i="62"/>
  <c r="E596" i="62"/>
  <c r="D596" i="62"/>
  <c r="C596" i="62"/>
  <c r="E595" i="62"/>
  <c r="D595" i="62"/>
  <c r="C595" i="62"/>
  <c r="E594" i="62"/>
  <c r="D594" i="62"/>
  <c r="C594" i="62"/>
  <c r="E592" i="62"/>
  <c r="D592" i="62"/>
  <c r="C592" i="62"/>
  <c r="E591" i="62"/>
  <c r="D591" i="62"/>
  <c r="C591" i="62"/>
  <c r="E590" i="62"/>
  <c r="D590" i="62"/>
  <c r="C590" i="62"/>
  <c r="E589" i="62"/>
  <c r="D589" i="62"/>
  <c r="C589" i="62"/>
  <c r="E588" i="62"/>
  <c r="D588" i="62"/>
  <c r="C588" i="62"/>
  <c r="E587" i="62"/>
  <c r="D587" i="62"/>
  <c r="C587" i="62"/>
  <c r="D555" i="62"/>
  <c r="C555" i="62"/>
  <c r="E554" i="62"/>
  <c r="E553" i="62"/>
  <c r="E555" i="62" s="1"/>
  <c r="C512" i="62"/>
  <c r="C509" i="62"/>
  <c r="C508" i="62"/>
  <c r="C507" i="62"/>
  <c r="C506" i="62"/>
  <c r="C496" i="62"/>
  <c r="C493" i="62"/>
  <c r="C492" i="62"/>
  <c r="C491" i="62"/>
  <c r="C490" i="62"/>
  <c r="E406" i="62"/>
  <c r="E405" i="62"/>
  <c r="D404" i="62"/>
  <c r="C404" i="62"/>
  <c r="E403" i="62"/>
  <c r="E402" i="62"/>
  <c r="D401" i="62"/>
  <c r="C401" i="62"/>
  <c r="E400" i="62"/>
  <c r="E399" i="62"/>
  <c r="E398" i="62"/>
  <c r="D398" i="62"/>
  <c r="C398" i="62"/>
  <c r="E397" i="62"/>
  <c r="D397" i="62"/>
  <c r="C397" i="62"/>
  <c r="E396" i="62"/>
  <c r="D396" i="62"/>
  <c r="C396" i="62"/>
  <c r="E395" i="62"/>
  <c r="D395" i="62"/>
  <c r="C395" i="62"/>
  <c r="F389" i="62"/>
  <c r="F388" i="62"/>
  <c r="E387" i="62"/>
  <c r="D387" i="62"/>
  <c r="C387" i="62"/>
  <c r="F386" i="62"/>
  <c r="F385" i="62"/>
  <c r="F384" i="62"/>
  <c r="E384" i="62"/>
  <c r="D384" i="62"/>
  <c r="C384" i="62"/>
  <c r="F383" i="62"/>
  <c r="E383" i="62"/>
  <c r="D383" i="62"/>
  <c r="C383" i="62"/>
  <c r="F382" i="62"/>
  <c r="E382" i="62"/>
  <c r="D382" i="62"/>
  <c r="C382" i="62"/>
  <c r="F381" i="62"/>
  <c r="E381" i="62"/>
  <c r="D381" i="62"/>
  <c r="C381" i="62"/>
  <c r="F380" i="62"/>
  <c r="F379" i="62"/>
  <c r="E378" i="62"/>
  <c r="D378" i="62"/>
  <c r="C378" i="62"/>
  <c r="F377" i="62"/>
  <c r="F376" i="62"/>
  <c r="F375" i="62" s="1"/>
  <c r="E375" i="62"/>
  <c r="D375" i="62"/>
  <c r="C375" i="62"/>
  <c r="F374" i="62"/>
  <c r="E374" i="62"/>
  <c r="D374" i="62"/>
  <c r="C374" i="62"/>
  <c r="F373" i="62"/>
  <c r="E373" i="62"/>
  <c r="D373" i="62"/>
  <c r="C373" i="62"/>
  <c r="F372" i="62"/>
  <c r="E372" i="62"/>
  <c r="D372" i="62"/>
  <c r="C372" i="62"/>
  <c r="F371" i="62"/>
  <c r="F370" i="62"/>
  <c r="E369" i="62"/>
  <c r="D369" i="62"/>
  <c r="C369" i="62"/>
  <c r="F368" i="62"/>
  <c r="F367" i="62"/>
  <c r="F366" i="62"/>
  <c r="E366" i="62"/>
  <c r="D366" i="62"/>
  <c r="C366" i="62"/>
  <c r="F365" i="62"/>
  <c r="E365" i="62"/>
  <c r="D365" i="62"/>
  <c r="C365" i="62"/>
  <c r="F364" i="62"/>
  <c r="E364" i="62"/>
  <c r="D364" i="62"/>
  <c r="C364" i="62"/>
  <c r="F363" i="62"/>
  <c r="E363" i="62"/>
  <c r="D363" i="62"/>
  <c r="C363" i="62"/>
  <c r="F362" i="62"/>
  <c r="E362" i="62"/>
  <c r="D362" i="62"/>
  <c r="C362" i="62"/>
  <c r="F361" i="62"/>
  <c r="E361" i="62"/>
  <c r="D361" i="62"/>
  <c r="C361" i="62"/>
  <c r="F359" i="62"/>
  <c r="E359" i="62"/>
  <c r="D359" i="62"/>
  <c r="C359" i="62"/>
  <c r="F358" i="62"/>
  <c r="E358" i="62"/>
  <c r="D358" i="62"/>
  <c r="C358" i="62"/>
  <c r="F357" i="62"/>
  <c r="E357" i="62"/>
  <c r="D357" i="62"/>
  <c r="C357" i="62"/>
  <c r="F356" i="62"/>
  <c r="E356" i="62"/>
  <c r="D356" i="62"/>
  <c r="C356" i="62"/>
  <c r="F355" i="62"/>
  <c r="E355" i="62"/>
  <c r="D355" i="62"/>
  <c r="C355" i="62"/>
  <c r="F354" i="62"/>
  <c r="E354" i="62"/>
  <c r="D354" i="62"/>
  <c r="C354" i="62"/>
  <c r="F347" i="62"/>
  <c r="F346" i="62"/>
  <c r="F345" i="62"/>
  <c r="F344" i="62"/>
  <c r="F343" i="62"/>
  <c r="F342" i="62" s="1"/>
  <c r="E342" i="62"/>
  <c r="D342" i="62"/>
  <c r="F337" i="62"/>
  <c r="F336" i="62"/>
  <c r="F335" i="62"/>
  <c r="F334" i="62"/>
  <c r="F333" i="62"/>
  <c r="F332" i="62"/>
  <c r="F331" i="62"/>
  <c r="F330" i="62"/>
  <c r="F329" i="62"/>
  <c r="F328" i="62" s="1"/>
  <c r="E328" i="62"/>
  <c r="D328" i="62"/>
  <c r="C328" i="62"/>
  <c r="F222" i="62"/>
  <c r="E222" i="62"/>
  <c r="F221" i="62"/>
  <c r="E221" i="62"/>
  <c r="F220" i="62"/>
  <c r="E220" i="62"/>
  <c r="F219" i="62"/>
  <c r="E219" i="62"/>
  <c r="E218" i="62"/>
  <c r="D218" i="62"/>
  <c r="F218" i="62" s="1"/>
  <c r="C218" i="62"/>
  <c r="F217" i="62"/>
  <c r="E217" i="62"/>
  <c r="F216" i="62"/>
  <c r="E216" i="62"/>
  <c r="F215" i="62"/>
  <c r="E215" i="62"/>
  <c r="F214" i="62"/>
  <c r="E214" i="62"/>
  <c r="E213" i="62"/>
  <c r="D213" i="62"/>
  <c r="F213" i="62" s="1"/>
  <c r="C213" i="62"/>
  <c r="D212" i="62"/>
  <c r="F212" i="62" s="1"/>
  <c r="C212" i="62"/>
  <c r="E212" i="62" s="1"/>
  <c r="D211" i="62"/>
  <c r="F211" i="62" s="1"/>
  <c r="C211" i="62"/>
  <c r="E211" i="62" s="1"/>
  <c r="D210" i="62"/>
  <c r="F210" i="62" s="1"/>
  <c r="C210" i="62"/>
  <c r="E210" i="62" s="1"/>
  <c r="D209" i="62"/>
  <c r="F209" i="62" s="1"/>
  <c r="C209" i="62"/>
  <c r="E209" i="62" s="1"/>
  <c r="E208" i="62" s="1"/>
  <c r="D208" i="62"/>
  <c r="F208" i="62" s="1"/>
  <c r="C208" i="62"/>
  <c r="C107" i="62"/>
  <c r="C106" i="62"/>
  <c r="C105" i="62"/>
  <c r="C104" i="62"/>
  <c r="E96" i="62"/>
  <c r="E95" i="62"/>
  <c r="E94" i="62"/>
  <c r="E93" i="62"/>
  <c r="E92" i="62"/>
  <c r="D92" i="62"/>
  <c r="C92" i="62"/>
  <c r="E87" i="62"/>
  <c r="E86" i="62"/>
  <c r="E85" i="62"/>
  <c r="E84" i="62"/>
  <c r="E83" i="62" s="1"/>
  <c r="D83" i="62"/>
  <c r="C83" i="62"/>
  <c r="E78" i="62"/>
  <c r="E77" i="62"/>
  <c r="E76" i="62"/>
  <c r="E75" i="62" s="1"/>
  <c r="D75" i="62"/>
  <c r="C75" i="62"/>
  <c r="E70" i="62"/>
  <c r="E69" i="62"/>
  <c r="E68" i="62"/>
  <c r="E67" i="62"/>
  <c r="E66" i="62"/>
  <c r="E65" i="62" s="1"/>
  <c r="D65" i="62"/>
  <c r="C65" i="62"/>
  <c r="D6" i="49"/>
  <c r="D5" i="49"/>
  <c r="D4" i="49"/>
  <c r="D124" i="47"/>
  <c r="E123" i="47"/>
  <c r="D123" i="47"/>
  <c r="E122" i="47"/>
  <c r="D122" i="47"/>
  <c r="E121" i="47"/>
  <c r="D121" i="47"/>
  <c r="E120" i="47"/>
  <c r="D120" i="47"/>
  <c r="E119" i="47"/>
  <c r="D119" i="47"/>
  <c r="E118" i="47"/>
  <c r="D118" i="47"/>
  <c r="E117" i="47"/>
  <c r="D117" i="47"/>
  <c r="E116" i="47"/>
  <c r="D116" i="47"/>
  <c r="E115" i="47"/>
  <c r="D115" i="47"/>
  <c r="E100" i="47"/>
  <c r="D100" i="47"/>
  <c r="C100" i="47"/>
  <c r="B100" i="47"/>
  <c r="F100" i="47" s="1"/>
  <c r="F68" i="47"/>
  <c r="E68" i="47"/>
  <c r="D68" i="47"/>
  <c r="C68" i="47"/>
  <c r="B68" i="47"/>
  <c r="E54" i="47"/>
  <c r="C44" i="42"/>
  <c r="C43" i="42"/>
  <c r="C42" i="42"/>
  <c r="C41" i="42"/>
  <c r="C40" i="42"/>
  <c r="C39" i="42"/>
  <c r="C38" i="42"/>
  <c r="C37" i="42"/>
  <c r="G33" i="41"/>
  <c r="G32" i="41"/>
  <c r="G31" i="41"/>
  <c r="D52" i="40"/>
  <c r="C52" i="40"/>
  <c r="B52" i="40"/>
  <c r="D40" i="40"/>
  <c r="C40" i="40"/>
  <c r="B40" i="40"/>
  <c r="B6" i="31"/>
  <c r="C14" i="28"/>
  <c r="B14" i="28"/>
  <c r="E687" i="23" l="1"/>
  <c r="C687" i="23"/>
  <c r="E675" i="23"/>
  <c r="C675" i="23"/>
  <c r="B675" i="23"/>
  <c r="E663" i="23"/>
  <c r="C663" i="23"/>
  <c r="B663" i="23"/>
  <c r="B646" i="23"/>
  <c r="B645" i="23"/>
  <c r="B644" i="23"/>
  <c r="E643" i="23"/>
  <c r="D643" i="23"/>
  <c r="C643" i="23"/>
  <c r="B643" i="23" s="1"/>
  <c r="E618" i="23"/>
  <c r="C618" i="23"/>
  <c r="E603" i="23"/>
  <c r="D603" i="23"/>
  <c r="E585" i="23"/>
  <c r="D585" i="23"/>
  <c r="C585" i="23"/>
  <c r="B585" i="23"/>
  <c r="B577" i="23"/>
  <c r="D568" i="23"/>
  <c r="B568" i="23"/>
  <c r="D559" i="23"/>
  <c r="B559" i="23"/>
  <c r="B551" i="23"/>
  <c r="P533" i="23"/>
  <c r="O533" i="23"/>
  <c r="M533" i="23"/>
  <c r="L533" i="23"/>
  <c r="K533" i="23"/>
  <c r="J533" i="23"/>
  <c r="H533" i="23"/>
  <c r="J508" i="23"/>
  <c r="E505" i="23"/>
  <c r="D505" i="23"/>
  <c r="C505" i="23"/>
  <c r="B505" i="23"/>
  <c r="E496" i="23"/>
  <c r="D496" i="23"/>
  <c r="C496" i="23"/>
  <c r="B496" i="23"/>
  <c r="E487" i="23"/>
  <c r="D487" i="23"/>
  <c r="C487" i="23"/>
  <c r="B487" i="23"/>
  <c r="E481" i="23"/>
  <c r="E480" i="23"/>
  <c r="E479" i="23"/>
  <c r="E478" i="23" s="1"/>
  <c r="D478" i="23"/>
  <c r="C478" i="23"/>
  <c r="B478" i="23"/>
  <c r="E462" i="23"/>
  <c r="E461" i="23"/>
  <c r="E459" i="23"/>
  <c r="E458" i="23"/>
  <c r="E456" i="23"/>
  <c r="E455" i="23"/>
  <c r="E453" i="23"/>
  <c r="E452" i="23"/>
  <c r="E450" i="23"/>
  <c r="E449" i="23"/>
  <c r="E447" i="23"/>
  <c r="E446" i="23"/>
  <c r="E444" i="23"/>
  <c r="E443" i="23"/>
  <c r="E440" i="23"/>
  <c r="E379" i="23"/>
  <c r="D379" i="23"/>
  <c r="D360" i="23"/>
  <c r="D351" i="23"/>
  <c r="J231" i="23"/>
  <c r="O223" i="23"/>
  <c r="K223" i="23"/>
  <c r="O222" i="23"/>
  <c r="K222" i="23"/>
  <c r="D216" i="23"/>
  <c r="D215" i="23"/>
  <c r="D214" i="23"/>
  <c r="D213" i="23"/>
  <c r="D212" i="23"/>
  <c r="D211" i="23"/>
  <c r="D210" i="23"/>
  <c r="D209" i="23"/>
  <c r="D208" i="23"/>
  <c r="D207" i="23"/>
  <c r="D206" i="23"/>
  <c r="D205" i="23"/>
  <c r="D204" i="23"/>
  <c r="D203" i="23"/>
  <c r="D202" i="23"/>
  <c r="D201" i="23"/>
  <c r="D200" i="23"/>
  <c r="D199" i="23"/>
  <c r="D198" i="23"/>
  <c r="D197" i="23"/>
  <c r="D196" i="23"/>
  <c r="D195" i="23"/>
  <c r="D194" i="23"/>
  <c r="C193" i="23"/>
  <c r="B193" i="23"/>
  <c r="D149" i="23"/>
  <c r="B60" i="23"/>
  <c r="B59" i="23"/>
  <c r="E435" i="22" l="1"/>
  <c r="E349" i="22"/>
  <c r="E323" i="22"/>
  <c r="E296" i="22"/>
  <c r="E273" i="22"/>
  <c r="E200" i="22"/>
  <c r="D116" i="22"/>
  <c r="C116" i="22"/>
  <c r="I272" i="21"/>
  <c r="H272" i="21"/>
  <c r="G214" i="21"/>
  <c r="L167" i="21"/>
  <c r="L166" i="21"/>
  <c r="L165" i="21"/>
  <c r="L164" i="21"/>
  <c r="L163" i="21"/>
  <c r="L162" i="21"/>
  <c r="L161" i="21"/>
  <c r="L160" i="21"/>
  <c r="L159" i="21"/>
  <c r="L158" i="21"/>
  <c r="L157" i="21"/>
  <c r="L156" i="21"/>
  <c r="G139" i="21"/>
  <c r="K65" i="21"/>
  <c r="J65" i="21"/>
  <c r="P60" i="21"/>
  <c r="O60" i="21"/>
  <c r="N60" i="21"/>
  <c r="M60" i="21"/>
  <c r="L60" i="21"/>
  <c r="K60" i="21"/>
  <c r="J60" i="21"/>
  <c r="M63" i="21" s="1"/>
  <c r="I60" i="21"/>
  <c r="L168" i="21" l="1"/>
  <c r="H121" i="13"/>
  <c r="H120" i="13"/>
  <c r="H119" i="13"/>
</calcChain>
</file>

<file path=xl/comments1.xml><?xml version="1.0" encoding="utf-8"?>
<comments xmlns="http://schemas.openxmlformats.org/spreadsheetml/2006/main">
  <authors>
    <author>Author</author>
  </authors>
  <commentList>
    <comment ref="A1" authorId="0" shapeId="0">
      <text>
        <r>
          <rPr>
            <b/>
            <sz val="9"/>
            <color indexed="81"/>
            <rFont val="Tahoma"/>
            <family val="2"/>
          </rPr>
          <t>SUM_TITLE_01.SUM.01</t>
        </r>
      </text>
    </comment>
    <comment ref="A2" authorId="0" shapeId="0">
      <text>
        <r>
          <rPr>
            <b/>
            <sz val="9"/>
            <color indexed="81"/>
            <rFont val="Tahoma"/>
            <family val="2"/>
          </rPr>
          <t>SUM_START</t>
        </r>
      </text>
    </comment>
    <comment ref="A4" authorId="0" shapeId="0">
      <text>
        <r>
          <rPr>
            <b/>
            <sz val="9"/>
            <color indexed="81"/>
            <rFont val="Tahoma"/>
            <family val="2"/>
          </rPr>
          <t xml:space="preserve">KIL_TITLE_01.KIL.01
</t>
        </r>
      </text>
    </comment>
    <comment ref="A5" authorId="0" shapeId="0">
      <text>
        <r>
          <rPr>
            <b/>
            <sz val="9"/>
            <color indexed="81"/>
            <rFont val="Tahoma"/>
            <family val="2"/>
          </rPr>
          <t>KIL_START</t>
        </r>
      </text>
    </comment>
    <comment ref="E5" authorId="0" shapeId="0">
      <text>
        <r>
          <rPr>
            <b/>
            <sz val="9"/>
            <color indexed="81"/>
            <rFont val="Tahoma"/>
            <family val="2"/>
          </rPr>
          <t>KIL_HD_YR</t>
        </r>
      </text>
    </comment>
    <comment ref="E19" authorId="0" shapeId="0">
      <text>
        <r>
          <rPr>
            <b/>
            <sz val="9"/>
            <color indexed="81"/>
            <rFont val="Tahoma"/>
            <family val="2"/>
          </rPr>
          <t>KIL_END</t>
        </r>
      </text>
    </comment>
    <comment ref="A20" authorId="0" shapeId="0">
      <text>
        <r>
          <rPr>
            <b/>
            <sz val="9"/>
            <color indexed="81"/>
            <rFont val="Tahoma"/>
            <family val="2"/>
          </rPr>
          <t>SUM_TITLE_01.01.SUM.01</t>
        </r>
      </text>
    </comment>
    <comment ref="A21" authorId="0" shapeId="0">
      <text>
        <r>
          <rPr>
            <b/>
            <sz val="9"/>
            <color indexed="81"/>
            <rFont val="Tahoma"/>
            <family val="2"/>
          </rPr>
          <t>SUM_START</t>
        </r>
      </text>
    </comment>
    <comment ref="A23" authorId="0" shapeId="0">
      <text>
        <r>
          <rPr>
            <b/>
            <sz val="9"/>
            <color indexed="81"/>
            <rFont val="Tahoma"/>
            <family val="2"/>
          </rPr>
          <t>TBL_TITLE_01.01.TBL.01</t>
        </r>
      </text>
    </comment>
    <comment ref="A24" authorId="0" shapeId="0">
      <text>
        <r>
          <rPr>
            <b/>
            <sz val="9"/>
            <color indexed="81"/>
            <rFont val="Tahoma"/>
            <family val="2"/>
          </rPr>
          <t>TBL_UNIT</t>
        </r>
      </text>
    </comment>
    <comment ref="A25" authorId="0" shapeId="0">
      <text>
        <r>
          <rPr>
            <b/>
            <sz val="9"/>
            <color indexed="81"/>
            <rFont val="Tahoma"/>
            <family val="2"/>
          </rPr>
          <t>TBL_START</t>
        </r>
      </text>
    </comment>
    <comment ref="B25" authorId="0" shapeId="0">
      <text>
        <r>
          <rPr>
            <b/>
            <sz val="9"/>
            <color indexed="81"/>
            <rFont val="Tahoma"/>
            <family val="2"/>
          </rPr>
          <t>TBL_HD_BYR</t>
        </r>
      </text>
    </comment>
    <comment ref="A26" authorId="0" shapeId="0">
      <text>
        <r>
          <rPr>
            <b/>
            <sz val="9"/>
            <color indexed="81"/>
            <rFont val="Tahoma"/>
            <family val="2"/>
          </rPr>
          <t>TBL_COL_IND1</t>
        </r>
      </text>
    </comment>
    <comment ref="E45" authorId="0" shapeId="0">
      <text>
        <r>
          <rPr>
            <b/>
            <sz val="9"/>
            <color indexed="81"/>
            <rFont val="Tahoma"/>
            <family val="2"/>
          </rPr>
          <t>TBL_END</t>
        </r>
      </text>
    </comment>
    <comment ref="A46" authorId="0" shapeId="0">
      <text>
        <r>
          <rPr>
            <b/>
            <sz val="9"/>
            <color indexed="81"/>
            <rFont val="Tahoma"/>
            <family val="2"/>
          </rPr>
          <t>TBL_SRC</t>
        </r>
      </text>
    </comment>
    <comment ref="A47" authorId="0" shapeId="0">
      <text>
        <r>
          <rPr>
            <b/>
            <sz val="9"/>
            <color indexed="81"/>
            <rFont val="Tahoma"/>
            <family val="2"/>
          </rPr>
          <t>TBL_NOTE</t>
        </r>
      </text>
    </comment>
    <comment ref="A49" authorId="0" shapeId="0">
      <text>
        <r>
          <rPr>
            <b/>
            <sz val="9"/>
            <color indexed="81"/>
            <rFont val="Tahoma"/>
            <family val="2"/>
          </rPr>
          <t>TBL_TITLE_01.01.TBL.02</t>
        </r>
      </text>
    </comment>
    <comment ref="A50" authorId="0" shapeId="0">
      <text>
        <r>
          <rPr>
            <b/>
            <sz val="9"/>
            <color indexed="81"/>
            <rFont val="Tahoma"/>
            <family val="2"/>
          </rPr>
          <t>TBL_UNIT</t>
        </r>
      </text>
    </comment>
    <comment ref="A51" authorId="0" shapeId="0">
      <text>
        <r>
          <rPr>
            <b/>
            <sz val="9"/>
            <color indexed="81"/>
            <rFont val="Tahoma"/>
            <family val="2"/>
          </rPr>
          <t>TBL_START</t>
        </r>
      </text>
    </comment>
    <comment ref="B51" authorId="0" shapeId="0">
      <text>
        <r>
          <rPr>
            <b/>
            <sz val="9"/>
            <color indexed="81"/>
            <rFont val="Tahoma"/>
            <family val="2"/>
          </rPr>
          <t>TBL_HD_BYR</t>
        </r>
      </text>
    </comment>
    <comment ref="A52" authorId="0" shapeId="0">
      <text>
        <r>
          <rPr>
            <b/>
            <sz val="9"/>
            <color indexed="81"/>
            <rFont val="Tahoma"/>
            <family val="2"/>
          </rPr>
          <t>TBL_COL_IND1</t>
        </r>
      </text>
    </comment>
    <comment ref="E71" authorId="0" shapeId="0">
      <text>
        <r>
          <rPr>
            <b/>
            <sz val="9"/>
            <color indexed="81"/>
            <rFont val="Tahoma"/>
            <family val="2"/>
          </rPr>
          <t>TBL_END</t>
        </r>
      </text>
    </comment>
    <comment ref="A72" authorId="0" shapeId="0">
      <text>
        <r>
          <rPr>
            <b/>
            <sz val="9"/>
            <color indexed="81"/>
            <rFont val="Tahoma"/>
            <family val="2"/>
          </rPr>
          <t>TBL_SRC</t>
        </r>
      </text>
    </comment>
    <comment ref="A73" authorId="0" shapeId="0">
      <text>
        <r>
          <rPr>
            <b/>
            <sz val="9"/>
            <color indexed="81"/>
            <rFont val="Tahoma"/>
            <family val="2"/>
          </rPr>
          <t>TBL_NOTE</t>
        </r>
      </text>
    </comment>
    <comment ref="A75" authorId="0" shapeId="0">
      <text>
        <r>
          <rPr>
            <b/>
            <sz val="9"/>
            <color indexed="81"/>
            <rFont val="Tahoma"/>
            <family val="2"/>
          </rPr>
          <t>TBL_TITLE_01.01.TBL.03</t>
        </r>
      </text>
    </comment>
    <comment ref="A76" authorId="0" shapeId="0">
      <text>
        <r>
          <rPr>
            <b/>
            <sz val="9"/>
            <color indexed="81"/>
            <rFont val="Tahoma"/>
            <family val="2"/>
          </rPr>
          <t>TBL_START</t>
        </r>
      </text>
    </comment>
    <comment ref="B76" authorId="0" shapeId="0">
      <text>
        <r>
          <rPr>
            <b/>
            <sz val="9"/>
            <color indexed="81"/>
            <rFont val="Tahoma"/>
            <family val="2"/>
          </rPr>
          <t>TBL_HD_BYR</t>
        </r>
      </text>
    </comment>
    <comment ref="A77" authorId="0" shapeId="0">
      <text>
        <r>
          <rPr>
            <b/>
            <sz val="9"/>
            <color indexed="81"/>
            <rFont val="Tahoma"/>
            <family val="2"/>
          </rPr>
          <t>TBL_COL_IND1</t>
        </r>
      </text>
    </comment>
    <comment ref="E85" authorId="0" shapeId="0">
      <text>
        <r>
          <rPr>
            <b/>
            <sz val="9"/>
            <color indexed="81"/>
            <rFont val="Tahoma"/>
            <family val="2"/>
          </rPr>
          <t>TBL_END</t>
        </r>
      </text>
    </comment>
    <comment ref="A86" authorId="0" shapeId="0">
      <text>
        <r>
          <rPr>
            <b/>
            <sz val="9"/>
            <color indexed="81"/>
            <rFont val="Tahoma"/>
            <family val="2"/>
          </rPr>
          <t>TBL_SRC</t>
        </r>
      </text>
    </comment>
    <comment ref="A87" authorId="0" shapeId="0">
      <text>
        <r>
          <rPr>
            <b/>
            <sz val="9"/>
            <color indexed="81"/>
            <rFont val="Tahoma"/>
            <family val="2"/>
          </rPr>
          <t>TBL_NOTE</t>
        </r>
      </text>
    </comment>
    <comment ref="A89" authorId="0" shapeId="0">
      <text>
        <r>
          <rPr>
            <b/>
            <sz val="9"/>
            <color indexed="81"/>
            <rFont val="Tahoma"/>
            <family val="2"/>
          </rPr>
          <t>TBL_TITLE_01.01.TBL.04</t>
        </r>
      </text>
    </comment>
    <comment ref="A90" authorId="0" shapeId="0">
      <text>
        <r>
          <rPr>
            <b/>
            <sz val="9"/>
            <color indexed="81"/>
            <rFont val="Tahoma"/>
            <family val="2"/>
          </rPr>
          <t>TBL_START</t>
        </r>
      </text>
    </comment>
    <comment ref="B90" authorId="0" shapeId="0">
      <text>
        <r>
          <rPr>
            <b/>
            <sz val="9"/>
            <color indexed="81"/>
            <rFont val="Tahoma"/>
            <family val="2"/>
          </rPr>
          <t>TBL_HD_BYR</t>
        </r>
      </text>
    </comment>
    <comment ref="A91" authorId="0" shapeId="0">
      <text>
        <r>
          <rPr>
            <b/>
            <sz val="9"/>
            <color indexed="81"/>
            <rFont val="Tahoma"/>
            <family val="2"/>
          </rPr>
          <t>TBL_COL_IND1</t>
        </r>
      </text>
    </comment>
    <comment ref="E99" authorId="0" shapeId="0">
      <text>
        <r>
          <rPr>
            <b/>
            <sz val="9"/>
            <color indexed="81"/>
            <rFont val="Tahoma"/>
            <family val="2"/>
          </rPr>
          <t>TBL_END</t>
        </r>
      </text>
    </comment>
    <comment ref="A100" authorId="0" shapeId="0">
      <text>
        <r>
          <rPr>
            <b/>
            <sz val="9"/>
            <color indexed="81"/>
            <rFont val="Tahoma"/>
            <family val="2"/>
          </rPr>
          <t>TBL_SRC</t>
        </r>
      </text>
    </comment>
    <comment ref="A101" authorId="0" shapeId="0">
      <text>
        <r>
          <rPr>
            <b/>
            <sz val="9"/>
            <color indexed="81"/>
            <rFont val="Tahoma"/>
            <family val="2"/>
          </rPr>
          <t>TBL_NOTE</t>
        </r>
      </text>
    </comment>
    <comment ref="A103" authorId="0" shapeId="0">
      <text>
        <r>
          <rPr>
            <b/>
            <sz val="9"/>
            <color indexed="81"/>
            <rFont val="Tahoma"/>
            <family val="2"/>
          </rPr>
          <t>TBL_TITLE_01.01.TBL.05</t>
        </r>
      </text>
    </comment>
    <comment ref="A104" authorId="0" shapeId="0">
      <text>
        <r>
          <rPr>
            <b/>
            <sz val="9"/>
            <color indexed="81"/>
            <rFont val="Tahoma"/>
            <family val="2"/>
          </rPr>
          <t>TBL_UNIT</t>
        </r>
      </text>
    </comment>
    <comment ref="A105" authorId="0" shapeId="0">
      <text>
        <r>
          <rPr>
            <b/>
            <sz val="9"/>
            <color indexed="81"/>
            <rFont val="Tahoma"/>
            <family val="2"/>
          </rPr>
          <t>TBL_START</t>
        </r>
      </text>
    </comment>
    <comment ref="B105" authorId="0" shapeId="0">
      <text>
        <r>
          <rPr>
            <b/>
            <sz val="9"/>
            <color indexed="81"/>
            <rFont val="Tahoma"/>
            <family val="2"/>
          </rPr>
          <t>TBL_HD_BYR</t>
        </r>
      </text>
    </comment>
    <comment ref="A106" authorId="0" shapeId="0">
      <text>
        <r>
          <rPr>
            <b/>
            <sz val="9"/>
            <color indexed="81"/>
            <rFont val="Tahoma"/>
            <family val="2"/>
          </rPr>
          <t>TBL_COL_IND1</t>
        </r>
      </text>
    </comment>
    <comment ref="E125" authorId="0" shapeId="0">
      <text>
        <r>
          <rPr>
            <b/>
            <sz val="9"/>
            <color indexed="81"/>
            <rFont val="Tahoma"/>
            <family val="2"/>
          </rPr>
          <t>TBL_END</t>
        </r>
      </text>
    </comment>
    <comment ref="A126" authorId="0" shapeId="0">
      <text>
        <r>
          <rPr>
            <b/>
            <sz val="9"/>
            <color indexed="81"/>
            <rFont val="Tahoma"/>
            <family val="2"/>
          </rPr>
          <t>TBL_SRC</t>
        </r>
      </text>
    </comment>
    <comment ref="A127" authorId="0" shapeId="0">
      <text>
        <r>
          <rPr>
            <b/>
            <sz val="9"/>
            <color indexed="81"/>
            <rFont val="Tahoma"/>
            <family val="2"/>
          </rPr>
          <t>TBL_NOTE</t>
        </r>
      </text>
    </comment>
    <comment ref="A129" authorId="0" shapeId="0">
      <text>
        <r>
          <rPr>
            <b/>
            <sz val="9"/>
            <color indexed="81"/>
            <rFont val="Tahoma"/>
            <family val="2"/>
          </rPr>
          <t>TBL_TITLE_01.01.TBL.06</t>
        </r>
      </text>
    </comment>
    <comment ref="A130" authorId="0" shapeId="0">
      <text>
        <r>
          <rPr>
            <b/>
            <sz val="9"/>
            <color indexed="81"/>
            <rFont val="Tahoma"/>
            <family val="2"/>
          </rPr>
          <t>TBL_UNIT</t>
        </r>
      </text>
    </comment>
    <comment ref="A131" authorId="0" shapeId="0">
      <text>
        <r>
          <rPr>
            <b/>
            <sz val="9"/>
            <color indexed="81"/>
            <rFont val="Tahoma"/>
            <family val="2"/>
          </rPr>
          <t>TBL_START</t>
        </r>
      </text>
    </comment>
    <comment ref="C131" authorId="0" shapeId="0">
      <text>
        <r>
          <rPr>
            <b/>
            <sz val="9"/>
            <color indexed="81"/>
            <rFont val="Tahoma"/>
            <family val="2"/>
          </rPr>
          <t>TBL_HD_YR</t>
        </r>
      </text>
    </comment>
    <comment ref="A132" authorId="0" shapeId="0">
      <text>
        <r>
          <rPr>
            <b/>
            <sz val="9"/>
            <color indexed="81"/>
            <rFont val="Tahoma"/>
            <family val="2"/>
          </rPr>
          <t>TBL_COL_IND1</t>
        </r>
      </text>
    </comment>
    <comment ref="E151" authorId="0" shapeId="0">
      <text>
        <r>
          <rPr>
            <b/>
            <sz val="9"/>
            <color indexed="81"/>
            <rFont val="Tahoma"/>
            <family val="2"/>
          </rPr>
          <t>TBL_END</t>
        </r>
      </text>
    </comment>
    <comment ref="A152" authorId="0" shapeId="0">
      <text>
        <r>
          <rPr>
            <b/>
            <sz val="9"/>
            <color indexed="81"/>
            <rFont val="Tahoma"/>
            <family val="2"/>
          </rPr>
          <t>TBL_SRC</t>
        </r>
      </text>
    </comment>
    <comment ref="A153" authorId="0" shapeId="0">
      <text>
        <r>
          <rPr>
            <b/>
            <sz val="9"/>
            <color indexed="81"/>
            <rFont val="Tahoma"/>
            <family val="2"/>
          </rPr>
          <t>TBL_NOTE</t>
        </r>
      </text>
    </comment>
    <comment ref="A155" authorId="0" shapeId="0">
      <text>
        <r>
          <rPr>
            <b/>
            <sz val="9"/>
            <color indexed="81"/>
            <rFont val="Tahoma"/>
            <family val="2"/>
          </rPr>
          <t>TBL_TITLE_01.01.TBL.07</t>
        </r>
      </text>
    </comment>
    <comment ref="A156" authorId="0" shapeId="0">
      <text>
        <r>
          <rPr>
            <b/>
            <sz val="9"/>
            <color indexed="81"/>
            <rFont val="Tahoma"/>
            <family val="2"/>
          </rPr>
          <t>TBL_UNIT</t>
        </r>
      </text>
    </comment>
    <comment ref="A157" authorId="0" shapeId="0">
      <text>
        <r>
          <rPr>
            <b/>
            <sz val="9"/>
            <color indexed="81"/>
            <rFont val="Tahoma"/>
            <family val="2"/>
          </rPr>
          <t>TBL_START</t>
        </r>
      </text>
    </comment>
    <comment ref="B157" authorId="0" shapeId="0">
      <text>
        <r>
          <rPr>
            <b/>
            <sz val="9"/>
            <color indexed="81"/>
            <rFont val="Tahoma"/>
            <family val="2"/>
          </rPr>
          <t>TBL_HD_BYR</t>
        </r>
      </text>
    </comment>
    <comment ref="A158" authorId="0" shapeId="0">
      <text>
        <r>
          <rPr>
            <b/>
            <sz val="9"/>
            <color indexed="81"/>
            <rFont val="Tahoma"/>
            <family val="2"/>
          </rPr>
          <t>TBL_COL_IND1</t>
        </r>
      </text>
    </comment>
    <comment ref="E177" authorId="0" shapeId="0">
      <text>
        <r>
          <rPr>
            <b/>
            <sz val="9"/>
            <color indexed="81"/>
            <rFont val="Tahoma"/>
            <family val="2"/>
          </rPr>
          <t>TBL_END</t>
        </r>
      </text>
    </comment>
    <comment ref="A178" authorId="0" shapeId="0">
      <text>
        <r>
          <rPr>
            <b/>
            <sz val="9"/>
            <color indexed="81"/>
            <rFont val="Tahoma"/>
            <family val="2"/>
          </rPr>
          <t>TBL_SRC</t>
        </r>
      </text>
    </comment>
    <comment ref="A179" authorId="0" shapeId="0">
      <text>
        <r>
          <rPr>
            <b/>
            <sz val="9"/>
            <color indexed="81"/>
            <rFont val="Tahoma"/>
            <family val="2"/>
          </rPr>
          <t>TBL_NOTE</t>
        </r>
      </text>
    </comment>
    <comment ref="A181" authorId="0" shapeId="0">
      <text>
        <r>
          <rPr>
            <b/>
            <sz val="9"/>
            <color indexed="81"/>
            <rFont val="Tahoma"/>
            <family val="2"/>
          </rPr>
          <t>TBL_TITLE_01.01.TBL.08</t>
        </r>
      </text>
    </comment>
    <comment ref="A182" authorId="0" shapeId="0">
      <text>
        <r>
          <rPr>
            <b/>
            <sz val="9"/>
            <color indexed="81"/>
            <rFont val="Tahoma"/>
            <family val="2"/>
          </rPr>
          <t>TBL_UNIT</t>
        </r>
      </text>
    </comment>
    <comment ref="A183" authorId="0" shapeId="0">
      <text>
        <r>
          <rPr>
            <b/>
            <sz val="9"/>
            <color indexed="81"/>
            <rFont val="Tahoma"/>
            <family val="2"/>
          </rPr>
          <t>TBL_START</t>
        </r>
      </text>
    </comment>
    <comment ref="B183" authorId="0" shapeId="0">
      <text>
        <r>
          <rPr>
            <b/>
            <sz val="9"/>
            <color indexed="81"/>
            <rFont val="Tahoma"/>
            <family val="2"/>
          </rPr>
          <t>TBL_HD_BYR</t>
        </r>
      </text>
    </comment>
    <comment ref="A184" authorId="0" shapeId="0">
      <text>
        <r>
          <rPr>
            <b/>
            <sz val="9"/>
            <color indexed="81"/>
            <rFont val="Tahoma"/>
            <family val="2"/>
          </rPr>
          <t>TBL_COL_IND1</t>
        </r>
      </text>
    </comment>
    <comment ref="E203" authorId="0" shapeId="0">
      <text>
        <r>
          <rPr>
            <b/>
            <sz val="9"/>
            <color indexed="81"/>
            <rFont val="Tahoma"/>
            <family val="2"/>
          </rPr>
          <t>TBL_END</t>
        </r>
      </text>
    </comment>
    <comment ref="A204" authorId="0" shapeId="0">
      <text>
        <r>
          <rPr>
            <b/>
            <sz val="9"/>
            <color indexed="81"/>
            <rFont val="Tahoma"/>
            <family val="2"/>
          </rPr>
          <t>TBL_SRC</t>
        </r>
      </text>
    </comment>
    <comment ref="A205" authorId="0" shapeId="0">
      <text>
        <r>
          <rPr>
            <b/>
            <sz val="9"/>
            <color indexed="81"/>
            <rFont val="Tahoma"/>
            <family val="2"/>
          </rPr>
          <t>TBL_NOTE</t>
        </r>
      </text>
    </comment>
    <comment ref="A207" authorId="0" shapeId="0">
      <text>
        <r>
          <rPr>
            <b/>
            <sz val="9"/>
            <color indexed="81"/>
            <rFont val="Tahoma"/>
            <family val="2"/>
          </rPr>
          <t>TBL_TITLE_01.01.TBL.09</t>
        </r>
      </text>
    </comment>
    <comment ref="A208" authorId="0" shapeId="0">
      <text>
        <r>
          <rPr>
            <b/>
            <sz val="9"/>
            <color indexed="81"/>
            <rFont val="Tahoma"/>
            <family val="2"/>
          </rPr>
          <t>TBL_UNIT</t>
        </r>
      </text>
    </comment>
    <comment ref="A209" authorId="0" shapeId="0">
      <text>
        <r>
          <rPr>
            <b/>
            <sz val="9"/>
            <color indexed="81"/>
            <rFont val="Tahoma"/>
            <family val="2"/>
          </rPr>
          <t>TBL_START</t>
        </r>
      </text>
    </comment>
    <comment ref="B209" authorId="0" shapeId="0">
      <text>
        <r>
          <rPr>
            <b/>
            <sz val="9"/>
            <color indexed="81"/>
            <rFont val="Tahoma"/>
            <family val="2"/>
          </rPr>
          <t>TBL_HD_BYR</t>
        </r>
      </text>
    </comment>
    <comment ref="A210" authorId="0" shapeId="0">
      <text>
        <r>
          <rPr>
            <b/>
            <sz val="9"/>
            <color indexed="81"/>
            <rFont val="Tahoma"/>
            <family val="2"/>
          </rPr>
          <t>TBL_COL_IND1</t>
        </r>
      </text>
    </comment>
    <comment ref="E216" authorId="0" shapeId="0">
      <text>
        <r>
          <rPr>
            <b/>
            <sz val="9"/>
            <color indexed="81"/>
            <rFont val="Tahoma"/>
            <family val="2"/>
          </rPr>
          <t>TBL_END</t>
        </r>
      </text>
    </comment>
    <comment ref="A217" authorId="0" shapeId="0">
      <text>
        <r>
          <rPr>
            <b/>
            <sz val="9"/>
            <color indexed="81"/>
            <rFont val="Tahoma"/>
            <family val="2"/>
          </rPr>
          <t>TBL_SRC</t>
        </r>
      </text>
    </comment>
    <comment ref="A218" authorId="0" shapeId="0">
      <text>
        <r>
          <rPr>
            <b/>
            <sz val="9"/>
            <color indexed="81"/>
            <rFont val="Tahoma"/>
            <family val="2"/>
          </rPr>
          <t>TBL_NOTE</t>
        </r>
      </text>
    </comment>
    <comment ref="A221" authorId="0" shapeId="0">
      <text>
        <r>
          <rPr>
            <b/>
            <sz val="9"/>
            <color indexed="81"/>
            <rFont val="Tahoma"/>
            <family val="2"/>
          </rPr>
          <t>TBL_TITLE_01.01.TBL.12</t>
        </r>
      </text>
    </comment>
    <comment ref="A222" authorId="0" shapeId="0">
      <text>
        <r>
          <rPr>
            <b/>
            <sz val="9"/>
            <color indexed="81"/>
            <rFont val="Tahoma"/>
            <family val="2"/>
          </rPr>
          <t>TBL_UNIT</t>
        </r>
      </text>
    </comment>
    <comment ref="A223" authorId="0" shapeId="0">
      <text>
        <r>
          <rPr>
            <b/>
            <sz val="9"/>
            <color indexed="81"/>
            <rFont val="Tahoma"/>
            <family val="2"/>
          </rPr>
          <t>TBL_START</t>
        </r>
      </text>
    </comment>
    <comment ref="B223" authorId="0" shapeId="0">
      <text>
        <r>
          <rPr>
            <b/>
            <sz val="9"/>
            <color indexed="81"/>
            <rFont val="Tahoma"/>
            <family val="2"/>
          </rPr>
          <t>TBL_HD_BYR</t>
        </r>
      </text>
    </comment>
    <comment ref="A224" authorId="0" shapeId="0">
      <text>
        <r>
          <rPr>
            <b/>
            <sz val="9"/>
            <color indexed="81"/>
            <rFont val="Tahoma"/>
            <family val="2"/>
          </rPr>
          <t>TBL_COL_IND1</t>
        </r>
      </text>
    </comment>
    <comment ref="E241" authorId="0" shapeId="0">
      <text>
        <r>
          <rPr>
            <b/>
            <sz val="9"/>
            <color indexed="81"/>
            <rFont val="Tahoma"/>
            <family val="2"/>
          </rPr>
          <t>TBL_END</t>
        </r>
      </text>
    </comment>
    <comment ref="A242" authorId="0" shapeId="0">
      <text>
        <r>
          <rPr>
            <b/>
            <sz val="9"/>
            <color indexed="81"/>
            <rFont val="Tahoma"/>
            <family val="2"/>
          </rPr>
          <t>TBL_SRC</t>
        </r>
      </text>
    </comment>
    <comment ref="A243" authorId="0" shapeId="0">
      <text>
        <r>
          <rPr>
            <b/>
            <sz val="9"/>
            <color indexed="81"/>
            <rFont val="Tahoma"/>
            <family val="2"/>
          </rPr>
          <t>TBL_NOTE</t>
        </r>
      </text>
    </comment>
    <comment ref="A245" authorId="0" shapeId="0">
      <text>
        <r>
          <rPr>
            <b/>
            <sz val="9"/>
            <color indexed="81"/>
            <rFont val="Tahoma"/>
            <family val="2"/>
          </rPr>
          <t>TBL_TITLE_01.01.TBL.13</t>
        </r>
      </text>
    </comment>
    <comment ref="A246" authorId="0" shapeId="0">
      <text>
        <r>
          <rPr>
            <b/>
            <sz val="9"/>
            <color indexed="81"/>
            <rFont val="Tahoma"/>
            <family val="2"/>
          </rPr>
          <t>TBL_UNIT</t>
        </r>
      </text>
    </comment>
    <comment ref="A247" authorId="0" shapeId="0">
      <text>
        <r>
          <rPr>
            <b/>
            <sz val="9"/>
            <color indexed="81"/>
            <rFont val="Tahoma"/>
            <family val="2"/>
          </rPr>
          <t>TBL_START</t>
        </r>
      </text>
    </comment>
    <comment ref="B247" authorId="0" shapeId="0">
      <text>
        <r>
          <rPr>
            <b/>
            <sz val="9"/>
            <color indexed="81"/>
            <rFont val="Tahoma"/>
            <family val="2"/>
          </rPr>
          <t>TBL_HD_BYR</t>
        </r>
      </text>
    </comment>
    <comment ref="A248" authorId="0" shapeId="0">
      <text>
        <r>
          <rPr>
            <b/>
            <sz val="9"/>
            <color indexed="81"/>
            <rFont val="Tahoma"/>
            <family val="2"/>
          </rPr>
          <t>TBL_COL_IND1</t>
        </r>
      </text>
    </comment>
    <comment ref="E265" authorId="0" shapeId="0">
      <text>
        <r>
          <rPr>
            <b/>
            <sz val="9"/>
            <color indexed="81"/>
            <rFont val="Tahoma"/>
            <family val="2"/>
          </rPr>
          <t>TBL_END</t>
        </r>
      </text>
    </comment>
    <comment ref="A266" authorId="0" shapeId="0">
      <text>
        <r>
          <rPr>
            <b/>
            <sz val="9"/>
            <color indexed="81"/>
            <rFont val="Tahoma"/>
            <family val="2"/>
          </rPr>
          <t>TBL_SRC</t>
        </r>
      </text>
    </comment>
    <comment ref="A267" authorId="0" shapeId="0">
      <text>
        <r>
          <rPr>
            <b/>
            <sz val="9"/>
            <color indexed="81"/>
            <rFont val="Tahoma"/>
            <family val="2"/>
          </rPr>
          <t>TBL_NOTE</t>
        </r>
      </text>
    </comment>
    <comment ref="A269" authorId="0" shapeId="0">
      <text>
        <r>
          <rPr>
            <b/>
            <sz val="9"/>
            <color indexed="81"/>
            <rFont val="Tahoma"/>
            <family val="2"/>
          </rPr>
          <t>TBL_TITLE_01.01.TBL.14</t>
        </r>
      </text>
    </comment>
    <comment ref="A270" authorId="0" shapeId="0">
      <text>
        <r>
          <rPr>
            <b/>
            <sz val="9"/>
            <color indexed="81"/>
            <rFont val="Tahoma"/>
            <family val="2"/>
          </rPr>
          <t>TBL_UNIT</t>
        </r>
      </text>
    </comment>
    <comment ref="A271" authorId="0" shapeId="0">
      <text>
        <r>
          <rPr>
            <b/>
            <sz val="9"/>
            <color indexed="81"/>
            <rFont val="Tahoma"/>
            <family val="2"/>
          </rPr>
          <t>TBL_START</t>
        </r>
      </text>
    </comment>
    <comment ref="B271" authorId="0" shapeId="0">
      <text>
        <r>
          <rPr>
            <b/>
            <sz val="9"/>
            <color indexed="81"/>
            <rFont val="Tahoma"/>
            <family val="2"/>
          </rPr>
          <t>TBL_HD_BYR</t>
        </r>
      </text>
    </comment>
    <comment ref="A272" authorId="0" shapeId="0">
      <text>
        <r>
          <rPr>
            <b/>
            <sz val="9"/>
            <color indexed="81"/>
            <rFont val="Tahoma"/>
            <family val="2"/>
          </rPr>
          <t>TBL_COL_IND1</t>
        </r>
      </text>
    </comment>
    <comment ref="E289" authorId="0" shapeId="0">
      <text>
        <r>
          <rPr>
            <b/>
            <sz val="9"/>
            <color indexed="81"/>
            <rFont val="Tahoma"/>
            <family val="2"/>
          </rPr>
          <t>TBL_END</t>
        </r>
      </text>
    </comment>
    <comment ref="A290" authorId="0" shapeId="0">
      <text>
        <r>
          <rPr>
            <b/>
            <sz val="9"/>
            <color indexed="81"/>
            <rFont val="Tahoma"/>
            <family val="2"/>
          </rPr>
          <t>TBL_SRC</t>
        </r>
      </text>
    </comment>
    <comment ref="A291" authorId="0" shapeId="0">
      <text>
        <r>
          <rPr>
            <b/>
            <sz val="9"/>
            <color indexed="81"/>
            <rFont val="Tahoma"/>
            <family val="2"/>
          </rPr>
          <t>TBL_NOTE</t>
        </r>
      </text>
    </comment>
    <comment ref="A293" authorId="0" shapeId="0">
      <text>
        <r>
          <rPr>
            <b/>
            <sz val="9"/>
            <color indexed="81"/>
            <rFont val="Tahoma"/>
            <family val="2"/>
          </rPr>
          <t>TBL_TITLE_01.01.TBL.15</t>
        </r>
      </text>
    </comment>
    <comment ref="A294" authorId="0" shapeId="0">
      <text>
        <r>
          <rPr>
            <b/>
            <sz val="9"/>
            <color indexed="81"/>
            <rFont val="Tahoma"/>
            <family val="2"/>
          </rPr>
          <t>TBL_UNIT</t>
        </r>
      </text>
    </comment>
    <comment ref="A295" authorId="0" shapeId="0">
      <text>
        <r>
          <rPr>
            <b/>
            <sz val="9"/>
            <color indexed="81"/>
            <rFont val="Tahoma"/>
            <family val="2"/>
          </rPr>
          <t>TBL_START</t>
        </r>
      </text>
    </comment>
    <comment ref="B295" authorId="0" shapeId="0">
      <text>
        <r>
          <rPr>
            <b/>
            <sz val="9"/>
            <color indexed="81"/>
            <rFont val="Tahoma"/>
            <family val="2"/>
          </rPr>
          <t>TBL_HD_BYR</t>
        </r>
      </text>
    </comment>
    <comment ref="A296" authorId="0" shapeId="0">
      <text>
        <r>
          <rPr>
            <b/>
            <sz val="9"/>
            <color indexed="81"/>
            <rFont val="Tahoma"/>
            <family val="2"/>
          </rPr>
          <t>TBL_COL_IND1</t>
        </r>
      </text>
    </comment>
    <comment ref="E313" authorId="0" shapeId="0">
      <text>
        <r>
          <rPr>
            <b/>
            <sz val="9"/>
            <color indexed="81"/>
            <rFont val="Tahoma"/>
            <family val="2"/>
          </rPr>
          <t>TBL_END</t>
        </r>
      </text>
    </comment>
    <comment ref="A314" authorId="0" shapeId="0">
      <text>
        <r>
          <rPr>
            <b/>
            <sz val="9"/>
            <color indexed="81"/>
            <rFont val="Tahoma"/>
            <family val="2"/>
          </rPr>
          <t>TBL_SRC</t>
        </r>
      </text>
    </comment>
    <comment ref="A315" authorId="0" shapeId="0">
      <text>
        <r>
          <rPr>
            <b/>
            <sz val="9"/>
            <color indexed="81"/>
            <rFont val="Tahoma"/>
            <family val="2"/>
          </rPr>
          <t>TBL_NOTE</t>
        </r>
      </text>
    </comment>
  </commentList>
</comments>
</file>

<file path=xl/comments10.xml><?xml version="1.0" encoding="utf-8"?>
<comments xmlns="http://schemas.openxmlformats.org/spreadsheetml/2006/main">
  <authors>
    <author>Author</author>
  </authors>
  <commentList>
    <comment ref="A1" authorId="0" shapeId="0">
      <text>
        <r>
          <rPr>
            <b/>
            <sz val="9"/>
            <color indexed="81"/>
            <rFont val="Tahoma"/>
            <family val="2"/>
          </rPr>
          <t>SUM_TITLE_02.03.SUM.01</t>
        </r>
      </text>
    </comment>
    <comment ref="A3" authorId="0" shapeId="0">
      <text>
        <r>
          <rPr>
            <b/>
            <sz val="9"/>
            <color indexed="81"/>
            <rFont val="Tahoma"/>
            <family val="2"/>
          </rPr>
          <t>TBL_TITLE_02.03.TBL.01</t>
        </r>
      </text>
    </comment>
    <comment ref="A4" authorId="0" shapeId="0">
      <text>
        <r>
          <rPr>
            <b/>
            <sz val="9"/>
            <color indexed="81"/>
            <rFont val="Tahoma"/>
            <family val="2"/>
          </rPr>
          <t>TBL_START</t>
        </r>
      </text>
    </comment>
    <comment ref="B4" authorId="0" shapeId="0">
      <text>
        <r>
          <rPr>
            <b/>
            <sz val="9"/>
            <color indexed="81"/>
            <rFont val="Tahoma"/>
            <family val="2"/>
          </rPr>
          <t>TBL_HD_YR</t>
        </r>
      </text>
    </comment>
    <comment ref="A5" authorId="0" shapeId="0">
      <text>
        <r>
          <rPr>
            <b/>
            <sz val="9"/>
            <color indexed="81"/>
            <rFont val="Tahoma"/>
            <family val="2"/>
          </rPr>
          <t>TBL_COL_IND1</t>
        </r>
      </text>
    </comment>
    <comment ref="E8" authorId="0" shapeId="0">
      <text>
        <r>
          <rPr>
            <b/>
            <sz val="9"/>
            <color indexed="81"/>
            <rFont val="Tahoma"/>
            <family val="2"/>
          </rPr>
          <t>TBL_END</t>
        </r>
      </text>
    </comment>
  </commentList>
</comments>
</file>

<file path=xl/comments11.xml><?xml version="1.0" encoding="utf-8"?>
<comments xmlns="http://schemas.openxmlformats.org/spreadsheetml/2006/main">
  <authors>
    <author>Author</author>
  </authors>
  <commentList>
    <comment ref="A1" authorId="0" shapeId="0">
      <text>
        <r>
          <rPr>
            <b/>
            <sz val="9"/>
            <color indexed="81"/>
            <rFont val="Tahoma"/>
            <family val="2"/>
          </rPr>
          <t>SUM_TITLE_02.04.SUM.01</t>
        </r>
      </text>
    </comment>
    <comment ref="A2" authorId="0" shapeId="0">
      <text>
        <r>
          <rPr>
            <b/>
            <sz val="9"/>
            <color indexed="81"/>
            <rFont val="Tahoma"/>
            <family val="2"/>
          </rPr>
          <t>SUM_START</t>
        </r>
      </text>
    </comment>
    <comment ref="A4" authorId="0" shapeId="0">
      <text>
        <r>
          <rPr>
            <b/>
            <sz val="9"/>
            <color indexed="81"/>
            <rFont val="Tahoma"/>
            <family val="2"/>
          </rPr>
          <t>TBL_TITLE_02.04.TBL.01</t>
        </r>
      </text>
    </comment>
    <comment ref="A5" authorId="0" shapeId="0">
      <text>
        <r>
          <rPr>
            <b/>
            <sz val="9"/>
            <color indexed="81"/>
            <rFont val="Tahoma"/>
            <family val="2"/>
          </rPr>
          <t>TBL_UNIT</t>
        </r>
      </text>
    </comment>
    <comment ref="A6" authorId="0" shapeId="0">
      <text>
        <r>
          <rPr>
            <b/>
            <sz val="9"/>
            <color indexed="81"/>
            <rFont val="Tahoma"/>
            <family val="2"/>
          </rPr>
          <t>TBL_START</t>
        </r>
      </text>
    </comment>
    <comment ref="B6" authorId="0" shapeId="0">
      <text>
        <r>
          <rPr>
            <b/>
            <sz val="9"/>
            <color indexed="81"/>
            <rFont val="Tahoma"/>
            <family val="2"/>
          </rPr>
          <t>TBL_HD_YR</t>
        </r>
      </text>
    </comment>
    <comment ref="B7" authorId="0" shapeId="0">
      <text>
        <r>
          <rPr>
            <b/>
            <sz val="9"/>
            <color indexed="81"/>
            <rFont val="Tahoma"/>
            <family val="2"/>
          </rPr>
          <t>TBL_HD_IND1</t>
        </r>
      </text>
    </comment>
    <comment ref="A8" authorId="0" shapeId="0">
      <text>
        <r>
          <rPr>
            <b/>
            <sz val="9"/>
            <color indexed="81"/>
            <rFont val="Tahoma"/>
            <family val="2"/>
          </rPr>
          <t>TBL_COL_IND1</t>
        </r>
      </text>
    </comment>
    <comment ref="E12" authorId="0" shapeId="0">
      <text>
        <r>
          <rPr>
            <b/>
            <sz val="9"/>
            <color indexed="81"/>
            <rFont val="Tahoma"/>
            <family val="2"/>
          </rPr>
          <t>TBL_END</t>
        </r>
      </text>
    </comment>
    <comment ref="A13" authorId="0" shapeId="0">
      <text>
        <r>
          <rPr>
            <b/>
            <sz val="9"/>
            <color indexed="81"/>
            <rFont val="Tahoma"/>
            <family val="2"/>
          </rPr>
          <t>TBL_SRC</t>
        </r>
      </text>
    </comment>
    <comment ref="A15" authorId="0" shapeId="0">
      <text>
        <r>
          <rPr>
            <b/>
            <sz val="9"/>
            <color indexed="81"/>
            <rFont val="Tahoma"/>
            <family val="2"/>
          </rPr>
          <t>TBL_TITLE_02.04.TBL.02</t>
        </r>
      </text>
    </comment>
    <comment ref="A16" authorId="0" shapeId="0">
      <text>
        <r>
          <rPr>
            <b/>
            <sz val="9"/>
            <color indexed="81"/>
            <rFont val="Tahoma"/>
            <family val="2"/>
          </rPr>
          <t>TBL_UNIT</t>
        </r>
      </text>
    </comment>
    <comment ref="A17" authorId="0" shapeId="0">
      <text>
        <r>
          <rPr>
            <b/>
            <sz val="9"/>
            <color indexed="81"/>
            <rFont val="Tahoma"/>
            <family val="2"/>
          </rPr>
          <t>TBL_START</t>
        </r>
      </text>
    </comment>
    <comment ref="B17" authorId="0" shapeId="0">
      <text>
        <r>
          <rPr>
            <b/>
            <sz val="9"/>
            <color indexed="81"/>
            <rFont val="Tahoma"/>
            <family val="2"/>
          </rPr>
          <t>TBL_HD_YR</t>
        </r>
      </text>
    </comment>
    <comment ref="A18" authorId="0" shapeId="0">
      <text>
        <r>
          <rPr>
            <b/>
            <sz val="9"/>
            <color indexed="81"/>
            <rFont val="Tahoma"/>
            <family val="2"/>
          </rPr>
          <t>TBL_COL_IND1</t>
        </r>
      </text>
    </comment>
    <comment ref="E21" authorId="0" shapeId="0">
      <text>
        <r>
          <rPr>
            <b/>
            <sz val="9"/>
            <color indexed="81"/>
            <rFont val="Tahoma"/>
            <family val="2"/>
          </rPr>
          <t>TBL_END</t>
        </r>
      </text>
    </comment>
    <comment ref="A22" authorId="0" shapeId="0">
      <text>
        <r>
          <rPr>
            <b/>
            <sz val="9"/>
            <color indexed="81"/>
            <rFont val="Tahoma"/>
            <family val="2"/>
          </rPr>
          <t>TBL_SRC</t>
        </r>
      </text>
    </comment>
    <comment ref="A24" authorId="0" shapeId="0">
      <text>
        <r>
          <rPr>
            <b/>
            <sz val="9"/>
            <color indexed="81"/>
            <rFont val="Tahoma"/>
            <family val="2"/>
          </rPr>
          <t>TBL_TITLE_02.04.TBL.03</t>
        </r>
      </text>
    </comment>
    <comment ref="A25" authorId="0" shapeId="0">
      <text>
        <r>
          <rPr>
            <b/>
            <sz val="9"/>
            <color indexed="81"/>
            <rFont val="Tahoma"/>
            <family val="2"/>
          </rPr>
          <t>TBL_UNIT</t>
        </r>
      </text>
    </comment>
    <comment ref="A26" authorId="0" shapeId="0">
      <text>
        <r>
          <rPr>
            <b/>
            <sz val="9"/>
            <color indexed="81"/>
            <rFont val="Tahoma"/>
            <family val="2"/>
          </rPr>
          <t>TBL_START</t>
        </r>
      </text>
    </comment>
    <comment ref="B26" authorId="0" shapeId="0">
      <text>
        <r>
          <rPr>
            <b/>
            <sz val="9"/>
            <color indexed="81"/>
            <rFont val="Tahoma"/>
            <family val="2"/>
          </rPr>
          <t>TBL_HD_YR</t>
        </r>
      </text>
    </comment>
    <comment ref="A27" authorId="0" shapeId="0">
      <text>
        <r>
          <rPr>
            <b/>
            <sz val="9"/>
            <color indexed="81"/>
            <rFont val="Tahoma"/>
            <family val="2"/>
          </rPr>
          <t>TBL_COL_IND1</t>
        </r>
      </text>
    </comment>
    <comment ref="E30" authorId="0" shapeId="0">
      <text>
        <r>
          <rPr>
            <b/>
            <sz val="9"/>
            <color indexed="81"/>
            <rFont val="Tahoma"/>
            <family val="2"/>
          </rPr>
          <t>TBL_END</t>
        </r>
      </text>
    </comment>
    <comment ref="A31" authorId="0" shapeId="0">
      <text>
        <r>
          <rPr>
            <b/>
            <sz val="9"/>
            <color indexed="81"/>
            <rFont val="Tahoma"/>
            <family val="2"/>
          </rPr>
          <t>TBL_SRC</t>
        </r>
      </text>
    </comment>
  </commentList>
</comments>
</file>

<file path=xl/comments12.xml><?xml version="1.0" encoding="utf-8"?>
<comments xmlns="http://schemas.openxmlformats.org/spreadsheetml/2006/main">
  <authors>
    <author>Author</author>
  </authors>
  <commentList>
    <comment ref="A1" authorId="0" shapeId="0">
      <text>
        <r>
          <rPr>
            <b/>
            <sz val="9"/>
            <color indexed="81"/>
            <rFont val="Tahoma"/>
            <family val="2"/>
          </rPr>
          <t>SUM_TITLE_02.05.SUM.01</t>
        </r>
      </text>
    </comment>
    <comment ref="A3" authorId="0" shapeId="0">
      <text>
        <r>
          <rPr>
            <b/>
            <sz val="9"/>
            <color indexed="81"/>
            <rFont val="Tahoma"/>
            <family val="2"/>
          </rPr>
          <t>TBL_TITLE_02.05.TBL.01</t>
        </r>
      </text>
    </comment>
    <comment ref="A4" authorId="0" shapeId="0">
      <text>
        <r>
          <rPr>
            <b/>
            <sz val="9"/>
            <color indexed="81"/>
            <rFont val="Tahoma"/>
            <family val="2"/>
          </rPr>
          <t>TBL_START</t>
        </r>
      </text>
    </comment>
    <comment ref="B4" authorId="0" shapeId="0">
      <text>
        <r>
          <rPr>
            <b/>
            <sz val="9"/>
            <color indexed="81"/>
            <rFont val="Tahoma"/>
            <family val="2"/>
          </rPr>
          <t>TBL_HD_YR</t>
        </r>
      </text>
    </comment>
    <comment ref="A5" authorId="0" shapeId="0">
      <text>
        <r>
          <rPr>
            <b/>
            <sz val="9"/>
            <color indexed="81"/>
            <rFont val="Tahoma"/>
            <family val="2"/>
          </rPr>
          <t>TBL_COL_IND1</t>
        </r>
      </text>
    </comment>
    <comment ref="E9" authorId="0" shapeId="0">
      <text>
        <r>
          <rPr>
            <b/>
            <sz val="9"/>
            <color indexed="81"/>
            <rFont val="Tahoma"/>
            <family val="2"/>
          </rPr>
          <t>TBL_END</t>
        </r>
      </text>
    </comment>
    <comment ref="A10" authorId="0" shapeId="0">
      <text>
        <r>
          <rPr>
            <b/>
            <sz val="9"/>
            <color indexed="81"/>
            <rFont val="Tahoma"/>
            <family val="2"/>
          </rPr>
          <t>TBL_SRC</t>
        </r>
      </text>
    </comment>
    <comment ref="A11" authorId="0" shapeId="0">
      <text>
        <r>
          <rPr>
            <b/>
            <sz val="9"/>
            <color indexed="81"/>
            <rFont val="Tahoma"/>
            <family val="2"/>
          </rPr>
          <t>TBL_NOTE</t>
        </r>
      </text>
    </comment>
  </commentList>
</comments>
</file>

<file path=xl/comments13.xml><?xml version="1.0" encoding="utf-8"?>
<comments xmlns="http://schemas.openxmlformats.org/spreadsheetml/2006/main">
  <authors>
    <author>Author</author>
  </authors>
  <commentList>
    <comment ref="A1" authorId="0" shapeId="0">
      <text>
        <r>
          <rPr>
            <b/>
            <sz val="9"/>
            <color indexed="81"/>
            <rFont val="Tahoma"/>
            <family val="2"/>
          </rPr>
          <t>SUM_TITLE_02.06.SUM.01</t>
        </r>
      </text>
    </comment>
    <comment ref="A2" authorId="0" shapeId="0">
      <text>
        <r>
          <rPr>
            <b/>
            <sz val="9"/>
            <color indexed="81"/>
            <rFont val="Tahoma"/>
            <family val="2"/>
          </rPr>
          <t>SUM_START</t>
        </r>
      </text>
    </comment>
    <comment ref="A4" authorId="0" shapeId="0">
      <text>
        <r>
          <rPr>
            <b/>
            <sz val="9"/>
            <color indexed="81"/>
            <rFont val="Tahoma"/>
            <family val="2"/>
          </rPr>
          <t>TBL_TITLE_02.06.TBL.01</t>
        </r>
      </text>
    </comment>
    <comment ref="A5" authorId="0" shapeId="0">
      <text>
        <r>
          <rPr>
            <b/>
            <sz val="9"/>
            <color indexed="81"/>
            <rFont val="Tahoma"/>
            <family val="2"/>
          </rPr>
          <t>TBL_START</t>
        </r>
      </text>
    </comment>
    <comment ref="B5" authorId="0" shapeId="0">
      <text>
        <r>
          <rPr>
            <b/>
            <sz val="9"/>
            <color indexed="81"/>
            <rFont val="Tahoma"/>
            <family val="2"/>
          </rPr>
          <t>TBL_HD_YR</t>
        </r>
      </text>
    </comment>
    <comment ref="A6" authorId="0" shapeId="0">
      <text>
        <r>
          <rPr>
            <b/>
            <sz val="9"/>
            <color indexed="81"/>
            <rFont val="Tahoma"/>
            <family val="2"/>
          </rPr>
          <t>TBL_COL_IND1</t>
        </r>
      </text>
    </comment>
    <comment ref="E10" authorId="0" shapeId="0">
      <text>
        <r>
          <rPr>
            <b/>
            <sz val="9"/>
            <color indexed="81"/>
            <rFont val="Tahoma"/>
            <family val="2"/>
          </rPr>
          <t>TBL_END</t>
        </r>
      </text>
    </comment>
    <comment ref="A11" authorId="0" shapeId="0">
      <text>
        <r>
          <rPr>
            <b/>
            <sz val="9"/>
            <color indexed="81"/>
            <rFont val="Tahoma"/>
            <family val="2"/>
          </rPr>
          <t>TBL_SRC</t>
        </r>
      </text>
    </comment>
    <comment ref="A12" authorId="0" shapeId="0">
      <text>
        <r>
          <rPr>
            <b/>
            <sz val="9"/>
            <color indexed="81"/>
            <rFont val="Tahoma"/>
            <family val="2"/>
          </rPr>
          <t>TBL_NOTE</t>
        </r>
      </text>
    </comment>
    <comment ref="A14" authorId="0" shapeId="0">
      <text>
        <r>
          <rPr>
            <b/>
            <sz val="9"/>
            <color indexed="81"/>
            <rFont val="Tahoma"/>
            <family val="2"/>
          </rPr>
          <t>TBL_TITLE_02.06.TBL.02</t>
        </r>
      </text>
    </comment>
    <comment ref="A15" authorId="0" shapeId="0">
      <text>
        <r>
          <rPr>
            <b/>
            <sz val="9"/>
            <color indexed="81"/>
            <rFont val="Tahoma"/>
            <family val="2"/>
          </rPr>
          <t>TBL_START</t>
        </r>
      </text>
    </comment>
    <comment ref="B15" authorId="0" shapeId="0">
      <text>
        <r>
          <rPr>
            <b/>
            <sz val="9"/>
            <color indexed="81"/>
            <rFont val="Tahoma"/>
            <family val="2"/>
          </rPr>
          <t>TBL_HD_RG</t>
        </r>
      </text>
    </comment>
    <comment ref="A16" authorId="0" shapeId="0">
      <text>
        <r>
          <rPr>
            <b/>
            <sz val="9"/>
            <color indexed="81"/>
            <rFont val="Tahoma"/>
            <family val="2"/>
          </rPr>
          <t>TBL_COL_IND1</t>
        </r>
      </text>
    </comment>
    <comment ref="D23" authorId="0" shapeId="0">
      <text>
        <r>
          <rPr>
            <b/>
            <sz val="9"/>
            <color indexed="81"/>
            <rFont val="Tahoma"/>
            <family val="2"/>
          </rPr>
          <t>TBL_END</t>
        </r>
      </text>
    </comment>
    <comment ref="A24" authorId="0" shapeId="0">
      <text>
        <r>
          <rPr>
            <b/>
            <sz val="9"/>
            <color indexed="81"/>
            <rFont val="Tahoma"/>
            <family val="2"/>
          </rPr>
          <t>TBL_SRC</t>
        </r>
      </text>
    </comment>
    <comment ref="A26" authorId="0" shapeId="0">
      <text>
        <r>
          <rPr>
            <b/>
            <sz val="9"/>
            <color indexed="81"/>
            <rFont val="Tahoma"/>
            <family val="2"/>
          </rPr>
          <t>TBL_TITLE_02.06.TBL.03</t>
        </r>
      </text>
    </comment>
    <comment ref="A27" authorId="0" shapeId="0">
      <text>
        <r>
          <rPr>
            <b/>
            <sz val="9"/>
            <color indexed="81"/>
            <rFont val="Tahoma"/>
            <family val="2"/>
          </rPr>
          <t>TBL_START</t>
        </r>
      </text>
    </comment>
    <comment ref="B27" authorId="0" shapeId="0">
      <text>
        <r>
          <rPr>
            <b/>
            <sz val="9"/>
            <color indexed="81"/>
            <rFont val="Tahoma"/>
            <family val="2"/>
          </rPr>
          <t>TBL_HD_RG</t>
        </r>
      </text>
    </comment>
    <comment ref="A28" authorId="0" shapeId="0">
      <text>
        <r>
          <rPr>
            <b/>
            <sz val="9"/>
            <color indexed="81"/>
            <rFont val="Tahoma"/>
            <family val="2"/>
          </rPr>
          <t>TBL_COL_IND1</t>
        </r>
      </text>
    </comment>
    <comment ref="D35" authorId="0" shapeId="0">
      <text>
        <r>
          <rPr>
            <b/>
            <sz val="9"/>
            <color indexed="81"/>
            <rFont val="Tahoma"/>
            <family val="2"/>
          </rPr>
          <t>TBL_END</t>
        </r>
      </text>
    </comment>
    <comment ref="A36" authorId="0" shapeId="0">
      <text>
        <r>
          <rPr>
            <b/>
            <sz val="9"/>
            <color indexed="81"/>
            <rFont val="Tahoma"/>
            <family val="2"/>
          </rPr>
          <t>TBL_SRC</t>
        </r>
      </text>
    </comment>
    <comment ref="A38" authorId="0" shapeId="0">
      <text>
        <r>
          <rPr>
            <b/>
            <sz val="9"/>
            <color indexed="81"/>
            <rFont val="Tahoma"/>
            <family val="2"/>
          </rPr>
          <t>TBL_TITLE_02.06.TBL.04</t>
        </r>
      </text>
    </comment>
    <comment ref="A39" authorId="0" shapeId="0">
      <text>
        <r>
          <rPr>
            <b/>
            <sz val="9"/>
            <color indexed="81"/>
            <rFont val="Tahoma"/>
            <family val="2"/>
          </rPr>
          <t>TBL_START</t>
        </r>
      </text>
    </comment>
    <comment ref="B39" authorId="0" shapeId="0">
      <text>
        <r>
          <rPr>
            <b/>
            <sz val="9"/>
            <color indexed="81"/>
            <rFont val="Tahoma"/>
            <family val="2"/>
          </rPr>
          <t>TBL_HD_RG</t>
        </r>
      </text>
    </comment>
    <comment ref="A40" authorId="0" shapeId="0">
      <text>
        <r>
          <rPr>
            <b/>
            <sz val="9"/>
            <color indexed="81"/>
            <rFont val="Tahoma"/>
            <family val="2"/>
          </rPr>
          <t>TBL_COL_IND1</t>
        </r>
      </text>
    </comment>
    <comment ref="D47" authorId="0" shapeId="0">
      <text>
        <r>
          <rPr>
            <b/>
            <sz val="9"/>
            <color indexed="81"/>
            <rFont val="Tahoma"/>
            <family val="2"/>
          </rPr>
          <t>TBL_END</t>
        </r>
      </text>
    </comment>
    <comment ref="A48" authorId="0" shapeId="0">
      <text>
        <r>
          <rPr>
            <b/>
            <sz val="9"/>
            <color indexed="81"/>
            <rFont val="Tahoma"/>
            <family val="2"/>
          </rPr>
          <t>TBL_SRC</t>
        </r>
      </text>
    </comment>
    <comment ref="A50" authorId="0" shapeId="0">
      <text>
        <r>
          <rPr>
            <b/>
            <sz val="9"/>
            <color indexed="81"/>
            <rFont val="Tahoma"/>
            <family val="2"/>
          </rPr>
          <t>TBL_TITLE_02.06.TBL.05</t>
        </r>
      </text>
    </comment>
    <comment ref="A51" authorId="0" shapeId="0">
      <text>
        <r>
          <rPr>
            <b/>
            <sz val="9"/>
            <color indexed="81"/>
            <rFont val="Tahoma"/>
            <family val="2"/>
          </rPr>
          <t>TBL_START</t>
        </r>
      </text>
    </comment>
    <comment ref="B51" authorId="0" shapeId="0">
      <text>
        <r>
          <rPr>
            <b/>
            <sz val="9"/>
            <color indexed="81"/>
            <rFont val="Tahoma"/>
            <family val="2"/>
          </rPr>
          <t>TBL_HD_RG</t>
        </r>
      </text>
    </comment>
    <comment ref="A52" authorId="0" shapeId="0">
      <text>
        <r>
          <rPr>
            <b/>
            <sz val="9"/>
            <color indexed="81"/>
            <rFont val="Tahoma"/>
            <family val="2"/>
          </rPr>
          <t>TBL_COL_IND1</t>
        </r>
      </text>
    </comment>
    <comment ref="D59" authorId="0" shapeId="0">
      <text>
        <r>
          <rPr>
            <b/>
            <sz val="9"/>
            <color indexed="81"/>
            <rFont val="Tahoma"/>
            <family val="2"/>
          </rPr>
          <t>TBL_END</t>
        </r>
      </text>
    </comment>
    <comment ref="A60" authorId="0" shapeId="0">
      <text>
        <r>
          <rPr>
            <b/>
            <sz val="9"/>
            <color indexed="81"/>
            <rFont val="Tahoma"/>
            <family val="2"/>
          </rPr>
          <t>TBL_SRC</t>
        </r>
      </text>
    </comment>
    <comment ref="A62" authorId="0" shapeId="0">
      <text>
        <r>
          <rPr>
            <b/>
            <sz val="9"/>
            <color indexed="81"/>
            <rFont val="Tahoma"/>
            <family val="2"/>
          </rPr>
          <t>TBL_TITLE_02.06.TBL.06</t>
        </r>
      </text>
    </comment>
    <comment ref="A63" authorId="0" shapeId="0">
      <text>
        <r>
          <rPr>
            <b/>
            <sz val="9"/>
            <color indexed="81"/>
            <rFont val="Tahoma"/>
            <family val="2"/>
          </rPr>
          <t>TBL_START</t>
        </r>
      </text>
    </comment>
    <comment ref="B63" authorId="0" shapeId="0">
      <text>
        <r>
          <rPr>
            <b/>
            <sz val="9"/>
            <color indexed="81"/>
            <rFont val="Tahoma"/>
            <family val="2"/>
          </rPr>
          <t>TBL_HD_RG</t>
        </r>
      </text>
    </comment>
    <comment ref="A64" authorId="0" shapeId="0">
      <text>
        <r>
          <rPr>
            <b/>
            <sz val="9"/>
            <color indexed="81"/>
            <rFont val="Tahoma"/>
            <family val="2"/>
          </rPr>
          <t>TBL_COL_IND1</t>
        </r>
      </text>
    </comment>
    <comment ref="D72" authorId="0" shapeId="0">
      <text>
        <r>
          <rPr>
            <b/>
            <sz val="9"/>
            <color indexed="81"/>
            <rFont val="Tahoma"/>
            <family val="2"/>
          </rPr>
          <t>TBL_END</t>
        </r>
      </text>
    </comment>
    <comment ref="A73" authorId="0" shapeId="0">
      <text>
        <r>
          <rPr>
            <b/>
            <sz val="9"/>
            <color indexed="81"/>
            <rFont val="Tahoma"/>
            <family val="2"/>
          </rPr>
          <t>TBL_SRC</t>
        </r>
      </text>
    </comment>
    <comment ref="A75" authorId="0" shapeId="0">
      <text>
        <r>
          <rPr>
            <b/>
            <sz val="9"/>
            <color indexed="81"/>
            <rFont val="Tahoma"/>
            <family val="2"/>
          </rPr>
          <t>TBL_TITLE_02.06.TBL.07</t>
        </r>
      </text>
    </comment>
    <comment ref="A76" authorId="0" shapeId="0">
      <text>
        <r>
          <rPr>
            <b/>
            <sz val="9"/>
            <color indexed="81"/>
            <rFont val="Tahoma"/>
            <family val="2"/>
          </rPr>
          <t>TBL_START</t>
        </r>
      </text>
    </comment>
    <comment ref="B76" authorId="0" shapeId="0">
      <text>
        <r>
          <rPr>
            <b/>
            <sz val="9"/>
            <color indexed="81"/>
            <rFont val="Tahoma"/>
            <family val="2"/>
          </rPr>
          <t>TBL_HD_RG</t>
        </r>
      </text>
    </comment>
    <comment ref="A77" authorId="0" shapeId="0">
      <text>
        <r>
          <rPr>
            <b/>
            <sz val="9"/>
            <color indexed="81"/>
            <rFont val="Tahoma"/>
            <family val="2"/>
          </rPr>
          <t>TBL_COL_IND1</t>
        </r>
      </text>
    </comment>
    <comment ref="D84" authorId="0" shapeId="0">
      <text>
        <r>
          <rPr>
            <b/>
            <sz val="9"/>
            <color indexed="81"/>
            <rFont val="Tahoma"/>
            <family val="2"/>
          </rPr>
          <t>TBL_END</t>
        </r>
      </text>
    </comment>
    <comment ref="A85" authorId="0" shapeId="0">
      <text>
        <r>
          <rPr>
            <b/>
            <sz val="9"/>
            <color indexed="81"/>
            <rFont val="Tahoma"/>
            <family val="2"/>
          </rPr>
          <t>TBL_SRC</t>
        </r>
      </text>
    </comment>
    <comment ref="A87" authorId="0" shapeId="0">
      <text>
        <r>
          <rPr>
            <b/>
            <sz val="9"/>
            <color indexed="81"/>
            <rFont val="Tahoma"/>
            <family val="2"/>
          </rPr>
          <t>TBL_TITLE_02.06.TBL.08</t>
        </r>
      </text>
    </comment>
    <comment ref="A88" authorId="0" shapeId="0">
      <text>
        <r>
          <rPr>
            <b/>
            <sz val="9"/>
            <color indexed="81"/>
            <rFont val="Tahoma"/>
            <family val="2"/>
          </rPr>
          <t>TBL_START</t>
        </r>
      </text>
    </comment>
    <comment ref="B88" authorId="0" shapeId="0">
      <text>
        <r>
          <rPr>
            <b/>
            <sz val="9"/>
            <color indexed="81"/>
            <rFont val="Tahoma"/>
            <family val="2"/>
          </rPr>
          <t>TBL_HD_RG</t>
        </r>
      </text>
    </comment>
    <comment ref="A89" authorId="0" shapeId="0">
      <text>
        <r>
          <rPr>
            <b/>
            <sz val="9"/>
            <color indexed="81"/>
            <rFont val="Tahoma"/>
            <family val="2"/>
          </rPr>
          <t>TBL_COL_IND1</t>
        </r>
      </text>
    </comment>
    <comment ref="D96" authorId="0" shapeId="0">
      <text>
        <r>
          <rPr>
            <b/>
            <sz val="9"/>
            <color indexed="81"/>
            <rFont val="Tahoma"/>
            <family val="2"/>
          </rPr>
          <t>TBL_END</t>
        </r>
      </text>
    </comment>
    <comment ref="A97" authorId="0" shapeId="0">
      <text>
        <r>
          <rPr>
            <b/>
            <sz val="9"/>
            <color indexed="81"/>
            <rFont val="Tahoma"/>
            <family val="2"/>
          </rPr>
          <t>TBL_SRC</t>
        </r>
      </text>
    </comment>
    <comment ref="A99" authorId="0" shapeId="0">
      <text>
        <r>
          <rPr>
            <b/>
            <sz val="9"/>
            <color indexed="81"/>
            <rFont val="Tahoma"/>
            <family val="2"/>
          </rPr>
          <t>TBL_TITLE_02.06.TBL.09</t>
        </r>
      </text>
    </comment>
    <comment ref="A100" authorId="0" shapeId="0">
      <text>
        <r>
          <rPr>
            <b/>
            <sz val="9"/>
            <color indexed="81"/>
            <rFont val="Tahoma"/>
            <family val="2"/>
          </rPr>
          <t>TBL_START</t>
        </r>
      </text>
    </comment>
    <comment ref="B100" authorId="0" shapeId="0">
      <text>
        <r>
          <rPr>
            <b/>
            <sz val="9"/>
            <color indexed="81"/>
            <rFont val="Tahoma"/>
            <family val="2"/>
          </rPr>
          <t>TBL_HD_RG</t>
        </r>
      </text>
    </comment>
    <comment ref="A101" authorId="0" shapeId="0">
      <text>
        <r>
          <rPr>
            <b/>
            <sz val="9"/>
            <color indexed="81"/>
            <rFont val="Tahoma"/>
            <family val="2"/>
          </rPr>
          <t>TBL_COL_IND1</t>
        </r>
      </text>
    </comment>
    <comment ref="D109" authorId="0" shapeId="0">
      <text>
        <r>
          <rPr>
            <b/>
            <sz val="9"/>
            <color indexed="81"/>
            <rFont val="Tahoma"/>
            <family val="2"/>
          </rPr>
          <t>TBL_END</t>
        </r>
      </text>
    </comment>
    <comment ref="A110" authorId="0" shapeId="0">
      <text>
        <r>
          <rPr>
            <b/>
            <sz val="9"/>
            <color indexed="81"/>
            <rFont val="Tahoma"/>
            <family val="2"/>
          </rPr>
          <t>TBL_SRC</t>
        </r>
      </text>
    </comment>
    <comment ref="A112" authorId="0" shapeId="0">
      <text>
        <r>
          <rPr>
            <b/>
            <sz val="9"/>
            <color indexed="81"/>
            <rFont val="Tahoma"/>
            <family val="2"/>
          </rPr>
          <t>TBL_TITLE_02.06.TBL.10</t>
        </r>
      </text>
    </comment>
    <comment ref="A113" authorId="0" shapeId="0">
      <text>
        <r>
          <rPr>
            <b/>
            <sz val="9"/>
            <color indexed="81"/>
            <rFont val="Tahoma"/>
            <family val="2"/>
          </rPr>
          <t>TBL_START</t>
        </r>
      </text>
    </comment>
    <comment ref="B113" authorId="0" shapeId="0">
      <text>
        <r>
          <rPr>
            <b/>
            <sz val="9"/>
            <color indexed="81"/>
            <rFont val="Tahoma"/>
            <family val="2"/>
          </rPr>
          <t>TBL_HD_IND1</t>
        </r>
      </text>
    </comment>
    <comment ref="B114" authorId="0" shapeId="0">
      <text>
        <r>
          <rPr>
            <b/>
            <sz val="9"/>
            <color indexed="81"/>
            <rFont val="Tahoma"/>
            <family val="2"/>
          </rPr>
          <t>TBL_HD_IND2</t>
        </r>
      </text>
    </comment>
    <comment ref="A115" authorId="0" shapeId="0">
      <text>
        <r>
          <rPr>
            <b/>
            <sz val="9"/>
            <color indexed="81"/>
            <rFont val="Tahoma"/>
            <family val="2"/>
          </rPr>
          <t>TBL_COL_IND1</t>
        </r>
      </text>
    </comment>
    <comment ref="C120" authorId="0" shapeId="0">
      <text>
        <r>
          <rPr>
            <b/>
            <sz val="9"/>
            <color indexed="81"/>
            <rFont val="Tahoma"/>
            <family val="2"/>
          </rPr>
          <t>TBL_END</t>
        </r>
      </text>
    </comment>
    <comment ref="A121" authorId="0" shapeId="0">
      <text>
        <r>
          <rPr>
            <b/>
            <sz val="9"/>
            <color indexed="81"/>
            <rFont val="Tahoma"/>
            <family val="2"/>
          </rPr>
          <t>TBL_SRC</t>
        </r>
      </text>
    </comment>
    <comment ref="A123" authorId="0" shapeId="0">
      <text>
        <r>
          <rPr>
            <b/>
            <sz val="9"/>
            <color indexed="81"/>
            <rFont val="Tahoma"/>
            <family val="2"/>
          </rPr>
          <t>TBL_TITLE_02.06.TBL.11</t>
        </r>
      </text>
    </comment>
    <comment ref="A124" authorId="0" shapeId="0">
      <text>
        <r>
          <rPr>
            <b/>
            <sz val="9"/>
            <color indexed="81"/>
            <rFont val="Tahoma"/>
            <family val="2"/>
          </rPr>
          <t>TBL_START</t>
        </r>
      </text>
    </comment>
    <comment ref="B124" authorId="0" shapeId="0">
      <text>
        <r>
          <rPr>
            <b/>
            <sz val="9"/>
            <color indexed="81"/>
            <rFont val="Tahoma"/>
            <family val="2"/>
          </rPr>
          <t>TBL_HD_IND1</t>
        </r>
      </text>
    </comment>
    <comment ref="B125" authorId="0" shapeId="0">
      <text>
        <r>
          <rPr>
            <b/>
            <sz val="9"/>
            <color indexed="81"/>
            <rFont val="Tahoma"/>
            <family val="2"/>
          </rPr>
          <t>TBL_HD_IND2</t>
        </r>
      </text>
    </comment>
    <comment ref="A126" authorId="0" shapeId="0">
      <text>
        <r>
          <rPr>
            <b/>
            <sz val="9"/>
            <color indexed="81"/>
            <rFont val="Tahoma"/>
            <family val="2"/>
          </rPr>
          <t>TBL_COL_IND1</t>
        </r>
      </text>
    </comment>
    <comment ref="C131" authorId="0" shapeId="0">
      <text>
        <r>
          <rPr>
            <b/>
            <sz val="9"/>
            <color indexed="81"/>
            <rFont val="Tahoma"/>
            <family val="2"/>
          </rPr>
          <t>TBL_END</t>
        </r>
      </text>
    </comment>
    <comment ref="A132" authorId="0" shapeId="0">
      <text>
        <r>
          <rPr>
            <b/>
            <sz val="9"/>
            <color indexed="81"/>
            <rFont val="Tahoma"/>
            <family val="2"/>
          </rPr>
          <t>TBL_SRC</t>
        </r>
      </text>
    </comment>
    <comment ref="A134" authorId="0" shapeId="0">
      <text>
        <r>
          <rPr>
            <b/>
            <sz val="9"/>
            <color indexed="81"/>
            <rFont val="Tahoma"/>
            <family val="2"/>
          </rPr>
          <t>TBL_TITLE_02.06.TBL.12</t>
        </r>
      </text>
    </comment>
    <comment ref="A135" authorId="0" shapeId="0">
      <text>
        <r>
          <rPr>
            <b/>
            <sz val="9"/>
            <color indexed="81"/>
            <rFont val="Tahoma"/>
            <family val="2"/>
          </rPr>
          <t>TBL_START</t>
        </r>
      </text>
    </comment>
    <comment ref="B135" authorId="0" shapeId="0">
      <text>
        <r>
          <rPr>
            <b/>
            <sz val="9"/>
            <color indexed="81"/>
            <rFont val="Tahoma"/>
            <family val="2"/>
          </rPr>
          <t>TBL_HD_IND1</t>
        </r>
      </text>
    </comment>
    <comment ref="B136" authorId="0" shapeId="0">
      <text>
        <r>
          <rPr>
            <b/>
            <sz val="9"/>
            <color indexed="81"/>
            <rFont val="Tahoma"/>
            <family val="2"/>
          </rPr>
          <t>TBL_HD_IND2</t>
        </r>
      </text>
    </comment>
    <comment ref="A137" authorId="0" shapeId="0">
      <text>
        <r>
          <rPr>
            <b/>
            <sz val="9"/>
            <color indexed="81"/>
            <rFont val="Tahoma"/>
            <family val="2"/>
          </rPr>
          <t>TBL_COL_IND1</t>
        </r>
      </text>
    </comment>
    <comment ref="C141" authorId="0" shapeId="0">
      <text>
        <r>
          <rPr>
            <b/>
            <sz val="9"/>
            <color indexed="81"/>
            <rFont val="Tahoma"/>
            <family val="2"/>
          </rPr>
          <t>TBL_END</t>
        </r>
      </text>
    </comment>
    <comment ref="A142" authorId="0" shapeId="0">
      <text>
        <r>
          <rPr>
            <b/>
            <sz val="9"/>
            <color indexed="81"/>
            <rFont val="Tahoma"/>
            <family val="2"/>
          </rPr>
          <t>TBL_SRC</t>
        </r>
      </text>
    </comment>
    <comment ref="A144" authorId="0" shapeId="0">
      <text>
        <r>
          <rPr>
            <b/>
            <sz val="9"/>
            <color indexed="81"/>
            <rFont val="Tahoma"/>
            <family val="2"/>
          </rPr>
          <t>TBL_TITLE_02.06.TBL.13</t>
        </r>
      </text>
    </comment>
    <comment ref="A145" authorId="0" shapeId="0">
      <text>
        <r>
          <rPr>
            <b/>
            <sz val="9"/>
            <color indexed="81"/>
            <rFont val="Tahoma"/>
            <family val="2"/>
          </rPr>
          <t>TBL_START</t>
        </r>
      </text>
    </comment>
    <comment ref="B145" authorId="0" shapeId="0">
      <text>
        <r>
          <rPr>
            <b/>
            <sz val="9"/>
            <color indexed="81"/>
            <rFont val="Tahoma"/>
            <family val="2"/>
          </rPr>
          <t>TBL_HD_IND1</t>
        </r>
      </text>
    </comment>
    <comment ref="B146" authorId="0" shapeId="0">
      <text>
        <r>
          <rPr>
            <b/>
            <sz val="9"/>
            <color indexed="81"/>
            <rFont val="Tahoma"/>
            <family val="2"/>
          </rPr>
          <t>TBL_HD_IND2</t>
        </r>
      </text>
    </comment>
    <comment ref="A147" authorId="0" shapeId="0">
      <text>
        <r>
          <rPr>
            <b/>
            <sz val="9"/>
            <color indexed="81"/>
            <rFont val="Tahoma"/>
            <family val="2"/>
          </rPr>
          <t>TBL_COL_IND1</t>
        </r>
      </text>
    </comment>
    <comment ref="C153" authorId="0" shapeId="0">
      <text>
        <r>
          <rPr>
            <b/>
            <sz val="9"/>
            <color indexed="81"/>
            <rFont val="Tahoma"/>
            <family val="2"/>
          </rPr>
          <t>TBL_END</t>
        </r>
      </text>
    </comment>
    <comment ref="A154" authorId="0" shapeId="0">
      <text>
        <r>
          <rPr>
            <b/>
            <sz val="9"/>
            <color indexed="81"/>
            <rFont val="Tahoma"/>
            <family val="2"/>
          </rPr>
          <t>TBL_SRC</t>
        </r>
      </text>
    </comment>
    <comment ref="A156" authorId="0" shapeId="0">
      <text>
        <r>
          <rPr>
            <b/>
            <sz val="9"/>
            <color indexed="81"/>
            <rFont val="Tahoma"/>
            <family val="2"/>
          </rPr>
          <t>TBL_TITLE_02.06.TBL.14</t>
        </r>
      </text>
    </comment>
    <comment ref="A157" authorId="0" shapeId="0">
      <text>
        <r>
          <rPr>
            <b/>
            <sz val="9"/>
            <color indexed="81"/>
            <rFont val="Tahoma"/>
            <family val="2"/>
          </rPr>
          <t>TBL_START</t>
        </r>
      </text>
    </comment>
    <comment ref="B157" authorId="0" shapeId="0">
      <text>
        <r>
          <rPr>
            <b/>
            <sz val="9"/>
            <color indexed="81"/>
            <rFont val="Tahoma"/>
            <family val="2"/>
          </rPr>
          <t>TBL_HD_IND1</t>
        </r>
      </text>
    </comment>
    <comment ref="B158" authorId="0" shapeId="0">
      <text>
        <r>
          <rPr>
            <b/>
            <sz val="9"/>
            <color indexed="81"/>
            <rFont val="Tahoma"/>
            <family val="2"/>
          </rPr>
          <t>TBL_HD_IND2</t>
        </r>
      </text>
    </comment>
    <comment ref="A159" authorId="0" shapeId="0">
      <text>
        <r>
          <rPr>
            <b/>
            <sz val="9"/>
            <color indexed="81"/>
            <rFont val="Tahoma"/>
            <family val="2"/>
          </rPr>
          <t>TBL_COL_IND1</t>
        </r>
      </text>
    </comment>
    <comment ref="C165" authorId="0" shapeId="0">
      <text>
        <r>
          <rPr>
            <b/>
            <sz val="9"/>
            <color indexed="81"/>
            <rFont val="Tahoma"/>
            <family val="2"/>
          </rPr>
          <t>TBL_END</t>
        </r>
      </text>
    </comment>
    <comment ref="A166" authorId="0" shapeId="0">
      <text>
        <r>
          <rPr>
            <b/>
            <sz val="9"/>
            <color indexed="81"/>
            <rFont val="Tahoma"/>
            <family val="2"/>
          </rPr>
          <t>TBL_SRC</t>
        </r>
      </text>
    </comment>
    <comment ref="A168" authorId="0" shapeId="0">
      <text>
        <r>
          <rPr>
            <b/>
            <sz val="9"/>
            <color indexed="81"/>
            <rFont val="Tahoma"/>
            <family val="2"/>
          </rPr>
          <t>TBL_TITLE_02.06.TBL.15</t>
        </r>
      </text>
    </comment>
    <comment ref="A169" authorId="0" shapeId="0">
      <text>
        <r>
          <rPr>
            <b/>
            <sz val="9"/>
            <color indexed="81"/>
            <rFont val="Tahoma"/>
            <family val="2"/>
          </rPr>
          <t>TBL_START</t>
        </r>
      </text>
    </comment>
    <comment ref="B169" authorId="0" shapeId="0">
      <text>
        <r>
          <rPr>
            <b/>
            <sz val="9"/>
            <color indexed="81"/>
            <rFont val="Tahoma"/>
            <family val="2"/>
          </rPr>
          <t>TBL_HD_IND1</t>
        </r>
      </text>
    </comment>
    <comment ref="B170" authorId="0" shapeId="0">
      <text>
        <r>
          <rPr>
            <b/>
            <sz val="9"/>
            <color indexed="81"/>
            <rFont val="Tahoma"/>
            <family val="2"/>
          </rPr>
          <t>TBL_HD_IND2</t>
        </r>
      </text>
    </comment>
    <comment ref="A171" authorId="0" shapeId="0">
      <text>
        <r>
          <rPr>
            <b/>
            <sz val="9"/>
            <color indexed="81"/>
            <rFont val="Tahoma"/>
            <family val="2"/>
          </rPr>
          <t>TBL_COL_IND1</t>
        </r>
      </text>
    </comment>
    <comment ref="C175" authorId="0" shapeId="0">
      <text>
        <r>
          <rPr>
            <b/>
            <sz val="9"/>
            <color indexed="81"/>
            <rFont val="Tahoma"/>
            <family val="2"/>
          </rPr>
          <t>TBL_END</t>
        </r>
      </text>
    </comment>
    <comment ref="A176" authorId="0" shapeId="0">
      <text>
        <r>
          <rPr>
            <b/>
            <sz val="9"/>
            <color indexed="81"/>
            <rFont val="Tahoma"/>
            <family val="2"/>
          </rPr>
          <t>TBL_SRC</t>
        </r>
      </text>
    </comment>
    <comment ref="A178" authorId="0" shapeId="0">
      <text>
        <r>
          <rPr>
            <b/>
            <sz val="9"/>
            <color indexed="81"/>
            <rFont val="Tahoma"/>
            <family val="2"/>
          </rPr>
          <t>TBL_TITLE_02.06.TBL.16</t>
        </r>
      </text>
    </comment>
    <comment ref="A179" authorId="0" shapeId="0">
      <text>
        <r>
          <rPr>
            <b/>
            <sz val="9"/>
            <color indexed="81"/>
            <rFont val="Tahoma"/>
            <family val="2"/>
          </rPr>
          <t>TBL_START</t>
        </r>
      </text>
    </comment>
    <comment ref="B179" authorId="0" shapeId="0">
      <text>
        <r>
          <rPr>
            <b/>
            <sz val="9"/>
            <color indexed="81"/>
            <rFont val="Tahoma"/>
            <family val="2"/>
          </rPr>
          <t>TBL_HD_IND1</t>
        </r>
      </text>
    </comment>
    <comment ref="B180" authorId="0" shapeId="0">
      <text>
        <r>
          <rPr>
            <b/>
            <sz val="9"/>
            <color indexed="81"/>
            <rFont val="Tahoma"/>
            <family val="2"/>
          </rPr>
          <t>TBL_HD_IND2</t>
        </r>
      </text>
    </comment>
    <comment ref="A181" authorId="0" shapeId="0">
      <text>
        <r>
          <rPr>
            <b/>
            <sz val="9"/>
            <color indexed="81"/>
            <rFont val="Tahoma"/>
            <family val="2"/>
          </rPr>
          <t>TBL_COL_IND1</t>
        </r>
      </text>
    </comment>
    <comment ref="C186" authorId="0" shapeId="0">
      <text>
        <r>
          <rPr>
            <b/>
            <sz val="9"/>
            <color indexed="81"/>
            <rFont val="Tahoma"/>
            <family val="2"/>
          </rPr>
          <t>TBL_END</t>
        </r>
      </text>
    </comment>
    <comment ref="A187" authorId="0" shapeId="0">
      <text>
        <r>
          <rPr>
            <b/>
            <sz val="9"/>
            <color indexed="81"/>
            <rFont val="Tahoma"/>
            <family val="2"/>
          </rPr>
          <t>TBL_SRC</t>
        </r>
      </text>
    </comment>
    <comment ref="A189" authorId="0" shapeId="0">
      <text>
        <r>
          <rPr>
            <b/>
            <sz val="9"/>
            <color indexed="81"/>
            <rFont val="Tahoma"/>
            <family val="2"/>
          </rPr>
          <t>TBL_TITLE_02.06.TBL.17</t>
        </r>
      </text>
    </comment>
    <comment ref="A190" authorId="0" shapeId="0">
      <text>
        <r>
          <rPr>
            <b/>
            <sz val="9"/>
            <color indexed="81"/>
            <rFont val="Tahoma"/>
            <family val="2"/>
          </rPr>
          <t>TBL_START</t>
        </r>
      </text>
    </comment>
    <comment ref="B190" authorId="0" shapeId="0">
      <text>
        <r>
          <rPr>
            <b/>
            <sz val="9"/>
            <color indexed="81"/>
            <rFont val="Tahoma"/>
            <family val="2"/>
          </rPr>
          <t>TBL_HD_IND1</t>
        </r>
      </text>
    </comment>
    <comment ref="B191" authorId="0" shapeId="0">
      <text>
        <r>
          <rPr>
            <b/>
            <sz val="9"/>
            <color indexed="81"/>
            <rFont val="Tahoma"/>
            <family val="2"/>
          </rPr>
          <t>TBL_HD_IND2</t>
        </r>
      </text>
    </comment>
    <comment ref="A192" authorId="0" shapeId="0">
      <text>
        <r>
          <rPr>
            <b/>
            <sz val="9"/>
            <color indexed="81"/>
            <rFont val="Tahoma"/>
            <family val="2"/>
          </rPr>
          <t>TBL_COL_IND1</t>
        </r>
      </text>
    </comment>
    <comment ref="C198" authorId="0" shapeId="0">
      <text>
        <r>
          <rPr>
            <b/>
            <sz val="9"/>
            <color indexed="81"/>
            <rFont val="Tahoma"/>
            <family val="2"/>
          </rPr>
          <t>TBL_END</t>
        </r>
      </text>
    </comment>
    <comment ref="A199" authorId="0" shapeId="0">
      <text>
        <r>
          <rPr>
            <b/>
            <sz val="9"/>
            <color indexed="81"/>
            <rFont val="Tahoma"/>
            <family val="2"/>
          </rPr>
          <t>TBL_SRC</t>
        </r>
      </text>
    </comment>
    <comment ref="A201" authorId="0" shapeId="0">
      <text>
        <r>
          <rPr>
            <b/>
            <sz val="9"/>
            <color indexed="81"/>
            <rFont val="Tahoma"/>
            <family val="2"/>
          </rPr>
          <t>TBL_TITLE_02.06.TBL.18</t>
        </r>
      </text>
    </comment>
    <comment ref="A202" authorId="0" shapeId="0">
      <text>
        <r>
          <rPr>
            <b/>
            <sz val="9"/>
            <color indexed="81"/>
            <rFont val="Tahoma"/>
            <family val="2"/>
          </rPr>
          <t>TBL_START</t>
        </r>
      </text>
    </comment>
    <comment ref="B202" authorId="0" shapeId="0">
      <text>
        <r>
          <rPr>
            <b/>
            <sz val="9"/>
            <color indexed="81"/>
            <rFont val="Tahoma"/>
            <family val="2"/>
          </rPr>
          <t>TBL_HD_IND1</t>
        </r>
      </text>
    </comment>
    <comment ref="B203" authorId="0" shapeId="0">
      <text>
        <r>
          <rPr>
            <b/>
            <sz val="9"/>
            <color indexed="81"/>
            <rFont val="Tahoma"/>
            <family val="2"/>
          </rPr>
          <t>TBL_HD_IND2</t>
        </r>
      </text>
    </comment>
    <comment ref="A204" authorId="0" shapeId="0">
      <text>
        <r>
          <rPr>
            <b/>
            <sz val="9"/>
            <color indexed="81"/>
            <rFont val="Tahoma"/>
            <family val="2"/>
          </rPr>
          <t>TBL_COL_IND1</t>
        </r>
      </text>
    </comment>
    <comment ref="C209" authorId="0" shapeId="0">
      <text>
        <r>
          <rPr>
            <b/>
            <sz val="9"/>
            <color indexed="81"/>
            <rFont val="Tahoma"/>
            <family val="2"/>
          </rPr>
          <t>TBL_END</t>
        </r>
      </text>
    </comment>
    <comment ref="A210" authorId="0" shapeId="0">
      <text>
        <r>
          <rPr>
            <b/>
            <sz val="9"/>
            <color indexed="81"/>
            <rFont val="Tahoma"/>
            <family val="2"/>
          </rPr>
          <t>TBL_SRC</t>
        </r>
      </text>
    </comment>
    <comment ref="A212" authorId="0" shapeId="0">
      <text>
        <r>
          <rPr>
            <b/>
            <sz val="9"/>
            <color indexed="81"/>
            <rFont val="Tahoma"/>
            <family val="2"/>
          </rPr>
          <t>TBL_TITLE_02.06.TBL.19</t>
        </r>
      </text>
    </comment>
    <comment ref="A213" authorId="0" shapeId="0">
      <text>
        <r>
          <rPr>
            <b/>
            <sz val="9"/>
            <color indexed="81"/>
            <rFont val="Tahoma"/>
            <family val="2"/>
          </rPr>
          <t>TBL_START</t>
        </r>
      </text>
    </comment>
    <comment ref="B213" authorId="0" shapeId="0">
      <text>
        <r>
          <rPr>
            <b/>
            <sz val="9"/>
            <color indexed="81"/>
            <rFont val="Tahoma"/>
            <family val="2"/>
          </rPr>
          <t>TBL_HD_IND1</t>
        </r>
      </text>
    </comment>
    <comment ref="B214" authorId="0" shapeId="0">
      <text>
        <r>
          <rPr>
            <b/>
            <sz val="9"/>
            <color indexed="81"/>
            <rFont val="Tahoma"/>
            <family val="2"/>
          </rPr>
          <t>TBL_HD_IND2</t>
        </r>
      </text>
    </comment>
    <comment ref="A215" authorId="0" shapeId="0">
      <text>
        <r>
          <rPr>
            <b/>
            <sz val="9"/>
            <color indexed="81"/>
            <rFont val="Tahoma"/>
            <family val="2"/>
          </rPr>
          <t>TBL_COL_IND1</t>
        </r>
      </text>
    </comment>
    <comment ref="C220" authorId="0" shapeId="0">
      <text>
        <r>
          <rPr>
            <b/>
            <sz val="9"/>
            <color indexed="81"/>
            <rFont val="Tahoma"/>
            <family val="2"/>
          </rPr>
          <t>TBL_END</t>
        </r>
      </text>
    </comment>
    <comment ref="A221" authorId="0" shapeId="0">
      <text>
        <r>
          <rPr>
            <b/>
            <sz val="9"/>
            <color indexed="81"/>
            <rFont val="Tahoma"/>
            <family val="2"/>
          </rPr>
          <t>TBL_SRC</t>
        </r>
      </text>
    </comment>
    <comment ref="A223" authorId="0" shapeId="0">
      <text>
        <r>
          <rPr>
            <b/>
            <sz val="9"/>
            <color indexed="81"/>
            <rFont val="Tahoma"/>
            <family val="2"/>
          </rPr>
          <t>TBL_TITLE_02.06.TBL.20</t>
        </r>
      </text>
    </comment>
    <comment ref="A224" authorId="0" shapeId="0">
      <text>
        <r>
          <rPr>
            <b/>
            <sz val="9"/>
            <color indexed="81"/>
            <rFont val="Tahoma"/>
            <family val="2"/>
          </rPr>
          <t>TBL_START</t>
        </r>
      </text>
    </comment>
    <comment ref="B224" authorId="0" shapeId="0">
      <text>
        <r>
          <rPr>
            <b/>
            <sz val="9"/>
            <color indexed="81"/>
            <rFont val="Tahoma"/>
            <family val="2"/>
          </rPr>
          <t>TBL_HD_IND1</t>
        </r>
      </text>
    </comment>
    <comment ref="B225" authorId="0" shapeId="0">
      <text>
        <r>
          <rPr>
            <b/>
            <sz val="9"/>
            <color indexed="81"/>
            <rFont val="Tahoma"/>
            <family val="2"/>
          </rPr>
          <t>TBL_HD_IND2</t>
        </r>
      </text>
    </comment>
    <comment ref="A226" authorId="0" shapeId="0">
      <text>
        <r>
          <rPr>
            <b/>
            <sz val="9"/>
            <color indexed="81"/>
            <rFont val="Tahoma"/>
            <family val="2"/>
          </rPr>
          <t>TBL_COL_IND1</t>
        </r>
      </text>
    </comment>
    <comment ref="C231" authorId="0" shapeId="0">
      <text>
        <r>
          <rPr>
            <b/>
            <sz val="9"/>
            <color indexed="81"/>
            <rFont val="Tahoma"/>
            <family val="2"/>
          </rPr>
          <t>TBL_END</t>
        </r>
      </text>
    </comment>
    <comment ref="A232" authorId="0" shapeId="0">
      <text>
        <r>
          <rPr>
            <b/>
            <sz val="9"/>
            <color indexed="81"/>
            <rFont val="Tahoma"/>
            <family val="2"/>
          </rPr>
          <t>TBL_SRC</t>
        </r>
      </text>
    </comment>
    <comment ref="A234" authorId="0" shapeId="0">
      <text>
        <r>
          <rPr>
            <b/>
            <sz val="9"/>
            <color indexed="81"/>
            <rFont val="Tahoma"/>
            <family val="2"/>
          </rPr>
          <t>TBL_TITLE_02.06.TBL.21</t>
        </r>
      </text>
    </comment>
    <comment ref="A235" authorId="0" shapeId="0">
      <text>
        <r>
          <rPr>
            <b/>
            <sz val="9"/>
            <color indexed="81"/>
            <rFont val="Tahoma"/>
            <family val="2"/>
          </rPr>
          <t>TBL_START</t>
        </r>
      </text>
    </comment>
    <comment ref="B235" authorId="0" shapeId="0">
      <text>
        <r>
          <rPr>
            <b/>
            <sz val="9"/>
            <color indexed="81"/>
            <rFont val="Tahoma"/>
            <family val="2"/>
          </rPr>
          <t>TBL_HD_IND1</t>
        </r>
      </text>
    </comment>
    <comment ref="B236" authorId="0" shapeId="0">
      <text>
        <r>
          <rPr>
            <b/>
            <sz val="9"/>
            <color indexed="81"/>
            <rFont val="Tahoma"/>
            <family val="2"/>
          </rPr>
          <t>TBL_HD_IND2</t>
        </r>
      </text>
    </comment>
    <comment ref="A237" authorId="0" shapeId="0">
      <text>
        <r>
          <rPr>
            <b/>
            <sz val="9"/>
            <color indexed="81"/>
            <rFont val="Tahoma"/>
            <family val="2"/>
          </rPr>
          <t>TBL_COL_IND1</t>
        </r>
      </text>
    </comment>
    <comment ref="C243" authorId="0" shapeId="0">
      <text>
        <r>
          <rPr>
            <b/>
            <sz val="9"/>
            <color indexed="81"/>
            <rFont val="Tahoma"/>
            <family val="2"/>
          </rPr>
          <t>TBL_END</t>
        </r>
      </text>
    </comment>
    <comment ref="A244" authorId="0" shapeId="0">
      <text>
        <r>
          <rPr>
            <b/>
            <sz val="9"/>
            <color indexed="81"/>
            <rFont val="Tahoma"/>
            <family val="2"/>
          </rPr>
          <t>TBL_SRC</t>
        </r>
      </text>
    </comment>
  </commentList>
</comments>
</file>

<file path=xl/comments14.xml><?xml version="1.0" encoding="utf-8"?>
<comments xmlns="http://schemas.openxmlformats.org/spreadsheetml/2006/main">
  <authors>
    <author>Author</author>
  </authors>
  <commentList>
    <comment ref="A1" authorId="0" shapeId="0">
      <text>
        <r>
          <rPr>
            <b/>
            <sz val="9"/>
            <color indexed="81"/>
            <rFont val="Tahoma"/>
            <family val="2"/>
          </rPr>
          <t>SUM_TITLE_02.07.SUM.01</t>
        </r>
      </text>
    </comment>
    <comment ref="A2" authorId="0" shapeId="0">
      <text>
        <r>
          <rPr>
            <b/>
            <sz val="9"/>
            <color indexed="81"/>
            <rFont val="Tahoma"/>
            <family val="2"/>
          </rPr>
          <t>SUM_START</t>
        </r>
      </text>
    </comment>
    <comment ref="A4" authorId="0" shapeId="0">
      <text>
        <r>
          <rPr>
            <b/>
            <sz val="9"/>
            <color indexed="81"/>
            <rFont val="Tahoma"/>
            <family val="2"/>
          </rPr>
          <t>TBL_TITLE_02.07.TBL.01</t>
        </r>
      </text>
    </comment>
    <comment ref="A5" authorId="0" shapeId="0">
      <text>
        <r>
          <rPr>
            <b/>
            <sz val="9"/>
            <color indexed="81"/>
            <rFont val="Tahoma"/>
            <family val="2"/>
          </rPr>
          <t>TBL_START</t>
        </r>
      </text>
    </comment>
    <comment ref="B5" authorId="0" shapeId="0">
      <text>
        <r>
          <rPr>
            <b/>
            <sz val="9"/>
            <color indexed="81"/>
            <rFont val="Tahoma"/>
            <family val="2"/>
          </rPr>
          <t>TBL_HD_YR</t>
        </r>
      </text>
    </comment>
    <comment ref="A6" authorId="0" shapeId="0">
      <text>
        <r>
          <rPr>
            <b/>
            <sz val="9"/>
            <color indexed="81"/>
            <rFont val="Tahoma"/>
            <family val="2"/>
          </rPr>
          <t>TBL_COL_IND1</t>
        </r>
      </text>
    </comment>
    <comment ref="E10" authorId="0" shapeId="0">
      <text>
        <r>
          <rPr>
            <b/>
            <sz val="9"/>
            <color indexed="81"/>
            <rFont val="Tahoma"/>
            <family val="2"/>
          </rPr>
          <t>TBL_END</t>
        </r>
      </text>
    </comment>
    <comment ref="A11" authorId="0" shapeId="0">
      <text>
        <r>
          <rPr>
            <b/>
            <sz val="9"/>
            <color indexed="81"/>
            <rFont val="Tahoma"/>
            <family val="2"/>
          </rPr>
          <t>TBL_SRC</t>
        </r>
      </text>
    </comment>
    <comment ref="A12" authorId="0" shapeId="0">
      <text>
        <r>
          <rPr>
            <b/>
            <sz val="9"/>
            <color indexed="81"/>
            <rFont val="Tahoma"/>
            <family val="2"/>
          </rPr>
          <t>TBL_NOTE</t>
        </r>
      </text>
    </comment>
    <comment ref="A14" authorId="0" shapeId="0">
      <text>
        <r>
          <rPr>
            <b/>
            <sz val="9"/>
            <color indexed="81"/>
            <rFont val="Tahoma"/>
            <family val="2"/>
          </rPr>
          <t>TBL_TITLE_02.07.TBL.02</t>
        </r>
      </text>
    </comment>
    <comment ref="A15" authorId="0" shapeId="0">
      <text>
        <r>
          <rPr>
            <b/>
            <sz val="9"/>
            <color indexed="81"/>
            <rFont val="Tahoma"/>
            <family val="2"/>
          </rPr>
          <t>TBL_START</t>
        </r>
      </text>
    </comment>
    <comment ref="B15" authorId="0" shapeId="0">
      <text>
        <r>
          <rPr>
            <b/>
            <sz val="9"/>
            <color indexed="81"/>
            <rFont val="Tahoma"/>
            <family val="2"/>
          </rPr>
          <t>TBL_HD_YR</t>
        </r>
      </text>
    </comment>
    <comment ref="A16" authorId="0" shapeId="0">
      <text>
        <r>
          <rPr>
            <b/>
            <sz val="9"/>
            <color indexed="81"/>
            <rFont val="Tahoma"/>
            <family val="2"/>
          </rPr>
          <t>TBL_COL_IND1</t>
        </r>
      </text>
    </comment>
    <comment ref="E19" authorId="0" shapeId="0">
      <text>
        <r>
          <rPr>
            <b/>
            <sz val="9"/>
            <color indexed="81"/>
            <rFont val="Tahoma"/>
            <family val="2"/>
          </rPr>
          <t>TBL_END</t>
        </r>
      </text>
    </comment>
    <comment ref="A20" authorId="0" shapeId="0">
      <text>
        <r>
          <rPr>
            <b/>
            <sz val="9"/>
            <color indexed="81"/>
            <rFont val="Tahoma"/>
            <family val="2"/>
          </rPr>
          <t>TBL_SRC</t>
        </r>
      </text>
    </comment>
    <comment ref="A21" authorId="0" shapeId="0">
      <text>
        <r>
          <rPr>
            <b/>
            <sz val="9"/>
            <color indexed="81"/>
            <rFont val="Tahoma"/>
            <family val="2"/>
          </rPr>
          <t>TBL_NOTE</t>
        </r>
      </text>
    </comment>
    <comment ref="A23" authorId="0" shapeId="0">
      <text>
        <r>
          <rPr>
            <b/>
            <sz val="9"/>
            <color indexed="81"/>
            <rFont val="Tahoma"/>
            <family val="2"/>
          </rPr>
          <t>TBL_TITLE_02.07.TBL.03</t>
        </r>
      </text>
    </comment>
    <comment ref="A24" authorId="0" shapeId="0">
      <text>
        <r>
          <rPr>
            <b/>
            <sz val="9"/>
            <color indexed="81"/>
            <rFont val="Tahoma"/>
            <family val="2"/>
          </rPr>
          <t>TBL_START</t>
        </r>
      </text>
    </comment>
    <comment ref="B24" authorId="0" shapeId="0">
      <text>
        <r>
          <rPr>
            <b/>
            <sz val="9"/>
            <color indexed="81"/>
            <rFont val="Tahoma"/>
            <family val="2"/>
          </rPr>
          <t>TBL_HD_YR</t>
        </r>
      </text>
    </comment>
    <comment ref="A25" authorId="0" shapeId="0">
      <text>
        <r>
          <rPr>
            <b/>
            <sz val="9"/>
            <color indexed="81"/>
            <rFont val="Tahoma"/>
            <family val="2"/>
          </rPr>
          <t>TBL_COL_IND1</t>
        </r>
      </text>
    </comment>
    <comment ref="E48" authorId="0" shapeId="0">
      <text>
        <r>
          <rPr>
            <b/>
            <sz val="9"/>
            <color indexed="81"/>
            <rFont val="Tahoma"/>
            <family val="2"/>
          </rPr>
          <t>TBL_END</t>
        </r>
      </text>
    </comment>
    <comment ref="A49" authorId="0" shapeId="0">
      <text>
        <r>
          <rPr>
            <b/>
            <sz val="9"/>
            <color indexed="81"/>
            <rFont val="Tahoma"/>
            <family val="2"/>
          </rPr>
          <t>TBL_SRC</t>
        </r>
      </text>
    </comment>
    <comment ref="A51" authorId="0" shapeId="0">
      <text>
        <r>
          <rPr>
            <b/>
            <sz val="9"/>
            <color indexed="81"/>
            <rFont val="Tahoma"/>
            <family val="2"/>
          </rPr>
          <t>CHRT_TITLE_02.07.CHRT.01</t>
        </r>
      </text>
    </comment>
    <comment ref="A68" authorId="0" shapeId="0">
      <text>
        <r>
          <rPr>
            <b/>
            <sz val="9"/>
            <color indexed="81"/>
            <rFont val="Tahoma"/>
            <family val="2"/>
          </rPr>
          <t>IMG_TITLE_02.07.IMG.01</t>
        </r>
      </text>
    </comment>
    <comment ref="A86" authorId="0" shapeId="0">
      <text>
        <r>
          <rPr>
            <b/>
            <sz val="9"/>
            <color indexed="81"/>
            <rFont val="Tahoma"/>
            <family val="2"/>
          </rPr>
          <t>TBL_TITLE_02.07.TBL.04</t>
        </r>
      </text>
    </comment>
    <comment ref="A87" authorId="0" shapeId="0">
      <text>
        <r>
          <rPr>
            <b/>
            <sz val="9"/>
            <color indexed="81"/>
            <rFont val="Tahoma"/>
            <family val="2"/>
          </rPr>
          <t>TBL_START</t>
        </r>
      </text>
    </comment>
    <comment ref="B87" authorId="0" shapeId="0">
      <text>
        <r>
          <rPr>
            <b/>
            <sz val="9"/>
            <color indexed="81"/>
            <rFont val="Tahoma"/>
            <family val="2"/>
          </rPr>
          <t>TBL_HD_YR</t>
        </r>
      </text>
    </comment>
    <comment ref="A88" authorId="0" shapeId="0">
      <text>
        <r>
          <rPr>
            <b/>
            <sz val="9"/>
            <color indexed="81"/>
            <rFont val="Tahoma"/>
            <family val="2"/>
          </rPr>
          <t>TBL_COL_IND1</t>
        </r>
      </text>
    </comment>
    <comment ref="D105" authorId="0" shapeId="0">
      <text>
        <r>
          <rPr>
            <b/>
            <sz val="9"/>
            <color indexed="81"/>
            <rFont val="Tahoma"/>
            <family val="2"/>
          </rPr>
          <t>TBL_END</t>
        </r>
      </text>
    </comment>
    <comment ref="A106" authorId="0" shapeId="0">
      <text>
        <r>
          <rPr>
            <b/>
            <sz val="9"/>
            <color indexed="81"/>
            <rFont val="Tahoma"/>
            <family val="2"/>
          </rPr>
          <t>TBL_SRC</t>
        </r>
      </text>
    </comment>
    <comment ref="A108" authorId="0" shapeId="0">
      <text>
        <r>
          <rPr>
            <b/>
            <sz val="9"/>
            <color indexed="81"/>
            <rFont val="Tahoma"/>
            <family val="2"/>
          </rPr>
          <t>TBL_TITLE_02.07.TBL.05</t>
        </r>
      </text>
    </comment>
    <comment ref="A109" authorId="0" shapeId="0">
      <text>
        <r>
          <rPr>
            <b/>
            <sz val="9"/>
            <color indexed="81"/>
            <rFont val="Tahoma"/>
            <family val="2"/>
          </rPr>
          <t>TBL_START</t>
        </r>
      </text>
    </comment>
    <comment ref="B109" authorId="0" shapeId="0">
      <text>
        <r>
          <rPr>
            <b/>
            <sz val="9"/>
            <color indexed="81"/>
            <rFont val="Tahoma"/>
            <family val="2"/>
          </rPr>
          <t>TBL_HD_YR</t>
        </r>
      </text>
    </comment>
    <comment ref="A110" authorId="0" shapeId="0">
      <text>
        <r>
          <rPr>
            <b/>
            <sz val="9"/>
            <color indexed="81"/>
            <rFont val="Tahoma"/>
            <family val="2"/>
          </rPr>
          <t>TBL_COL_IND1</t>
        </r>
      </text>
    </comment>
    <comment ref="E127" authorId="0" shapeId="0">
      <text>
        <r>
          <rPr>
            <b/>
            <sz val="9"/>
            <color indexed="81"/>
            <rFont val="Tahoma"/>
            <family val="2"/>
          </rPr>
          <t>TBL_END</t>
        </r>
      </text>
    </comment>
    <comment ref="A128" authorId="0" shapeId="0">
      <text>
        <r>
          <rPr>
            <b/>
            <sz val="9"/>
            <color indexed="81"/>
            <rFont val="Tahoma"/>
            <family val="2"/>
          </rPr>
          <t>TBL_SRC</t>
        </r>
      </text>
    </comment>
    <comment ref="A130" authorId="0" shapeId="0">
      <text>
        <r>
          <rPr>
            <b/>
            <sz val="9"/>
            <color indexed="81"/>
            <rFont val="Tahoma"/>
            <family val="2"/>
          </rPr>
          <t>TBL_TITLE_02.07.TBL.06</t>
        </r>
      </text>
    </comment>
    <comment ref="A131" authorId="0" shapeId="0">
      <text>
        <r>
          <rPr>
            <b/>
            <sz val="9"/>
            <color indexed="81"/>
            <rFont val="Tahoma"/>
            <family val="2"/>
          </rPr>
          <t>TBL_START</t>
        </r>
      </text>
    </comment>
    <comment ref="B131" authorId="0" shapeId="0">
      <text>
        <r>
          <rPr>
            <b/>
            <sz val="9"/>
            <color indexed="81"/>
            <rFont val="Tahoma"/>
            <family val="2"/>
          </rPr>
          <t>TBL_HD_BYR</t>
        </r>
      </text>
    </comment>
    <comment ref="A132" authorId="0" shapeId="0">
      <text>
        <r>
          <rPr>
            <b/>
            <sz val="9"/>
            <color indexed="81"/>
            <rFont val="Tahoma"/>
            <family val="2"/>
          </rPr>
          <t>TBL_COL_IND1</t>
        </r>
      </text>
    </comment>
    <comment ref="E155" authorId="0" shapeId="0">
      <text>
        <r>
          <rPr>
            <b/>
            <sz val="9"/>
            <color indexed="81"/>
            <rFont val="Tahoma"/>
            <family val="2"/>
          </rPr>
          <t>TBL_END</t>
        </r>
      </text>
    </comment>
    <comment ref="A156" authorId="0" shapeId="0">
      <text>
        <r>
          <rPr>
            <b/>
            <sz val="9"/>
            <color indexed="81"/>
            <rFont val="Tahoma"/>
            <family val="2"/>
          </rPr>
          <t>TBL_SRC</t>
        </r>
      </text>
    </comment>
    <comment ref="A158" authorId="0" shapeId="0">
      <text>
        <r>
          <rPr>
            <b/>
            <sz val="9"/>
            <color indexed="81"/>
            <rFont val="Tahoma"/>
            <family val="2"/>
          </rPr>
          <t>TBL_TITLE_02.07.TBL.07</t>
        </r>
      </text>
    </comment>
    <comment ref="A159" authorId="0" shapeId="0">
      <text>
        <r>
          <rPr>
            <b/>
            <sz val="9"/>
            <color indexed="81"/>
            <rFont val="Tahoma"/>
            <family val="2"/>
          </rPr>
          <t>TBL_START</t>
        </r>
      </text>
    </comment>
    <comment ref="B159" authorId="0" shapeId="0">
      <text>
        <r>
          <rPr>
            <b/>
            <sz val="9"/>
            <color indexed="81"/>
            <rFont val="Tahoma"/>
            <family val="2"/>
          </rPr>
          <t>TBL_HD_IND1</t>
        </r>
      </text>
    </comment>
    <comment ref="A160" authorId="0" shapeId="0">
      <text>
        <r>
          <rPr>
            <b/>
            <sz val="9"/>
            <color indexed="81"/>
            <rFont val="Tahoma"/>
            <family val="2"/>
          </rPr>
          <t>TBL_COL_IND1</t>
        </r>
      </text>
    </comment>
    <comment ref="D205" authorId="0" shapeId="0">
      <text>
        <r>
          <rPr>
            <b/>
            <sz val="9"/>
            <color indexed="81"/>
            <rFont val="Tahoma"/>
            <family val="2"/>
          </rPr>
          <t>TBL_END</t>
        </r>
      </text>
    </comment>
    <comment ref="A206" authorId="0" shapeId="0">
      <text>
        <r>
          <rPr>
            <b/>
            <sz val="9"/>
            <color indexed="81"/>
            <rFont val="Tahoma"/>
            <family val="2"/>
          </rPr>
          <t>TBL_SRC</t>
        </r>
      </text>
    </comment>
    <comment ref="A208" authorId="0" shapeId="0">
      <text>
        <r>
          <rPr>
            <b/>
            <sz val="9"/>
            <color indexed="81"/>
            <rFont val="Tahoma"/>
            <family val="2"/>
          </rPr>
          <t>TBL_TITLE_02.07.TBL.08</t>
        </r>
      </text>
    </comment>
    <comment ref="A209" authorId="0" shapeId="0">
      <text>
        <r>
          <rPr>
            <b/>
            <sz val="9"/>
            <color indexed="81"/>
            <rFont val="Tahoma"/>
            <family val="2"/>
          </rPr>
          <t>TBL_START</t>
        </r>
      </text>
    </comment>
    <comment ref="B209" authorId="0" shapeId="0">
      <text>
        <r>
          <rPr>
            <b/>
            <sz val="9"/>
            <color indexed="81"/>
            <rFont val="Tahoma"/>
            <family val="2"/>
          </rPr>
          <t>TBL_HD_YR</t>
        </r>
      </text>
    </comment>
    <comment ref="A210" authorId="0" shapeId="0">
      <text>
        <r>
          <rPr>
            <b/>
            <sz val="9"/>
            <color indexed="81"/>
            <rFont val="Tahoma"/>
            <family val="2"/>
          </rPr>
          <t>TBL_COL_IND1</t>
        </r>
      </text>
    </comment>
    <comment ref="E230" authorId="0" shapeId="0">
      <text>
        <r>
          <rPr>
            <b/>
            <sz val="9"/>
            <color indexed="81"/>
            <rFont val="Tahoma"/>
            <family val="2"/>
          </rPr>
          <t>TBL_END</t>
        </r>
      </text>
    </comment>
    <comment ref="A231" authorId="0" shapeId="0">
      <text>
        <r>
          <rPr>
            <b/>
            <sz val="9"/>
            <color indexed="81"/>
            <rFont val="Tahoma"/>
            <family val="2"/>
          </rPr>
          <t>TBL_SRC</t>
        </r>
      </text>
    </comment>
    <comment ref="A233" authorId="0" shapeId="0">
      <text>
        <r>
          <rPr>
            <b/>
            <sz val="9"/>
            <color indexed="81"/>
            <rFont val="Tahoma"/>
            <family val="2"/>
          </rPr>
          <t>TBL_TITLE_02.07.TBL.09</t>
        </r>
      </text>
    </comment>
    <comment ref="A234" authorId="0" shapeId="0">
      <text>
        <r>
          <rPr>
            <b/>
            <sz val="9"/>
            <color indexed="81"/>
            <rFont val="Tahoma"/>
            <family val="2"/>
          </rPr>
          <t>TBL_UNIT</t>
        </r>
      </text>
    </comment>
    <comment ref="A235" authorId="0" shapeId="0">
      <text>
        <r>
          <rPr>
            <b/>
            <sz val="9"/>
            <color indexed="81"/>
            <rFont val="Tahoma"/>
            <family val="2"/>
          </rPr>
          <t>TBL_START</t>
        </r>
      </text>
    </comment>
    <comment ref="B235" authorId="0" shapeId="0">
      <text>
        <r>
          <rPr>
            <b/>
            <sz val="9"/>
            <color indexed="81"/>
            <rFont val="Tahoma"/>
            <family val="2"/>
          </rPr>
          <t>TBL_HD_IND1</t>
        </r>
      </text>
    </comment>
    <comment ref="B236" authorId="0" shapeId="0">
      <text>
        <r>
          <rPr>
            <b/>
            <sz val="9"/>
            <color indexed="81"/>
            <rFont val="Tahoma"/>
            <family val="2"/>
          </rPr>
          <t>TBL_HD_RG</t>
        </r>
      </text>
    </comment>
    <comment ref="A237" authorId="0" shapeId="0">
      <text>
        <r>
          <rPr>
            <b/>
            <sz val="9"/>
            <color indexed="81"/>
            <rFont val="Tahoma"/>
            <family val="2"/>
          </rPr>
          <t>TBL_COL_IND1</t>
        </r>
      </text>
    </comment>
    <comment ref="E241" authorId="0" shapeId="0">
      <text>
        <r>
          <rPr>
            <b/>
            <sz val="9"/>
            <color indexed="81"/>
            <rFont val="Tahoma"/>
            <family val="2"/>
          </rPr>
          <t>TBL_END</t>
        </r>
      </text>
    </comment>
    <comment ref="A242" authorId="0" shapeId="0">
      <text>
        <r>
          <rPr>
            <b/>
            <sz val="9"/>
            <color indexed="81"/>
            <rFont val="Tahoma"/>
            <family val="2"/>
          </rPr>
          <t>TBL_SRC</t>
        </r>
      </text>
    </comment>
    <comment ref="A243" authorId="0" shapeId="0">
      <text>
        <r>
          <rPr>
            <b/>
            <sz val="9"/>
            <color indexed="81"/>
            <rFont val="Tahoma"/>
            <family val="2"/>
          </rPr>
          <t>TBL_NOTE</t>
        </r>
      </text>
    </comment>
    <comment ref="A245" authorId="0" shapeId="0">
      <text>
        <r>
          <rPr>
            <b/>
            <sz val="9"/>
            <color indexed="81"/>
            <rFont val="Tahoma"/>
            <family val="2"/>
          </rPr>
          <t>TBL_TITLE_02.07.TBL.10</t>
        </r>
      </text>
    </comment>
    <comment ref="A246" authorId="0" shapeId="0">
      <text>
        <r>
          <rPr>
            <b/>
            <sz val="9"/>
            <color indexed="81"/>
            <rFont val="Tahoma"/>
            <family val="2"/>
          </rPr>
          <t>TBL_UNIT</t>
        </r>
      </text>
    </comment>
    <comment ref="A247" authorId="0" shapeId="0">
      <text>
        <r>
          <rPr>
            <b/>
            <sz val="9"/>
            <color indexed="81"/>
            <rFont val="Tahoma"/>
            <family val="2"/>
          </rPr>
          <t>TBL_START</t>
        </r>
      </text>
    </comment>
    <comment ref="B247" authorId="0" shapeId="0">
      <text>
        <r>
          <rPr>
            <b/>
            <sz val="9"/>
            <color indexed="81"/>
            <rFont val="Tahoma"/>
            <family val="2"/>
          </rPr>
          <t>TBL_HD_IND1</t>
        </r>
      </text>
    </comment>
    <comment ref="B248" authorId="0" shapeId="0">
      <text>
        <r>
          <rPr>
            <b/>
            <sz val="9"/>
            <color indexed="81"/>
            <rFont val="Tahoma"/>
            <family val="2"/>
          </rPr>
          <t>TBL_HD_RG</t>
        </r>
      </text>
    </comment>
    <comment ref="A249" authorId="0" shapeId="0">
      <text>
        <r>
          <rPr>
            <b/>
            <sz val="9"/>
            <color indexed="81"/>
            <rFont val="Tahoma"/>
            <family val="2"/>
          </rPr>
          <t>TBL_COL_IND1</t>
        </r>
      </text>
    </comment>
    <comment ref="E253" authorId="0" shapeId="0">
      <text>
        <r>
          <rPr>
            <b/>
            <sz val="9"/>
            <color indexed="81"/>
            <rFont val="Tahoma"/>
            <family val="2"/>
          </rPr>
          <t>TBL_END</t>
        </r>
      </text>
    </comment>
    <comment ref="A254" authorId="0" shapeId="0">
      <text>
        <r>
          <rPr>
            <b/>
            <sz val="9"/>
            <color indexed="81"/>
            <rFont val="Tahoma"/>
            <family val="2"/>
          </rPr>
          <t>TBL_SRC</t>
        </r>
      </text>
    </comment>
    <comment ref="A255" authorId="0" shapeId="0">
      <text>
        <r>
          <rPr>
            <b/>
            <sz val="9"/>
            <color indexed="81"/>
            <rFont val="Tahoma"/>
            <family val="2"/>
          </rPr>
          <t>TBL_NOTE</t>
        </r>
      </text>
    </comment>
    <comment ref="A257" authorId="0" shapeId="0">
      <text>
        <r>
          <rPr>
            <b/>
            <sz val="9"/>
            <color indexed="81"/>
            <rFont val="Tahoma"/>
            <family val="2"/>
          </rPr>
          <t>TBL_TITLE_02.07.TBL.11</t>
        </r>
      </text>
    </comment>
    <comment ref="A258" authorId="0" shapeId="0">
      <text>
        <r>
          <rPr>
            <b/>
            <sz val="9"/>
            <color indexed="81"/>
            <rFont val="Tahoma"/>
            <family val="2"/>
          </rPr>
          <t>TBL_UNIT</t>
        </r>
      </text>
    </comment>
    <comment ref="A259" authorId="0" shapeId="0">
      <text>
        <r>
          <rPr>
            <b/>
            <sz val="9"/>
            <color indexed="81"/>
            <rFont val="Tahoma"/>
            <family val="2"/>
          </rPr>
          <t>TBL_START</t>
        </r>
      </text>
    </comment>
    <comment ref="B259" authorId="0" shapeId="0">
      <text>
        <r>
          <rPr>
            <b/>
            <sz val="9"/>
            <color indexed="81"/>
            <rFont val="Tahoma"/>
            <family val="2"/>
          </rPr>
          <t>TBL_HD_YR</t>
        </r>
      </text>
    </comment>
    <comment ref="A260" authorId="0" shapeId="0">
      <text>
        <r>
          <rPr>
            <b/>
            <sz val="9"/>
            <color indexed="81"/>
            <rFont val="Tahoma"/>
            <family val="2"/>
          </rPr>
          <t>TBL_COL_IND1</t>
        </r>
      </text>
    </comment>
    <comment ref="D263" authorId="0" shapeId="0">
      <text>
        <r>
          <rPr>
            <b/>
            <sz val="9"/>
            <color indexed="81"/>
            <rFont val="Tahoma"/>
            <family val="2"/>
          </rPr>
          <t>TBL_END</t>
        </r>
      </text>
    </comment>
    <comment ref="A264" authorId="0" shapeId="0">
      <text>
        <r>
          <rPr>
            <b/>
            <sz val="9"/>
            <color indexed="81"/>
            <rFont val="Tahoma"/>
            <family val="2"/>
          </rPr>
          <t>TBL_SRC</t>
        </r>
      </text>
    </comment>
    <comment ref="A265" authorId="0" shapeId="0">
      <text>
        <r>
          <rPr>
            <b/>
            <sz val="9"/>
            <color indexed="81"/>
            <rFont val="Tahoma"/>
            <family val="2"/>
          </rPr>
          <t>TBL_NOTE</t>
        </r>
      </text>
    </comment>
    <comment ref="A267" authorId="0" shapeId="0">
      <text>
        <r>
          <rPr>
            <b/>
            <sz val="9"/>
            <color indexed="81"/>
            <rFont val="Tahoma"/>
            <family val="2"/>
          </rPr>
          <t>TBL_TITLE_02.07.TBL.12</t>
        </r>
      </text>
    </comment>
    <comment ref="A268" authorId="0" shapeId="0">
      <text>
        <r>
          <rPr>
            <b/>
            <sz val="9"/>
            <color indexed="81"/>
            <rFont val="Tahoma"/>
            <family val="2"/>
          </rPr>
          <t>TBL_START</t>
        </r>
      </text>
    </comment>
    <comment ref="B268" authorId="0" shapeId="0">
      <text>
        <r>
          <rPr>
            <b/>
            <sz val="9"/>
            <color indexed="81"/>
            <rFont val="Tahoma"/>
            <family val="2"/>
          </rPr>
          <t>TBL_HD_BYR</t>
        </r>
      </text>
    </comment>
    <comment ref="A269" authorId="0" shapeId="0">
      <text>
        <r>
          <rPr>
            <b/>
            <sz val="9"/>
            <color indexed="81"/>
            <rFont val="Tahoma"/>
            <family val="2"/>
          </rPr>
          <t>TBL_COL_IND1</t>
        </r>
      </text>
    </comment>
    <comment ref="E294" authorId="0" shapeId="0">
      <text>
        <r>
          <rPr>
            <b/>
            <sz val="9"/>
            <color indexed="81"/>
            <rFont val="Tahoma"/>
            <family val="2"/>
          </rPr>
          <t>TBL_END</t>
        </r>
      </text>
    </comment>
    <comment ref="A295" authorId="0" shapeId="0">
      <text>
        <r>
          <rPr>
            <b/>
            <sz val="9"/>
            <color indexed="81"/>
            <rFont val="Tahoma"/>
            <family val="2"/>
          </rPr>
          <t>TBL_SRC</t>
        </r>
      </text>
    </comment>
    <comment ref="A296" authorId="0" shapeId="0">
      <text>
        <r>
          <rPr>
            <b/>
            <sz val="9"/>
            <color indexed="81"/>
            <rFont val="Tahoma"/>
            <family val="2"/>
          </rPr>
          <t>TBL_NOTE</t>
        </r>
      </text>
    </comment>
    <comment ref="A298" authorId="0" shapeId="0">
      <text>
        <r>
          <rPr>
            <b/>
            <sz val="9"/>
            <color indexed="81"/>
            <rFont val="Tahoma"/>
            <family val="2"/>
          </rPr>
          <t>TBL_TITLE_02.07.TBL.13</t>
        </r>
      </text>
    </comment>
    <comment ref="A299" authorId="0" shapeId="0">
      <text>
        <r>
          <rPr>
            <b/>
            <sz val="9"/>
            <color indexed="81"/>
            <rFont val="Tahoma"/>
            <family val="2"/>
          </rPr>
          <t>TBL_START</t>
        </r>
      </text>
    </comment>
    <comment ref="B299" authorId="0" shapeId="0">
      <text>
        <r>
          <rPr>
            <b/>
            <sz val="9"/>
            <color indexed="81"/>
            <rFont val="Tahoma"/>
            <family val="2"/>
          </rPr>
          <t>TBL_HD_BYR</t>
        </r>
      </text>
    </comment>
    <comment ref="A300" authorId="0" shapeId="0">
      <text>
        <r>
          <rPr>
            <b/>
            <sz val="9"/>
            <color indexed="81"/>
            <rFont val="Tahoma"/>
            <family val="2"/>
          </rPr>
          <t>TBL_COL_IND1</t>
        </r>
      </text>
    </comment>
    <comment ref="E323" authorId="0" shapeId="0">
      <text>
        <r>
          <rPr>
            <b/>
            <sz val="9"/>
            <color indexed="81"/>
            <rFont val="Tahoma"/>
            <family val="2"/>
          </rPr>
          <t>TBL_END</t>
        </r>
      </text>
    </comment>
    <comment ref="A324" authorId="0" shapeId="0">
      <text>
        <r>
          <rPr>
            <b/>
            <sz val="9"/>
            <color indexed="81"/>
            <rFont val="Tahoma"/>
            <family val="2"/>
          </rPr>
          <t>TBL_SRC</t>
        </r>
      </text>
    </comment>
    <comment ref="A325" authorId="0" shapeId="0">
      <text>
        <r>
          <rPr>
            <b/>
            <sz val="9"/>
            <color indexed="81"/>
            <rFont val="Tahoma"/>
            <family val="2"/>
          </rPr>
          <t>TBL_NOTE</t>
        </r>
      </text>
    </comment>
    <comment ref="A327" authorId="0" shapeId="0">
      <text>
        <r>
          <rPr>
            <b/>
            <sz val="9"/>
            <color indexed="81"/>
            <rFont val="Tahoma"/>
            <family val="2"/>
          </rPr>
          <t>TBL_TITLE_02.07.TBL.14</t>
        </r>
      </text>
    </comment>
    <comment ref="A328" authorId="0" shapeId="0">
      <text>
        <r>
          <rPr>
            <b/>
            <sz val="9"/>
            <color indexed="81"/>
            <rFont val="Tahoma"/>
            <family val="2"/>
          </rPr>
          <t>TBL_UNIT</t>
        </r>
      </text>
    </comment>
    <comment ref="A329" authorId="0" shapeId="0">
      <text>
        <r>
          <rPr>
            <b/>
            <sz val="9"/>
            <color indexed="81"/>
            <rFont val="Tahoma"/>
            <family val="2"/>
          </rPr>
          <t>TBL_START</t>
        </r>
      </text>
    </comment>
    <comment ref="B329" authorId="0" shapeId="0">
      <text>
        <r>
          <rPr>
            <b/>
            <sz val="9"/>
            <color indexed="81"/>
            <rFont val="Tahoma"/>
            <family val="2"/>
          </rPr>
          <t>TBL_HD_BYR</t>
        </r>
      </text>
    </comment>
    <comment ref="A330" authorId="0" shapeId="0">
      <text>
        <r>
          <rPr>
            <b/>
            <sz val="9"/>
            <color indexed="81"/>
            <rFont val="Tahoma"/>
            <family val="2"/>
          </rPr>
          <t>TBL_COL_IND1</t>
        </r>
      </text>
    </comment>
    <comment ref="E338" authorId="0" shapeId="0">
      <text>
        <r>
          <rPr>
            <b/>
            <sz val="9"/>
            <color indexed="81"/>
            <rFont val="Tahoma"/>
            <family val="2"/>
          </rPr>
          <t>TBL_END</t>
        </r>
      </text>
    </comment>
    <comment ref="A339" authorId="0" shapeId="0">
      <text>
        <r>
          <rPr>
            <b/>
            <sz val="9"/>
            <color indexed="81"/>
            <rFont val="Tahoma"/>
            <family val="2"/>
          </rPr>
          <t>TBL_SRC</t>
        </r>
      </text>
    </comment>
    <comment ref="A340" authorId="0" shapeId="0">
      <text>
        <r>
          <rPr>
            <b/>
            <sz val="9"/>
            <color indexed="81"/>
            <rFont val="Tahoma"/>
            <family val="2"/>
          </rPr>
          <t>TBL_NOTE</t>
        </r>
      </text>
    </comment>
    <comment ref="A342" authorId="0" shapeId="0">
      <text>
        <r>
          <rPr>
            <b/>
            <sz val="9"/>
            <color indexed="81"/>
            <rFont val="Tahoma"/>
            <family val="2"/>
          </rPr>
          <t>TBL_TITLE_02.07.TBL.15</t>
        </r>
      </text>
    </comment>
    <comment ref="A343" authorId="0" shapeId="0">
      <text>
        <r>
          <rPr>
            <b/>
            <sz val="9"/>
            <color indexed="81"/>
            <rFont val="Tahoma"/>
            <family val="2"/>
          </rPr>
          <t>TBL_UNIT</t>
        </r>
      </text>
    </comment>
    <comment ref="A344" authorId="0" shapeId="0">
      <text>
        <r>
          <rPr>
            <b/>
            <sz val="9"/>
            <color indexed="81"/>
            <rFont val="Tahoma"/>
            <family val="2"/>
          </rPr>
          <t>TBL_START</t>
        </r>
      </text>
    </comment>
    <comment ref="B344" authorId="0" shapeId="0">
      <text>
        <r>
          <rPr>
            <b/>
            <sz val="9"/>
            <color indexed="81"/>
            <rFont val="Tahoma"/>
            <family val="2"/>
          </rPr>
          <t>TBL_HD_BYR</t>
        </r>
      </text>
    </comment>
    <comment ref="A345" authorId="0" shapeId="0">
      <text>
        <r>
          <rPr>
            <b/>
            <sz val="9"/>
            <color indexed="81"/>
            <rFont val="Tahoma"/>
            <family val="2"/>
          </rPr>
          <t>TBL_COL_IND1</t>
        </r>
      </text>
    </comment>
    <comment ref="E354" authorId="0" shapeId="0">
      <text>
        <r>
          <rPr>
            <b/>
            <sz val="9"/>
            <color indexed="81"/>
            <rFont val="Tahoma"/>
            <family val="2"/>
          </rPr>
          <t>TBL_END</t>
        </r>
      </text>
    </comment>
    <comment ref="A355" authorId="0" shapeId="0">
      <text>
        <r>
          <rPr>
            <b/>
            <sz val="9"/>
            <color indexed="81"/>
            <rFont val="Tahoma"/>
            <family val="2"/>
          </rPr>
          <t>TBL_SRC</t>
        </r>
      </text>
    </comment>
    <comment ref="A356" authorId="0" shapeId="0">
      <text>
        <r>
          <rPr>
            <b/>
            <sz val="9"/>
            <color indexed="81"/>
            <rFont val="Tahoma"/>
            <family val="2"/>
          </rPr>
          <t>TBL_NOTE</t>
        </r>
      </text>
    </comment>
    <comment ref="A358" authorId="0" shapeId="0">
      <text>
        <r>
          <rPr>
            <b/>
            <sz val="9"/>
            <color indexed="81"/>
            <rFont val="Tahoma"/>
            <family val="2"/>
          </rPr>
          <t>TBL_TITLE_02.07.TBL.16</t>
        </r>
      </text>
    </comment>
    <comment ref="A359" authorId="0" shapeId="0">
      <text>
        <r>
          <rPr>
            <b/>
            <sz val="9"/>
            <color indexed="81"/>
            <rFont val="Tahoma"/>
            <family val="2"/>
          </rPr>
          <t>TBL_START</t>
        </r>
      </text>
    </comment>
    <comment ref="B359" authorId="0" shapeId="0">
      <text>
        <r>
          <rPr>
            <b/>
            <sz val="9"/>
            <color indexed="81"/>
            <rFont val="Tahoma"/>
            <family val="2"/>
          </rPr>
          <t>TBL_HD_BYR</t>
        </r>
      </text>
    </comment>
    <comment ref="A360" authorId="0" shapeId="0">
      <text>
        <r>
          <rPr>
            <b/>
            <sz val="9"/>
            <color indexed="81"/>
            <rFont val="Tahoma"/>
            <family val="2"/>
          </rPr>
          <t>TBL_COL_IND1</t>
        </r>
      </text>
    </comment>
    <comment ref="E369" authorId="0" shapeId="0">
      <text>
        <r>
          <rPr>
            <b/>
            <sz val="9"/>
            <color indexed="81"/>
            <rFont val="Tahoma"/>
            <family val="2"/>
          </rPr>
          <t>TBL_END</t>
        </r>
      </text>
    </comment>
    <comment ref="A370" authorId="0" shapeId="0">
      <text>
        <r>
          <rPr>
            <b/>
            <sz val="9"/>
            <color indexed="81"/>
            <rFont val="Tahoma"/>
            <family val="2"/>
          </rPr>
          <t>TBL_SRC</t>
        </r>
      </text>
    </comment>
    <comment ref="A371" authorId="0" shapeId="0">
      <text>
        <r>
          <rPr>
            <b/>
            <sz val="9"/>
            <color indexed="81"/>
            <rFont val="Tahoma"/>
            <family val="2"/>
          </rPr>
          <t>TBL_NOTE</t>
        </r>
      </text>
    </comment>
    <comment ref="A373" authorId="0" shapeId="0">
      <text>
        <r>
          <rPr>
            <b/>
            <sz val="9"/>
            <color indexed="81"/>
            <rFont val="Tahoma"/>
            <family val="2"/>
          </rPr>
          <t>TBL_TITLE_02.07.TBL.17</t>
        </r>
      </text>
    </comment>
    <comment ref="A374" authorId="0" shapeId="0">
      <text>
        <r>
          <rPr>
            <b/>
            <sz val="9"/>
            <color indexed="81"/>
            <rFont val="Tahoma"/>
            <family val="2"/>
          </rPr>
          <t>TBL_START</t>
        </r>
      </text>
    </comment>
    <comment ref="B374" authorId="0" shapeId="0">
      <text>
        <r>
          <rPr>
            <b/>
            <sz val="9"/>
            <color indexed="81"/>
            <rFont val="Tahoma"/>
            <family val="2"/>
          </rPr>
          <t>TBL_HD_BYR</t>
        </r>
      </text>
    </comment>
    <comment ref="A375" authorId="0" shapeId="0">
      <text>
        <r>
          <rPr>
            <b/>
            <sz val="9"/>
            <color indexed="81"/>
            <rFont val="Tahoma"/>
            <family val="2"/>
          </rPr>
          <t>TBL_COL_IND1</t>
        </r>
      </text>
    </comment>
    <comment ref="E384" authorId="0" shapeId="0">
      <text>
        <r>
          <rPr>
            <b/>
            <sz val="9"/>
            <color indexed="81"/>
            <rFont val="Tahoma"/>
            <family val="2"/>
          </rPr>
          <t>TBL_END</t>
        </r>
      </text>
    </comment>
    <comment ref="A385" authorId="0" shapeId="0">
      <text>
        <r>
          <rPr>
            <b/>
            <sz val="9"/>
            <color indexed="81"/>
            <rFont val="Tahoma"/>
            <family val="2"/>
          </rPr>
          <t>TBL_SRC</t>
        </r>
      </text>
    </comment>
    <comment ref="A386" authorId="0" shapeId="0">
      <text>
        <r>
          <rPr>
            <b/>
            <sz val="9"/>
            <color indexed="81"/>
            <rFont val="Tahoma"/>
            <family val="2"/>
          </rPr>
          <t>TBL_NOTE</t>
        </r>
      </text>
    </comment>
    <comment ref="A388" authorId="0" shapeId="0">
      <text>
        <r>
          <rPr>
            <b/>
            <sz val="9"/>
            <color indexed="81"/>
            <rFont val="Tahoma"/>
            <family val="2"/>
          </rPr>
          <t>TBL_TITLE_02.07.TBL.18</t>
        </r>
      </text>
    </comment>
    <comment ref="A389" authorId="0" shapeId="0">
      <text>
        <r>
          <rPr>
            <b/>
            <sz val="9"/>
            <color indexed="81"/>
            <rFont val="Tahoma"/>
            <family val="2"/>
          </rPr>
          <t>TBL_START</t>
        </r>
      </text>
    </comment>
    <comment ref="B389" authorId="0" shapeId="0">
      <text>
        <r>
          <rPr>
            <b/>
            <sz val="9"/>
            <color indexed="81"/>
            <rFont val="Tahoma"/>
            <family val="2"/>
          </rPr>
          <t>TBL_HD_YR</t>
        </r>
      </text>
    </comment>
    <comment ref="A390" authorId="0" shapeId="0">
      <text>
        <r>
          <rPr>
            <b/>
            <sz val="9"/>
            <color indexed="81"/>
            <rFont val="Tahoma"/>
            <family val="2"/>
          </rPr>
          <t>TBL_COL_IND1</t>
        </r>
      </text>
    </comment>
    <comment ref="E402" authorId="0" shapeId="0">
      <text>
        <r>
          <rPr>
            <b/>
            <sz val="9"/>
            <color indexed="81"/>
            <rFont val="Tahoma"/>
            <family val="2"/>
          </rPr>
          <t>TBL_END</t>
        </r>
      </text>
    </comment>
    <comment ref="A403" authorId="0" shapeId="0">
      <text>
        <r>
          <rPr>
            <b/>
            <sz val="9"/>
            <color indexed="81"/>
            <rFont val="Tahoma"/>
            <family val="2"/>
          </rPr>
          <t>TBL_SRC</t>
        </r>
      </text>
    </comment>
    <comment ref="A404" authorId="0" shapeId="0">
      <text>
        <r>
          <rPr>
            <b/>
            <sz val="9"/>
            <color indexed="81"/>
            <rFont val="Tahoma"/>
            <family val="2"/>
          </rPr>
          <t>TBL_NOTE</t>
        </r>
      </text>
    </comment>
    <comment ref="A406" authorId="0" shapeId="0">
      <text>
        <r>
          <rPr>
            <b/>
            <sz val="9"/>
            <color indexed="81"/>
            <rFont val="Tahoma"/>
            <family val="2"/>
          </rPr>
          <t>TBL_TITLE_02.07.TBL.19</t>
        </r>
      </text>
    </comment>
    <comment ref="A407" authorId="0" shapeId="0">
      <text>
        <r>
          <rPr>
            <b/>
            <sz val="9"/>
            <color indexed="81"/>
            <rFont val="Tahoma"/>
            <family val="2"/>
          </rPr>
          <t>TBL_START</t>
        </r>
      </text>
    </comment>
    <comment ref="B407" authorId="0" shapeId="0">
      <text>
        <r>
          <rPr>
            <b/>
            <sz val="9"/>
            <color indexed="81"/>
            <rFont val="Tahoma"/>
            <family val="2"/>
          </rPr>
          <t>TBL_HD_YR</t>
        </r>
      </text>
    </comment>
    <comment ref="A408" authorId="0" shapeId="0">
      <text>
        <r>
          <rPr>
            <b/>
            <sz val="9"/>
            <color indexed="81"/>
            <rFont val="Tahoma"/>
            <family val="2"/>
          </rPr>
          <t>TBL_COL_IND1</t>
        </r>
      </text>
    </comment>
    <comment ref="E412" authorId="0" shapeId="0">
      <text>
        <r>
          <rPr>
            <b/>
            <sz val="9"/>
            <color indexed="81"/>
            <rFont val="Tahoma"/>
            <family val="2"/>
          </rPr>
          <t>TBL_END</t>
        </r>
      </text>
    </comment>
    <comment ref="A413" authorId="0" shapeId="0">
      <text>
        <r>
          <rPr>
            <b/>
            <sz val="9"/>
            <color indexed="81"/>
            <rFont val="Tahoma"/>
            <family val="2"/>
          </rPr>
          <t>TBL_SRC</t>
        </r>
      </text>
    </comment>
    <comment ref="A415" authorId="0" shapeId="0">
      <text>
        <r>
          <rPr>
            <b/>
            <sz val="9"/>
            <color indexed="81"/>
            <rFont val="Tahoma"/>
            <family val="2"/>
          </rPr>
          <t>TBL_TITLE_02.07.TBL.20</t>
        </r>
      </text>
    </comment>
    <comment ref="A416" authorId="0" shapeId="0">
      <text>
        <r>
          <rPr>
            <b/>
            <sz val="9"/>
            <color indexed="81"/>
            <rFont val="Tahoma"/>
            <family val="2"/>
          </rPr>
          <t>TBL_START</t>
        </r>
      </text>
    </comment>
    <comment ref="B416" authorId="0" shapeId="0">
      <text>
        <r>
          <rPr>
            <b/>
            <sz val="9"/>
            <color indexed="81"/>
            <rFont val="Tahoma"/>
            <family val="2"/>
          </rPr>
          <t>TBL_HD_YR</t>
        </r>
      </text>
    </comment>
    <comment ref="B417" authorId="0" shapeId="0">
      <text>
        <r>
          <rPr>
            <b/>
            <sz val="9"/>
            <color indexed="81"/>
            <rFont val="Tahoma"/>
            <family val="2"/>
          </rPr>
          <t>TBL_HD_IND2</t>
        </r>
      </text>
    </comment>
    <comment ref="A418" authorId="0" shapeId="0">
      <text>
        <r>
          <rPr>
            <b/>
            <sz val="9"/>
            <color indexed="81"/>
            <rFont val="Tahoma"/>
            <family val="2"/>
          </rPr>
          <t>TBL_COL_IND1</t>
        </r>
      </text>
    </comment>
    <comment ref="E438" authorId="0" shapeId="0">
      <text>
        <r>
          <rPr>
            <b/>
            <sz val="9"/>
            <color indexed="81"/>
            <rFont val="Tahoma"/>
            <family val="2"/>
          </rPr>
          <t>TBL_END</t>
        </r>
      </text>
    </comment>
    <comment ref="A439" authorId="0" shapeId="0">
      <text>
        <r>
          <rPr>
            <b/>
            <sz val="9"/>
            <color indexed="81"/>
            <rFont val="Tahoma"/>
            <family val="2"/>
          </rPr>
          <t>TBL_SRC</t>
        </r>
      </text>
    </comment>
    <comment ref="A440" authorId="0" shapeId="0">
      <text>
        <r>
          <rPr>
            <b/>
            <sz val="9"/>
            <color indexed="81"/>
            <rFont val="Tahoma"/>
            <family val="2"/>
          </rPr>
          <t>TBL_NOTE</t>
        </r>
      </text>
    </comment>
    <comment ref="A442" authorId="0" shapeId="0">
      <text>
        <r>
          <rPr>
            <b/>
            <sz val="9"/>
            <color indexed="81"/>
            <rFont val="Tahoma"/>
            <family val="2"/>
          </rPr>
          <t>TBL_TITLE_02.07.TBL.21</t>
        </r>
      </text>
    </comment>
    <comment ref="A443" authorId="0" shapeId="0">
      <text>
        <r>
          <rPr>
            <b/>
            <sz val="9"/>
            <color indexed="81"/>
            <rFont val="Tahoma"/>
            <family val="2"/>
          </rPr>
          <t>TBL_START</t>
        </r>
      </text>
    </comment>
    <comment ref="B443" authorId="0" shapeId="0">
      <text>
        <r>
          <rPr>
            <b/>
            <sz val="9"/>
            <color indexed="81"/>
            <rFont val="Tahoma"/>
            <family val="2"/>
          </rPr>
          <t>TBL_HD_YR</t>
        </r>
      </text>
    </comment>
    <comment ref="A444" authorId="0" shapeId="0">
      <text>
        <r>
          <rPr>
            <b/>
            <sz val="9"/>
            <color indexed="81"/>
            <rFont val="Tahoma"/>
            <family val="2"/>
          </rPr>
          <t>TBL_COL_IND1</t>
        </r>
      </text>
    </comment>
    <comment ref="E446" authorId="0" shapeId="0">
      <text>
        <r>
          <rPr>
            <b/>
            <sz val="9"/>
            <color indexed="81"/>
            <rFont val="Tahoma"/>
            <family val="2"/>
          </rPr>
          <t>TBL_END</t>
        </r>
      </text>
    </comment>
    <comment ref="A447" authorId="0" shapeId="0">
      <text>
        <r>
          <rPr>
            <b/>
            <sz val="9"/>
            <color indexed="81"/>
            <rFont val="Tahoma"/>
            <family val="2"/>
          </rPr>
          <t>TBL_SRC</t>
        </r>
      </text>
    </comment>
    <comment ref="A448" authorId="0" shapeId="0">
      <text>
        <r>
          <rPr>
            <b/>
            <sz val="9"/>
            <color indexed="81"/>
            <rFont val="Tahoma"/>
            <family val="2"/>
          </rPr>
          <t>TBL_NOTE</t>
        </r>
      </text>
    </comment>
    <comment ref="A450" authorId="0" shapeId="0">
      <text>
        <r>
          <rPr>
            <b/>
            <sz val="9"/>
            <color indexed="81"/>
            <rFont val="Tahoma"/>
            <family val="2"/>
          </rPr>
          <t>TBL_TITLE_02.07.TBL.22</t>
        </r>
      </text>
    </comment>
    <comment ref="A451" authorId="0" shapeId="0">
      <text>
        <r>
          <rPr>
            <b/>
            <sz val="9"/>
            <color indexed="81"/>
            <rFont val="Tahoma"/>
            <family val="2"/>
          </rPr>
          <t>TBL_START</t>
        </r>
      </text>
    </comment>
    <comment ref="B451" authorId="0" shapeId="0">
      <text>
        <r>
          <rPr>
            <b/>
            <sz val="9"/>
            <color indexed="81"/>
            <rFont val="Tahoma"/>
            <family val="2"/>
          </rPr>
          <t>TBL_HD_YR</t>
        </r>
      </text>
    </comment>
    <comment ref="A452" authorId="0" shapeId="0">
      <text>
        <r>
          <rPr>
            <b/>
            <sz val="9"/>
            <color indexed="81"/>
            <rFont val="Tahoma"/>
            <family val="2"/>
          </rPr>
          <t>TBL_COL_IND1</t>
        </r>
      </text>
    </comment>
    <comment ref="E466" authorId="0" shapeId="0">
      <text>
        <r>
          <rPr>
            <b/>
            <sz val="9"/>
            <color indexed="81"/>
            <rFont val="Tahoma"/>
            <family val="2"/>
          </rPr>
          <t>TBL_END</t>
        </r>
      </text>
    </comment>
    <comment ref="A467" authorId="0" shapeId="0">
      <text>
        <r>
          <rPr>
            <b/>
            <sz val="9"/>
            <color indexed="81"/>
            <rFont val="Tahoma"/>
            <family val="2"/>
          </rPr>
          <t>TBL_SRC</t>
        </r>
      </text>
    </comment>
    <comment ref="A468" authorId="0" shapeId="0">
      <text>
        <r>
          <rPr>
            <b/>
            <sz val="9"/>
            <color indexed="81"/>
            <rFont val="Tahoma"/>
            <family val="2"/>
          </rPr>
          <t>TBL_NOTE</t>
        </r>
      </text>
    </comment>
  </commentList>
</comments>
</file>

<file path=xl/comments15.xml><?xml version="1.0" encoding="utf-8"?>
<comments xmlns="http://schemas.openxmlformats.org/spreadsheetml/2006/main">
  <authors>
    <author>Author</author>
  </authors>
  <commentList>
    <comment ref="A1" authorId="0" shapeId="0">
      <text>
        <r>
          <rPr>
            <b/>
            <sz val="9"/>
            <color indexed="81"/>
            <rFont val="Tahoma"/>
            <family val="2"/>
          </rPr>
          <t>SUM_TITLE_02.08.SUM.01</t>
        </r>
      </text>
    </comment>
    <comment ref="A2" authorId="0" shapeId="0">
      <text>
        <r>
          <rPr>
            <b/>
            <sz val="9"/>
            <color indexed="81"/>
            <rFont val="Tahoma"/>
            <family val="2"/>
          </rPr>
          <t>SUM_START</t>
        </r>
      </text>
    </comment>
    <comment ref="A4" authorId="0" shapeId="0">
      <text>
        <r>
          <rPr>
            <b/>
            <sz val="9"/>
            <color indexed="81"/>
            <rFont val="Tahoma"/>
            <family val="2"/>
          </rPr>
          <t>TBL_TITLE_02.08.TBL.01</t>
        </r>
      </text>
    </comment>
    <comment ref="A5" authorId="0" shapeId="0">
      <text>
        <r>
          <rPr>
            <b/>
            <sz val="9"/>
            <color indexed="81"/>
            <rFont val="Tahoma"/>
            <family val="2"/>
          </rPr>
          <t>TBL_START</t>
        </r>
      </text>
    </comment>
    <comment ref="B5" authorId="0" shapeId="0">
      <text>
        <r>
          <rPr>
            <b/>
            <sz val="9"/>
            <color indexed="81"/>
            <rFont val="Tahoma"/>
            <family val="2"/>
          </rPr>
          <t>TBL_HD_YR</t>
        </r>
      </text>
    </comment>
    <comment ref="A6" authorId="0" shapeId="0">
      <text>
        <r>
          <rPr>
            <b/>
            <sz val="9"/>
            <color indexed="81"/>
            <rFont val="Tahoma"/>
            <family val="2"/>
          </rPr>
          <t>TBL_COL_IND1</t>
        </r>
      </text>
    </comment>
    <comment ref="E10" authorId="0" shapeId="0">
      <text>
        <r>
          <rPr>
            <b/>
            <sz val="9"/>
            <color indexed="81"/>
            <rFont val="Tahoma"/>
            <family val="2"/>
          </rPr>
          <t>TBL_END</t>
        </r>
      </text>
    </comment>
    <comment ref="A11" authorId="0" shapeId="0">
      <text>
        <r>
          <rPr>
            <b/>
            <sz val="9"/>
            <color indexed="81"/>
            <rFont val="Tahoma"/>
            <family val="2"/>
          </rPr>
          <t>TBL_SRC</t>
        </r>
      </text>
    </comment>
    <comment ref="A12" authorId="0" shapeId="0">
      <text>
        <r>
          <rPr>
            <b/>
            <sz val="9"/>
            <color indexed="81"/>
            <rFont val="Tahoma"/>
            <family val="2"/>
          </rPr>
          <t>TBL_NOTE</t>
        </r>
      </text>
    </comment>
    <comment ref="A14" authorId="0" shapeId="0">
      <text>
        <r>
          <rPr>
            <b/>
            <sz val="9"/>
            <color indexed="81"/>
            <rFont val="Tahoma"/>
            <family val="2"/>
          </rPr>
          <t>TBL_TITLE_02.08.TBL.02</t>
        </r>
      </text>
    </comment>
    <comment ref="A15" authorId="0" shapeId="0">
      <text>
        <r>
          <rPr>
            <b/>
            <sz val="9"/>
            <color indexed="81"/>
            <rFont val="Tahoma"/>
            <family val="2"/>
          </rPr>
          <t>TBL_START</t>
        </r>
      </text>
    </comment>
    <comment ref="B15" authorId="0" shapeId="0">
      <text>
        <r>
          <rPr>
            <b/>
            <sz val="9"/>
            <color indexed="81"/>
            <rFont val="Tahoma"/>
            <family val="2"/>
          </rPr>
          <t>TBL_HD_YR</t>
        </r>
      </text>
    </comment>
    <comment ref="A16" authorId="0" shapeId="0">
      <text>
        <r>
          <rPr>
            <b/>
            <sz val="9"/>
            <color indexed="81"/>
            <rFont val="Tahoma"/>
            <family val="2"/>
          </rPr>
          <t>TBL_COL_IND1</t>
        </r>
      </text>
    </comment>
    <comment ref="E19" authorId="0" shapeId="0">
      <text>
        <r>
          <rPr>
            <b/>
            <sz val="9"/>
            <color indexed="81"/>
            <rFont val="Tahoma"/>
            <family val="2"/>
          </rPr>
          <t>TBL_END</t>
        </r>
      </text>
    </comment>
    <comment ref="A20" authorId="0" shapeId="0">
      <text>
        <r>
          <rPr>
            <b/>
            <sz val="9"/>
            <color indexed="81"/>
            <rFont val="Tahoma"/>
            <family val="2"/>
          </rPr>
          <t>TBL_SRC</t>
        </r>
      </text>
    </comment>
    <comment ref="A22" authorId="0" shapeId="0">
      <text>
        <r>
          <rPr>
            <b/>
            <sz val="9"/>
            <color indexed="81"/>
            <rFont val="Tahoma"/>
            <family val="2"/>
          </rPr>
          <t>TBL_TITLE_02.08.TBL.03</t>
        </r>
      </text>
    </comment>
    <comment ref="A23" authorId="0" shapeId="0">
      <text>
        <r>
          <rPr>
            <b/>
            <sz val="9"/>
            <color indexed="81"/>
            <rFont val="Tahoma"/>
            <family val="2"/>
          </rPr>
          <t>TBL_UNIT</t>
        </r>
        <r>
          <rPr>
            <sz val="9"/>
            <color indexed="81"/>
            <rFont val="Tahoma"/>
            <family val="2"/>
          </rPr>
          <t xml:space="preserve">
</t>
        </r>
      </text>
    </comment>
    <comment ref="A24" authorId="0" shapeId="0">
      <text>
        <r>
          <rPr>
            <b/>
            <sz val="9"/>
            <color indexed="81"/>
            <rFont val="Tahoma"/>
            <family val="2"/>
          </rPr>
          <t>TBL_START</t>
        </r>
      </text>
    </comment>
    <comment ref="B24" authorId="0" shapeId="0">
      <text>
        <r>
          <rPr>
            <b/>
            <sz val="9"/>
            <color indexed="81"/>
            <rFont val="Tahoma"/>
            <family val="2"/>
          </rPr>
          <t>TBL_HD_IND1</t>
        </r>
      </text>
    </comment>
    <comment ref="B25" authorId="0" shapeId="0">
      <text>
        <r>
          <rPr>
            <b/>
            <sz val="9"/>
            <color indexed="81"/>
            <rFont val="Tahoma"/>
            <family val="2"/>
          </rPr>
          <t>TBL_HD_YR</t>
        </r>
      </text>
    </comment>
    <comment ref="A26" authorId="0" shapeId="0">
      <text>
        <r>
          <rPr>
            <b/>
            <sz val="9"/>
            <color indexed="81"/>
            <rFont val="Tahoma"/>
            <family val="2"/>
          </rPr>
          <t>TBL_COL_IND1</t>
        </r>
      </text>
    </comment>
    <comment ref="E31" authorId="0" shapeId="0">
      <text>
        <r>
          <rPr>
            <b/>
            <sz val="9"/>
            <color indexed="81"/>
            <rFont val="Tahoma"/>
            <family val="2"/>
          </rPr>
          <t>TBL_END</t>
        </r>
      </text>
    </comment>
    <comment ref="A32" authorId="0" shapeId="0">
      <text>
        <r>
          <rPr>
            <b/>
            <sz val="9"/>
            <color indexed="81"/>
            <rFont val="Tahoma"/>
            <family val="2"/>
          </rPr>
          <t>TBL_SRC</t>
        </r>
      </text>
    </comment>
    <comment ref="A34" authorId="0" shapeId="0">
      <text>
        <r>
          <rPr>
            <b/>
            <sz val="9"/>
            <color indexed="81"/>
            <rFont val="Tahoma"/>
            <family val="2"/>
          </rPr>
          <t>TBL_TITLE_02.08.TBL.04</t>
        </r>
      </text>
    </comment>
    <comment ref="A35" authorId="0" shapeId="0">
      <text>
        <r>
          <rPr>
            <b/>
            <sz val="9"/>
            <color indexed="81"/>
            <rFont val="Tahoma"/>
            <family val="2"/>
          </rPr>
          <t>TBL_START</t>
        </r>
      </text>
    </comment>
    <comment ref="C35" authorId="0" shapeId="0">
      <text>
        <r>
          <rPr>
            <b/>
            <sz val="9"/>
            <color indexed="81"/>
            <rFont val="Tahoma"/>
            <family val="2"/>
          </rPr>
          <t>TBL_HD_YR</t>
        </r>
      </text>
    </comment>
    <comment ref="A36" authorId="0" shapeId="0">
      <text>
        <r>
          <rPr>
            <b/>
            <sz val="9"/>
            <color indexed="81"/>
            <rFont val="Tahoma"/>
            <family val="2"/>
          </rPr>
          <t>TBL_COL_IND1</t>
        </r>
      </text>
    </comment>
    <comment ref="E48" authorId="0" shapeId="0">
      <text>
        <r>
          <rPr>
            <b/>
            <sz val="9"/>
            <color indexed="81"/>
            <rFont val="Tahoma"/>
            <family val="2"/>
          </rPr>
          <t>TBL_END</t>
        </r>
      </text>
    </comment>
    <comment ref="A49" authorId="0" shapeId="0">
      <text>
        <r>
          <rPr>
            <b/>
            <sz val="9"/>
            <color indexed="81"/>
            <rFont val="Tahoma"/>
            <family val="2"/>
          </rPr>
          <t>TBL_SRC</t>
        </r>
      </text>
    </comment>
  </commentList>
</comments>
</file>

<file path=xl/comments16.xml><?xml version="1.0" encoding="utf-8"?>
<comments xmlns="http://schemas.openxmlformats.org/spreadsheetml/2006/main">
  <authors>
    <author>Author</author>
  </authors>
  <commentList>
    <comment ref="A1" authorId="0" shapeId="0">
      <text>
        <r>
          <rPr>
            <b/>
            <sz val="9"/>
            <color indexed="81"/>
            <rFont val="Tahoma"/>
            <family val="2"/>
          </rPr>
          <t>SUM_TITLE_02.09.SUM.01</t>
        </r>
      </text>
    </comment>
    <comment ref="A4" authorId="0" shapeId="0">
      <text>
        <r>
          <rPr>
            <b/>
            <sz val="9"/>
            <color indexed="81"/>
            <rFont val="Tahoma"/>
            <family val="2"/>
          </rPr>
          <t>TBL_TITLE_02.09.TBL.01</t>
        </r>
      </text>
    </comment>
    <comment ref="A5" authorId="0" shapeId="0">
      <text>
        <r>
          <rPr>
            <b/>
            <sz val="9"/>
            <color indexed="81"/>
            <rFont val="Tahoma"/>
            <family val="2"/>
          </rPr>
          <t>TBL_START</t>
        </r>
      </text>
    </comment>
    <comment ref="B5" authorId="0" shapeId="0">
      <text>
        <r>
          <rPr>
            <b/>
            <sz val="9"/>
            <color indexed="81"/>
            <rFont val="Tahoma"/>
            <family val="2"/>
          </rPr>
          <t>TBL_HD_YR</t>
        </r>
      </text>
    </comment>
    <comment ref="A6" authorId="0" shapeId="0">
      <text>
        <r>
          <rPr>
            <b/>
            <sz val="9"/>
            <color indexed="81"/>
            <rFont val="Tahoma"/>
            <family val="2"/>
          </rPr>
          <t>TBL_COL_IND1</t>
        </r>
      </text>
    </comment>
    <comment ref="E13" authorId="0" shapeId="0">
      <text>
        <r>
          <rPr>
            <b/>
            <sz val="9"/>
            <color indexed="81"/>
            <rFont val="Tahoma"/>
            <family val="2"/>
          </rPr>
          <t>TBL_END</t>
        </r>
      </text>
    </comment>
    <comment ref="A14" authorId="0" shapeId="0">
      <text>
        <r>
          <rPr>
            <b/>
            <sz val="9"/>
            <color indexed="81"/>
            <rFont val="Tahoma"/>
            <family val="2"/>
          </rPr>
          <t>TBL_SRC</t>
        </r>
      </text>
    </comment>
    <comment ref="A16" authorId="0" shapeId="0">
      <text>
        <r>
          <rPr>
            <b/>
            <sz val="9"/>
            <color indexed="81"/>
            <rFont val="Tahoma"/>
            <family val="2"/>
          </rPr>
          <t>TBL_TITLE_02.09.TBL.02</t>
        </r>
      </text>
    </comment>
    <comment ref="A17" authorId="0" shapeId="0">
      <text>
        <r>
          <rPr>
            <b/>
            <sz val="9"/>
            <color indexed="81"/>
            <rFont val="Tahoma"/>
            <family val="2"/>
          </rPr>
          <t>TBL_START</t>
        </r>
      </text>
    </comment>
    <comment ref="C17" authorId="0" shapeId="0">
      <text>
        <r>
          <rPr>
            <b/>
            <sz val="9"/>
            <color indexed="81"/>
            <rFont val="Tahoma"/>
            <family val="2"/>
          </rPr>
          <t>TBL_HD_IND1</t>
        </r>
      </text>
    </comment>
    <comment ref="A18" authorId="0" shapeId="0">
      <text>
        <r>
          <rPr>
            <b/>
            <sz val="9"/>
            <color indexed="81"/>
            <rFont val="Tahoma"/>
            <family val="2"/>
          </rPr>
          <t>TBL_COL_IND1</t>
        </r>
      </text>
    </comment>
    <comment ref="E25" authorId="0" shapeId="0">
      <text>
        <r>
          <rPr>
            <b/>
            <sz val="9"/>
            <color indexed="81"/>
            <rFont val="Tahoma"/>
            <family val="2"/>
          </rPr>
          <t>TBL_END</t>
        </r>
      </text>
    </comment>
    <comment ref="A26" authorId="0" shapeId="0">
      <text>
        <r>
          <rPr>
            <b/>
            <sz val="9"/>
            <color indexed="81"/>
            <rFont val="Tahoma"/>
            <family val="2"/>
          </rPr>
          <t>TBL_SRC</t>
        </r>
      </text>
    </comment>
    <comment ref="A28" authorId="0" shapeId="0">
      <text>
        <r>
          <rPr>
            <b/>
            <sz val="9"/>
            <color indexed="81"/>
            <rFont val="Tahoma"/>
            <family val="2"/>
          </rPr>
          <t>TBL_TITLE_02.09.TBL.03</t>
        </r>
      </text>
    </comment>
    <comment ref="A29" authorId="0" shapeId="0">
      <text>
        <r>
          <rPr>
            <b/>
            <sz val="9"/>
            <color indexed="81"/>
            <rFont val="Tahoma"/>
            <family val="2"/>
          </rPr>
          <t>TBL_START</t>
        </r>
      </text>
    </comment>
    <comment ref="B29" authorId="0" shapeId="0">
      <text>
        <r>
          <rPr>
            <b/>
            <sz val="9"/>
            <color indexed="81"/>
            <rFont val="Tahoma"/>
            <family val="2"/>
          </rPr>
          <t>TBL_HD_RG</t>
        </r>
      </text>
    </comment>
    <comment ref="A30" authorId="0" shapeId="0">
      <text>
        <r>
          <rPr>
            <b/>
            <sz val="9"/>
            <color indexed="81"/>
            <rFont val="Tahoma"/>
            <family val="2"/>
          </rPr>
          <t>TBL_COL_IND1</t>
        </r>
      </text>
    </comment>
    <comment ref="E35" authorId="0" shapeId="0">
      <text>
        <r>
          <rPr>
            <b/>
            <sz val="9"/>
            <color indexed="81"/>
            <rFont val="Tahoma"/>
            <family val="2"/>
          </rPr>
          <t>TBL_END</t>
        </r>
      </text>
    </comment>
    <comment ref="A36" authorId="0" shapeId="0">
      <text>
        <r>
          <rPr>
            <b/>
            <sz val="9"/>
            <color indexed="81"/>
            <rFont val="Tahoma"/>
            <family val="2"/>
          </rPr>
          <t>TBL_SRC</t>
        </r>
      </text>
    </comment>
    <comment ref="A38" authorId="0" shapeId="0">
      <text>
        <r>
          <rPr>
            <b/>
            <sz val="9"/>
            <color indexed="81"/>
            <rFont val="Tahoma"/>
            <family val="2"/>
          </rPr>
          <t>TBL_TITLE_02.09.TBL.04</t>
        </r>
      </text>
    </comment>
    <comment ref="A39" authorId="0" shapeId="0">
      <text>
        <r>
          <rPr>
            <b/>
            <sz val="9"/>
            <color indexed="81"/>
            <rFont val="Tahoma"/>
            <family val="2"/>
          </rPr>
          <t>TBL_START</t>
        </r>
      </text>
    </comment>
    <comment ref="B39" authorId="0" shapeId="0">
      <text>
        <r>
          <rPr>
            <b/>
            <sz val="9"/>
            <color indexed="81"/>
            <rFont val="Tahoma"/>
            <family val="2"/>
          </rPr>
          <t>TBL_HD_YR</t>
        </r>
      </text>
    </comment>
    <comment ref="A40" authorId="0" shapeId="0">
      <text>
        <r>
          <rPr>
            <b/>
            <sz val="9"/>
            <color indexed="81"/>
            <rFont val="Tahoma"/>
            <family val="2"/>
          </rPr>
          <t>TBL_COL_IND1</t>
        </r>
      </text>
    </comment>
    <comment ref="E49" authorId="0" shapeId="0">
      <text>
        <r>
          <rPr>
            <b/>
            <sz val="9"/>
            <color indexed="81"/>
            <rFont val="Tahoma"/>
            <family val="2"/>
          </rPr>
          <t>TBL_END</t>
        </r>
      </text>
    </comment>
    <comment ref="A50" authorId="0" shapeId="0">
      <text>
        <r>
          <rPr>
            <b/>
            <sz val="9"/>
            <color indexed="81"/>
            <rFont val="Tahoma"/>
            <family val="2"/>
          </rPr>
          <t>TBL_SRC</t>
        </r>
      </text>
    </comment>
    <comment ref="A52" authorId="0" shapeId="0">
      <text>
        <r>
          <rPr>
            <b/>
            <sz val="9"/>
            <color indexed="81"/>
            <rFont val="Tahoma"/>
            <family val="2"/>
          </rPr>
          <t>TBL_TITLE_02.09.TBL.05</t>
        </r>
      </text>
    </comment>
    <comment ref="A53" authorId="0" shapeId="0">
      <text>
        <r>
          <rPr>
            <b/>
            <sz val="9"/>
            <color indexed="81"/>
            <rFont val="Tahoma"/>
            <family val="2"/>
          </rPr>
          <t>TBL_START</t>
        </r>
      </text>
    </comment>
    <comment ref="B53" authorId="0" shapeId="0">
      <text>
        <r>
          <rPr>
            <b/>
            <sz val="9"/>
            <color indexed="81"/>
            <rFont val="Tahoma"/>
            <family val="2"/>
          </rPr>
          <t>TBL_HD_YR</t>
        </r>
      </text>
    </comment>
    <comment ref="A54" authorId="0" shapeId="0">
      <text>
        <r>
          <rPr>
            <b/>
            <sz val="9"/>
            <color indexed="81"/>
            <rFont val="Tahoma"/>
            <family val="2"/>
          </rPr>
          <t>TBL_COL_IND1</t>
        </r>
      </text>
    </comment>
    <comment ref="E63" authorId="0" shapeId="0">
      <text>
        <r>
          <rPr>
            <b/>
            <sz val="9"/>
            <color indexed="81"/>
            <rFont val="Tahoma"/>
            <family val="2"/>
          </rPr>
          <t>TBL_END</t>
        </r>
      </text>
    </comment>
    <comment ref="A64" authorId="0" shapeId="0">
      <text>
        <r>
          <rPr>
            <b/>
            <sz val="9"/>
            <color indexed="81"/>
            <rFont val="Tahoma"/>
            <family val="2"/>
          </rPr>
          <t>TBL_SRC</t>
        </r>
      </text>
    </comment>
    <comment ref="A66" authorId="0" shapeId="0">
      <text>
        <r>
          <rPr>
            <b/>
            <sz val="9"/>
            <color indexed="81"/>
            <rFont val="Tahoma"/>
            <family val="2"/>
          </rPr>
          <t>TBL_TITLE_02.09.TBL.06</t>
        </r>
      </text>
    </comment>
    <comment ref="A67" authorId="0" shapeId="0">
      <text>
        <r>
          <rPr>
            <b/>
            <sz val="9"/>
            <color indexed="81"/>
            <rFont val="Tahoma"/>
            <family val="2"/>
          </rPr>
          <t>TBL_START</t>
        </r>
      </text>
    </comment>
    <comment ref="B67" authorId="0" shapeId="0">
      <text>
        <r>
          <rPr>
            <b/>
            <sz val="9"/>
            <color indexed="81"/>
            <rFont val="Tahoma"/>
            <family val="2"/>
          </rPr>
          <t>TBL_HD_IND1</t>
        </r>
      </text>
    </comment>
    <comment ref="A68" authorId="0" shapeId="0">
      <text>
        <r>
          <rPr>
            <b/>
            <sz val="9"/>
            <color indexed="81"/>
            <rFont val="Tahoma"/>
            <family val="2"/>
          </rPr>
          <t>TBL_COL_IND1</t>
        </r>
      </text>
    </comment>
    <comment ref="F77" authorId="0" shapeId="0">
      <text>
        <r>
          <rPr>
            <b/>
            <sz val="9"/>
            <color indexed="81"/>
            <rFont val="Tahoma"/>
            <family val="2"/>
          </rPr>
          <t>TBL_END</t>
        </r>
      </text>
    </comment>
    <comment ref="A78" authorId="0" shapeId="0">
      <text>
        <r>
          <rPr>
            <b/>
            <sz val="9"/>
            <color indexed="81"/>
            <rFont val="Tahoma"/>
            <family val="2"/>
          </rPr>
          <t>TBL_SRC</t>
        </r>
      </text>
    </comment>
    <comment ref="A79" authorId="0" shapeId="0">
      <text>
        <r>
          <rPr>
            <b/>
            <sz val="9"/>
            <color indexed="81"/>
            <rFont val="Tahoma"/>
            <family val="2"/>
          </rPr>
          <t>TBL_NOTE</t>
        </r>
      </text>
    </comment>
    <comment ref="A81" authorId="0" shapeId="0">
      <text>
        <r>
          <rPr>
            <b/>
            <sz val="9"/>
            <color indexed="81"/>
            <rFont val="Tahoma"/>
            <family val="2"/>
          </rPr>
          <t>IMG_TITLE_02.09.IMG.01</t>
        </r>
      </text>
    </comment>
    <comment ref="A98" authorId="0" shapeId="0">
      <text>
        <r>
          <rPr>
            <b/>
            <sz val="9"/>
            <color indexed="81"/>
            <rFont val="Tahoma"/>
            <family val="2"/>
          </rPr>
          <t>TBL_TITLE_02.09.TBL.07</t>
        </r>
      </text>
    </comment>
    <comment ref="A99" authorId="0" shapeId="0">
      <text>
        <r>
          <rPr>
            <b/>
            <sz val="9"/>
            <color indexed="81"/>
            <rFont val="Tahoma"/>
            <family val="2"/>
          </rPr>
          <t>TBL_START</t>
        </r>
      </text>
    </comment>
    <comment ref="B99" authorId="0" shapeId="0">
      <text>
        <r>
          <rPr>
            <b/>
            <sz val="9"/>
            <color indexed="81"/>
            <rFont val="Tahoma"/>
            <family val="2"/>
          </rPr>
          <t>TBL_HD_IND1</t>
        </r>
      </text>
    </comment>
    <comment ref="A100" authorId="0" shapeId="0">
      <text>
        <r>
          <rPr>
            <b/>
            <sz val="9"/>
            <color indexed="81"/>
            <rFont val="Tahoma"/>
            <family val="2"/>
          </rPr>
          <t>TBL_COL_IND1</t>
        </r>
      </text>
    </comment>
    <comment ref="F109" authorId="0" shapeId="0">
      <text>
        <r>
          <rPr>
            <b/>
            <sz val="9"/>
            <color indexed="81"/>
            <rFont val="Tahoma"/>
            <family val="2"/>
          </rPr>
          <t>TBL_END</t>
        </r>
      </text>
    </comment>
    <comment ref="A110" authorId="0" shapeId="0">
      <text>
        <r>
          <rPr>
            <b/>
            <sz val="9"/>
            <color indexed="81"/>
            <rFont val="Tahoma"/>
            <family val="2"/>
          </rPr>
          <t>TBL_SRC</t>
        </r>
      </text>
    </comment>
    <comment ref="A111" authorId="0" shapeId="0">
      <text>
        <r>
          <rPr>
            <b/>
            <sz val="9"/>
            <color indexed="81"/>
            <rFont val="Tahoma"/>
            <family val="2"/>
          </rPr>
          <t>TBL_NOTE</t>
        </r>
      </text>
    </comment>
    <comment ref="A113" authorId="0" shapeId="0">
      <text>
        <r>
          <rPr>
            <b/>
            <sz val="9"/>
            <color indexed="81"/>
            <rFont val="Tahoma"/>
            <family val="2"/>
          </rPr>
          <t>TBL_TITLE_02.09.TBL.08</t>
        </r>
      </text>
    </comment>
    <comment ref="A114" authorId="0" shapeId="0">
      <text>
        <r>
          <rPr>
            <b/>
            <sz val="9"/>
            <color indexed="81"/>
            <rFont val="Tahoma"/>
            <family val="2"/>
          </rPr>
          <t>TBL_START</t>
        </r>
      </text>
    </comment>
    <comment ref="B114" authorId="0" shapeId="0">
      <text>
        <r>
          <rPr>
            <b/>
            <sz val="9"/>
            <color indexed="81"/>
            <rFont val="Tahoma"/>
            <family val="2"/>
          </rPr>
          <t>TBL_HD_YR</t>
        </r>
      </text>
    </comment>
    <comment ref="D114" authorId="0" shapeId="0">
      <text>
        <r>
          <rPr>
            <b/>
            <sz val="9"/>
            <color indexed="81"/>
            <rFont val="Tahoma"/>
            <family val="2"/>
          </rPr>
          <t>TBL_HD_IND1</t>
        </r>
      </text>
    </comment>
    <comment ref="A115" authorId="0" shapeId="0">
      <text>
        <r>
          <rPr>
            <b/>
            <sz val="9"/>
            <color indexed="81"/>
            <rFont val="Tahoma"/>
            <family val="2"/>
          </rPr>
          <t>TBL_COL_IND1</t>
        </r>
      </text>
    </comment>
    <comment ref="E124" authorId="0" shapeId="0">
      <text>
        <r>
          <rPr>
            <b/>
            <sz val="9"/>
            <color indexed="81"/>
            <rFont val="Tahoma"/>
            <family val="2"/>
          </rPr>
          <t>TBL_END</t>
        </r>
      </text>
    </comment>
    <comment ref="A125" authorId="0" shapeId="0">
      <text>
        <r>
          <rPr>
            <b/>
            <sz val="9"/>
            <color indexed="81"/>
            <rFont val="Tahoma"/>
            <family val="2"/>
          </rPr>
          <t>TBL_SRC</t>
        </r>
      </text>
    </comment>
    <comment ref="A127" authorId="0" shapeId="0">
      <text>
        <r>
          <rPr>
            <b/>
            <sz val="9"/>
            <color indexed="81"/>
            <rFont val="Tahoma"/>
            <family val="2"/>
          </rPr>
          <t>TBL_TITLE_02.09.TBL.09</t>
        </r>
      </text>
    </comment>
    <comment ref="A128" authorId="0" shapeId="0">
      <text>
        <r>
          <rPr>
            <b/>
            <sz val="9"/>
            <color indexed="81"/>
            <rFont val="Tahoma"/>
            <family val="2"/>
          </rPr>
          <t>TBL_START</t>
        </r>
      </text>
    </comment>
    <comment ref="B128" authorId="0" shapeId="0">
      <text>
        <r>
          <rPr>
            <b/>
            <sz val="9"/>
            <color indexed="81"/>
            <rFont val="Tahoma"/>
            <family val="2"/>
          </rPr>
          <t>TBL_HD_YR</t>
        </r>
      </text>
    </comment>
    <comment ref="A129" authorId="0" shapeId="0">
      <text>
        <r>
          <rPr>
            <b/>
            <sz val="9"/>
            <color indexed="81"/>
            <rFont val="Tahoma"/>
            <family val="2"/>
          </rPr>
          <t>TBL_COL_IND1</t>
        </r>
      </text>
    </comment>
    <comment ref="E141" authorId="0" shapeId="0">
      <text>
        <r>
          <rPr>
            <b/>
            <sz val="9"/>
            <color indexed="81"/>
            <rFont val="Tahoma"/>
            <family val="2"/>
          </rPr>
          <t>TBL_END</t>
        </r>
      </text>
    </comment>
    <comment ref="A142" authorId="0" shapeId="0">
      <text>
        <r>
          <rPr>
            <b/>
            <sz val="9"/>
            <color indexed="81"/>
            <rFont val="Tahoma"/>
            <family val="2"/>
          </rPr>
          <t>TBL_SRC</t>
        </r>
      </text>
    </comment>
    <comment ref="A144" authorId="0" shapeId="0">
      <text>
        <r>
          <rPr>
            <b/>
            <sz val="9"/>
            <color indexed="81"/>
            <rFont val="Tahoma"/>
            <family val="2"/>
          </rPr>
          <t>TBL_TITLE_02.09.TBL.10</t>
        </r>
      </text>
    </comment>
    <comment ref="A145" authorId="0" shapeId="0">
      <text>
        <r>
          <rPr>
            <b/>
            <sz val="9"/>
            <color indexed="81"/>
            <rFont val="Tahoma"/>
            <family val="2"/>
          </rPr>
          <t>TBL_UNIT</t>
        </r>
      </text>
    </comment>
    <comment ref="A146" authorId="0" shapeId="0">
      <text>
        <r>
          <rPr>
            <b/>
            <sz val="9"/>
            <color indexed="81"/>
            <rFont val="Tahoma"/>
            <family val="2"/>
          </rPr>
          <t>TBL_START</t>
        </r>
      </text>
    </comment>
    <comment ref="B146" authorId="0" shapeId="0">
      <text>
        <r>
          <rPr>
            <b/>
            <sz val="9"/>
            <color indexed="81"/>
            <rFont val="Tahoma"/>
            <family val="2"/>
          </rPr>
          <t>TBL_HD_YR</t>
        </r>
      </text>
    </comment>
    <comment ref="A147" authorId="0" shapeId="0">
      <text>
        <r>
          <rPr>
            <b/>
            <sz val="9"/>
            <color indexed="81"/>
            <rFont val="Tahoma"/>
            <family val="2"/>
          </rPr>
          <t>TBL_COL_IND1</t>
        </r>
      </text>
    </comment>
    <comment ref="E150" authorId="0" shapeId="0">
      <text>
        <r>
          <rPr>
            <b/>
            <sz val="9"/>
            <color indexed="81"/>
            <rFont val="Tahoma"/>
            <family val="2"/>
          </rPr>
          <t>TBL_END</t>
        </r>
      </text>
    </comment>
    <comment ref="A151" authorId="0" shapeId="0">
      <text>
        <r>
          <rPr>
            <b/>
            <sz val="9"/>
            <color indexed="81"/>
            <rFont val="Tahoma"/>
            <family val="2"/>
          </rPr>
          <t>TBL_SRC</t>
        </r>
      </text>
    </comment>
    <comment ref="A153" authorId="0" shapeId="0">
      <text>
        <r>
          <rPr>
            <b/>
            <sz val="9"/>
            <color indexed="81"/>
            <rFont val="Tahoma"/>
            <family val="2"/>
          </rPr>
          <t>CHRT_TITLE_02.09.CHRT.01</t>
        </r>
      </text>
    </comment>
  </commentList>
</comments>
</file>

<file path=xl/comments17.xml><?xml version="1.0" encoding="utf-8"?>
<comments xmlns="http://schemas.openxmlformats.org/spreadsheetml/2006/main">
  <authors>
    <author>Author</author>
  </authors>
  <commentList>
    <comment ref="A1" authorId="0" shapeId="0">
      <text>
        <r>
          <rPr>
            <b/>
            <sz val="9"/>
            <color indexed="81"/>
            <rFont val="Tahoma"/>
            <family val="2"/>
          </rPr>
          <t>SUM_TITLE_03.SUM.01</t>
        </r>
      </text>
    </comment>
    <comment ref="A2" authorId="0" shapeId="0">
      <text>
        <r>
          <rPr>
            <b/>
            <sz val="9"/>
            <color indexed="81"/>
            <rFont val="Tahoma"/>
            <family val="2"/>
          </rPr>
          <t>SUM_START</t>
        </r>
      </text>
    </comment>
    <comment ref="A3" authorId="0" shapeId="0">
      <text>
        <r>
          <rPr>
            <b/>
            <sz val="9"/>
            <color indexed="81"/>
            <rFont val="Tahoma"/>
            <family val="2"/>
          </rPr>
          <t>KIL_TITLE_03.KIL.01</t>
        </r>
      </text>
    </comment>
    <comment ref="A4" authorId="0" shapeId="0">
      <text>
        <r>
          <rPr>
            <b/>
            <sz val="9"/>
            <color indexed="81"/>
            <rFont val="Tahoma"/>
            <family val="2"/>
          </rPr>
          <t>KIL_START</t>
        </r>
      </text>
    </comment>
    <comment ref="E4" authorId="0" shapeId="0">
      <text>
        <r>
          <rPr>
            <b/>
            <sz val="9"/>
            <color indexed="81"/>
            <rFont val="Tahoma"/>
            <family val="2"/>
          </rPr>
          <t>KIL_HD_YR</t>
        </r>
      </text>
    </comment>
    <comment ref="A20" authorId="0" shapeId="0">
      <text>
        <r>
          <rPr>
            <b/>
            <sz val="9"/>
            <color indexed="81"/>
            <rFont val="Tahoma"/>
            <family val="2"/>
          </rPr>
          <t>KIL_NOTE</t>
        </r>
      </text>
    </comment>
    <comment ref="E20" authorId="0" shapeId="0">
      <text>
        <r>
          <rPr>
            <b/>
            <sz val="9"/>
            <color indexed="81"/>
            <rFont val="Tahoma"/>
            <family val="2"/>
          </rPr>
          <t>KIL_END</t>
        </r>
      </text>
    </comment>
  </commentList>
</comments>
</file>

<file path=xl/comments18.xml><?xml version="1.0" encoding="utf-8"?>
<comments xmlns="http://schemas.openxmlformats.org/spreadsheetml/2006/main">
  <authors>
    <author>Author</author>
  </authors>
  <commentList>
    <comment ref="B1" authorId="0" shapeId="0">
      <text>
        <r>
          <rPr>
            <b/>
            <sz val="9"/>
            <color indexed="81"/>
            <rFont val="Tahoma"/>
            <family val="2"/>
          </rPr>
          <t>SUM_TITLE_03.01.SUM.01</t>
        </r>
      </text>
    </comment>
    <comment ref="B2" authorId="0" shapeId="0">
      <text>
        <r>
          <rPr>
            <b/>
            <sz val="9"/>
            <color indexed="81"/>
            <rFont val="Tahoma"/>
            <family val="2"/>
          </rPr>
          <t>SUM_START</t>
        </r>
      </text>
    </comment>
    <comment ref="B5" authorId="0" shapeId="0">
      <text>
        <r>
          <rPr>
            <b/>
            <sz val="9"/>
            <color indexed="81"/>
            <rFont val="Tahoma"/>
            <family val="2"/>
          </rPr>
          <t>CHRT_TITLE_03.01.CHRT.01</t>
        </r>
      </text>
    </comment>
    <comment ref="B24" authorId="0" shapeId="0">
      <text>
        <r>
          <rPr>
            <b/>
            <sz val="9"/>
            <color indexed="81"/>
            <rFont val="Tahoma"/>
            <family val="2"/>
          </rPr>
          <t>CHRT_SRC</t>
        </r>
      </text>
    </comment>
    <comment ref="B27" authorId="0" shapeId="0">
      <text>
        <r>
          <rPr>
            <b/>
            <sz val="9"/>
            <color indexed="81"/>
            <rFont val="Tahoma"/>
            <family val="2"/>
          </rPr>
          <t>TBL_TITLE_03.01.TBL.01</t>
        </r>
      </text>
    </comment>
    <comment ref="B28" authorId="0" shapeId="0">
      <text>
        <r>
          <rPr>
            <b/>
            <sz val="9"/>
            <color indexed="81"/>
            <rFont val="Tahoma"/>
            <family val="2"/>
          </rPr>
          <t>TBL_UNIT</t>
        </r>
      </text>
    </comment>
    <comment ref="B29" authorId="0" shapeId="0">
      <text>
        <r>
          <rPr>
            <b/>
            <sz val="9"/>
            <color indexed="81"/>
            <rFont val="Tahoma"/>
            <family val="2"/>
          </rPr>
          <t xml:space="preserve">TBL_START
</t>
        </r>
      </text>
    </comment>
    <comment ref="C29" authorId="0" shapeId="0">
      <text>
        <r>
          <rPr>
            <b/>
            <sz val="9"/>
            <color indexed="81"/>
            <rFont val="Tahoma"/>
            <family val="2"/>
          </rPr>
          <t>TBL_HD_CTZ</t>
        </r>
      </text>
    </comment>
    <comment ref="B30" authorId="0" shapeId="0">
      <text>
        <r>
          <rPr>
            <b/>
            <sz val="9"/>
            <color indexed="81"/>
            <rFont val="Tahoma"/>
            <family val="2"/>
          </rPr>
          <t>TBL_COL_IND1</t>
        </r>
      </text>
    </comment>
    <comment ref="E47" authorId="0" shapeId="0">
      <text>
        <r>
          <rPr>
            <b/>
            <sz val="9"/>
            <color indexed="81"/>
            <rFont val="Tahoma"/>
            <family val="2"/>
          </rPr>
          <t>TBL_END</t>
        </r>
      </text>
    </comment>
    <comment ref="B48" authorId="0" shapeId="0">
      <text>
        <r>
          <rPr>
            <b/>
            <sz val="9"/>
            <color indexed="81"/>
            <rFont val="Tahoma"/>
            <family val="2"/>
          </rPr>
          <t>TBL_SRC</t>
        </r>
      </text>
    </comment>
    <comment ref="B50" authorId="0" shapeId="0">
      <text>
        <r>
          <rPr>
            <b/>
            <sz val="9"/>
            <color indexed="81"/>
            <rFont val="Tahoma"/>
            <family val="2"/>
          </rPr>
          <t xml:space="preserve">
</t>
        </r>
      </text>
    </comment>
    <comment ref="B51" authorId="0" shapeId="0">
      <text>
        <r>
          <rPr>
            <b/>
            <sz val="9"/>
            <color indexed="81"/>
            <rFont val="Tahoma"/>
            <family val="2"/>
          </rPr>
          <t>TBL_UNIT</t>
        </r>
      </text>
    </comment>
    <comment ref="B52" authorId="0" shapeId="0">
      <text>
        <r>
          <rPr>
            <b/>
            <sz val="9"/>
            <color indexed="81"/>
            <rFont val="Tahoma"/>
            <family val="2"/>
          </rPr>
          <t xml:space="preserve">TBL_START
</t>
        </r>
      </text>
    </comment>
    <comment ref="C52" authorId="0" shapeId="0">
      <text>
        <r>
          <rPr>
            <b/>
            <sz val="9"/>
            <color indexed="81"/>
            <rFont val="Tahoma"/>
            <family val="2"/>
          </rPr>
          <t>TBL_HD_IND1</t>
        </r>
      </text>
    </comment>
    <comment ref="B53" authorId="0" shapeId="0">
      <text>
        <r>
          <rPr>
            <b/>
            <sz val="9"/>
            <color indexed="81"/>
            <rFont val="Tahoma"/>
            <family val="2"/>
          </rPr>
          <t>TBL_COL_CTZ</t>
        </r>
      </text>
    </comment>
    <comment ref="F61" authorId="0" shapeId="0">
      <text>
        <r>
          <rPr>
            <b/>
            <sz val="9"/>
            <color indexed="81"/>
            <rFont val="Tahoma"/>
            <family val="2"/>
          </rPr>
          <t>TBL_END</t>
        </r>
      </text>
    </comment>
    <comment ref="B62" authorId="0" shapeId="0">
      <text>
        <r>
          <rPr>
            <b/>
            <sz val="9"/>
            <color indexed="81"/>
            <rFont val="Tahoma"/>
            <family val="2"/>
          </rPr>
          <t>TBL_SRC</t>
        </r>
      </text>
    </comment>
    <comment ref="B65" authorId="0" shapeId="0">
      <text>
        <r>
          <rPr>
            <b/>
            <sz val="9"/>
            <color indexed="81"/>
            <rFont val="Tahoma"/>
            <family val="2"/>
          </rPr>
          <t>TBL_TITLE_03.01.TBL.03</t>
        </r>
      </text>
    </comment>
    <comment ref="B66" authorId="0" shapeId="0">
      <text>
        <r>
          <rPr>
            <b/>
            <sz val="9"/>
            <color indexed="81"/>
            <rFont val="Tahoma"/>
            <family val="2"/>
          </rPr>
          <t xml:space="preserve">TBL_START
</t>
        </r>
      </text>
    </comment>
    <comment ref="C66" authorId="0" shapeId="0">
      <text>
        <r>
          <rPr>
            <b/>
            <sz val="9"/>
            <color indexed="81"/>
            <rFont val="Tahoma"/>
            <family val="2"/>
          </rPr>
          <t>TBL_HD_IND1</t>
        </r>
      </text>
    </comment>
    <comment ref="B67" authorId="0" shapeId="0">
      <text>
        <r>
          <rPr>
            <b/>
            <sz val="9"/>
            <color indexed="81"/>
            <rFont val="Tahoma"/>
            <family val="2"/>
          </rPr>
          <t>TBL_COL_CTZ</t>
        </r>
      </text>
    </comment>
    <comment ref="B76" authorId="0" shapeId="0">
      <text>
        <r>
          <rPr>
            <b/>
            <sz val="9"/>
            <color indexed="81"/>
            <rFont val="Tahoma"/>
            <family val="2"/>
          </rPr>
          <t>TBL_SRC</t>
        </r>
      </text>
    </comment>
    <comment ref="B79" authorId="0" shapeId="0">
      <text>
        <r>
          <rPr>
            <b/>
            <sz val="9"/>
            <color indexed="81"/>
            <rFont val="Tahoma"/>
            <family val="2"/>
          </rPr>
          <t>TBL_TITLE_03.01.TBL.04</t>
        </r>
      </text>
    </comment>
    <comment ref="B80" authorId="0" shapeId="0">
      <text>
        <r>
          <rPr>
            <b/>
            <sz val="9"/>
            <color indexed="81"/>
            <rFont val="Tahoma"/>
            <family val="2"/>
          </rPr>
          <t>TBL_UNIT</t>
        </r>
      </text>
    </comment>
    <comment ref="B81" authorId="0" shapeId="0">
      <text>
        <r>
          <rPr>
            <b/>
            <sz val="9"/>
            <color indexed="81"/>
            <rFont val="Tahoma"/>
            <family val="2"/>
          </rPr>
          <t xml:space="preserve">TBL_START
</t>
        </r>
      </text>
    </comment>
    <comment ref="C81" authorId="0" shapeId="0">
      <text>
        <r>
          <rPr>
            <b/>
            <sz val="9"/>
            <color indexed="81"/>
            <rFont val="Tahoma"/>
            <family val="2"/>
          </rPr>
          <t>TBL_HD_BYR</t>
        </r>
      </text>
    </comment>
    <comment ref="B82" authorId="0" shapeId="0">
      <text>
        <r>
          <rPr>
            <b/>
            <sz val="9"/>
            <color indexed="81"/>
            <rFont val="Tahoma"/>
            <family val="2"/>
          </rPr>
          <t>TBL_COL_RG</t>
        </r>
      </text>
    </comment>
    <comment ref="F85" authorId="0" shapeId="0">
      <text>
        <r>
          <rPr>
            <b/>
            <sz val="9"/>
            <color indexed="81"/>
            <rFont val="Tahoma"/>
            <family val="2"/>
          </rPr>
          <t>TBL_END</t>
        </r>
      </text>
    </comment>
    <comment ref="B86" authorId="0" shapeId="0">
      <text>
        <r>
          <rPr>
            <b/>
            <sz val="9"/>
            <color indexed="81"/>
            <rFont val="Tahoma"/>
            <family val="2"/>
          </rPr>
          <t>TBL_SRC</t>
        </r>
      </text>
    </comment>
    <comment ref="B88" authorId="0" shapeId="0">
      <text>
        <r>
          <rPr>
            <b/>
            <sz val="9"/>
            <color indexed="81"/>
            <rFont val="Tahoma"/>
            <family val="2"/>
          </rPr>
          <t>TBL_TITLE_03.01.TBL.05</t>
        </r>
      </text>
    </comment>
    <comment ref="B89" authorId="0" shapeId="0">
      <text>
        <r>
          <rPr>
            <b/>
            <sz val="9"/>
            <color indexed="81"/>
            <rFont val="Tahoma"/>
            <family val="2"/>
          </rPr>
          <t>TBL_UNIT</t>
        </r>
      </text>
    </comment>
    <comment ref="B90" authorId="0" shapeId="0">
      <text>
        <r>
          <rPr>
            <b/>
            <sz val="9"/>
            <color indexed="81"/>
            <rFont val="Tahoma"/>
            <family val="2"/>
          </rPr>
          <t xml:space="preserve">TBL_START
</t>
        </r>
      </text>
    </comment>
    <comment ref="C90" authorId="0" shapeId="0">
      <text>
        <r>
          <rPr>
            <b/>
            <sz val="9"/>
            <color indexed="81"/>
            <rFont val="Tahoma"/>
            <family val="2"/>
          </rPr>
          <t>TBL_HD_GDR</t>
        </r>
      </text>
    </comment>
    <comment ref="B91" authorId="0" shapeId="0">
      <text>
        <r>
          <rPr>
            <b/>
            <sz val="9"/>
            <color indexed="81"/>
            <rFont val="Tahoma"/>
            <family val="2"/>
          </rPr>
          <t>TBL_COL_RG</t>
        </r>
      </text>
    </comment>
    <comment ref="E105" authorId="0" shapeId="0">
      <text>
        <r>
          <rPr>
            <b/>
            <sz val="9"/>
            <color indexed="81"/>
            <rFont val="Tahoma"/>
            <family val="2"/>
          </rPr>
          <t>TBL_END</t>
        </r>
      </text>
    </comment>
    <comment ref="B106" authorId="0" shapeId="0">
      <text>
        <r>
          <rPr>
            <b/>
            <sz val="9"/>
            <color indexed="81"/>
            <rFont val="Tahoma"/>
            <family val="2"/>
          </rPr>
          <t>TBL_SRC</t>
        </r>
      </text>
    </comment>
    <comment ref="B107" authorId="0" shapeId="0">
      <text>
        <r>
          <rPr>
            <b/>
            <sz val="9"/>
            <color indexed="81"/>
            <rFont val="Tahoma"/>
            <family val="2"/>
          </rPr>
          <t>TBL_NOTE</t>
        </r>
      </text>
    </comment>
    <comment ref="B108" authorId="0" shapeId="0">
      <text>
        <r>
          <rPr>
            <b/>
            <sz val="9"/>
            <color indexed="81"/>
            <rFont val="Tahoma"/>
            <family val="2"/>
          </rPr>
          <t>TBL_NOTE</t>
        </r>
        <r>
          <rPr>
            <sz val="9"/>
            <color indexed="81"/>
            <rFont val="Tahoma"/>
            <family val="2"/>
          </rPr>
          <t xml:space="preserve">
</t>
        </r>
      </text>
    </comment>
    <comment ref="B109" authorId="0" shapeId="0">
      <text>
        <r>
          <rPr>
            <b/>
            <sz val="9"/>
            <color indexed="81"/>
            <rFont val="Tahoma"/>
            <family val="2"/>
          </rPr>
          <t>TBL_TITLE_03.01.TBL.06</t>
        </r>
      </text>
    </comment>
    <comment ref="B110" authorId="0" shapeId="0">
      <text>
        <r>
          <rPr>
            <b/>
            <sz val="9"/>
            <color indexed="81"/>
            <rFont val="Tahoma"/>
            <family val="2"/>
          </rPr>
          <t>TBL_UNIT</t>
        </r>
      </text>
    </comment>
    <comment ref="B111" authorId="0" shapeId="0">
      <text>
        <r>
          <rPr>
            <b/>
            <sz val="9"/>
            <color indexed="81"/>
            <rFont val="Tahoma"/>
            <family val="2"/>
          </rPr>
          <t xml:space="preserve">TBL_START
</t>
        </r>
      </text>
    </comment>
    <comment ref="C111" authorId="0" shapeId="0">
      <text>
        <r>
          <rPr>
            <b/>
            <sz val="9"/>
            <color indexed="81"/>
            <rFont val="Tahoma"/>
            <family val="2"/>
          </rPr>
          <t>TBL_HD_BYR</t>
        </r>
      </text>
    </comment>
    <comment ref="B112" authorId="0" shapeId="0">
      <text>
        <r>
          <rPr>
            <b/>
            <sz val="9"/>
            <color indexed="81"/>
            <rFont val="Tahoma"/>
            <family val="2"/>
          </rPr>
          <t>TBL_COL_RG</t>
        </r>
      </text>
    </comment>
    <comment ref="F140" authorId="0" shapeId="0">
      <text>
        <r>
          <rPr>
            <b/>
            <sz val="9"/>
            <color indexed="81"/>
            <rFont val="Tahoma"/>
            <family val="2"/>
          </rPr>
          <t>TBL_END</t>
        </r>
        <r>
          <rPr>
            <sz val="9"/>
            <color indexed="81"/>
            <rFont val="Tahoma"/>
            <family val="2"/>
          </rPr>
          <t xml:space="preserve">
</t>
        </r>
      </text>
    </comment>
    <comment ref="B141" authorId="0" shapeId="0">
      <text>
        <r>
          <rPr>
            <b/>
            <sz val="9"/>
            <color indexed="81"/>
            <rFont val="Tahoma"/>
            <family val="2"/>
          </rPr>
          <t>TBL_SRC</t>
        </r>
      </text>
    </comment>
    <comment ref="B142" authorId="0" shapeId="0">
      <text>
        <r>
          <rPr>
            <b/>
            <sz val="9"/>
            <color indexed="81"/>
            <rFont val="Tahoma"/>
            <family val="2"/>
          </rPr>
          <t>TBL_NOTE</t>
        </r>
      </text>
    </comment>
    <comment ref="B143" authorId="0" shapeId="0">
      <text>
        <r>
          <rPr>
            <b/>
            <sz val="9"/>
            <color indexed="81"/>
            <rFont val="Tahoma"/>
            <family val="2"/>
          </rPr>
          <t>TBL_NOTE</t>
        </r>
        <r>
          <rPr>
            <sz val="9"/>
            <color indexed="81"/>
            <rFont val="Tahoma"/>
            <family val="2"/>
          </rPr>
          <t xml:space="preserve">
</t>
        </r>
      </text>
    </comment>
    <comment ref="B145" authorId="0" shapeId="0">
      <text>
        <r>
          <rPr>
            <b/>
            <sz val="9"/>
            <color indexed="81"/>
            <rFont val="Tahoma"/>
            <family val="2"/>
          </rPr>
          <t>TBL_TITLE_03.01.TBL.07</t>
        </r>
      </text>
    </comment>
    <comment ref="B146" authorId="0" shapeId="0">
      <text>
        <r>
          <rPr>
            <b/>
            <sz val="9"/>
            <color indexed="81"/>
            <rFont val="Tahoma"/>
            <family val="2"/>
          </rPr>
          <t>TBL_UNIT</t>
        </r>
      </text>
    </comment>
    <comment ref="B147" authorId="0" shapeId="0">
      <text>
        <r>
          <rPr>
            <b/>
            <sz val="9"/>
            <color indexed="81"/>
            <rFont val="Tahoma"/>
            <family val="2"/>
          </rPr>
          <t xml:space="preserve">TBL_START
</t>
        </r>
      </text>
    </comment>
    <comment ref="C147" authorId="0" shapeId="0">
      <text>
        <r>
          <rPr>
            <b/>
            <sz val="9"/>
            <color indexed="81"/>
            <rFont val="Tahoma"/>
            <family val="2"/>
          </rPr>
          <t>TBL_HD_GDR</t>
        </r>
      </text>
    </comment>
    <comment ref="B148" authorId="0" shapeId="0">
      <text>
        <r>
          <rPr>
            <b/>
            <sz val="9"/>
            <color indexed="81"/>
            <rFont val="Tahoma"/>
            <family val="2"/>
          </rPr>
          <t>TBL_COL_IND1</t>
        </r>
      </text>
    </comment>
    <comment ref="E165" authorId="0" shapeId="0">
      <text>
        <r>
          <rPr>
            <b/>
            <sz val="9"/>
            <color indexed="81"/>
            <rFont val="Tahoma"/>
            <family val="2"/>
          </rPr>
          <t>TBL_END</t>
        </r>
      </text>
    </comment>
    <comment ref="B166" authorId="0" shapeId="0">
      <text>
        <r>
          <rPr>
            <b/>
            <sz val="9"/>
            <color indexed="81"/>
            <rFont val="Tahoma"/>
            <family val="2"/>
          </rPr>
          <t>TBL_SRC</t>
        </r>
      </text>
    </comment>
    <comment ref="B168" authorId="0" shapeId="0">
      <text>
        <r>
          <rPr>
            <b/>
            <sz val="9"/>
            <color indexed="81"/>
            <rFont val="Tahoma"/>
            <family val="2"/>
          </rPr>
          <t>TBL_TITLE_03.01.TBL.08</t>
        </r>
      </text>
    </comment>
    <comment ref="B169" authorId="0" shapeId="0">
      <text>
        <r>
          <rPr>
            <b/>
            <sz val="9"/>
            <color indexed="81"/>
            <rFont val="Tahoma"/>
            <family val="2"/>
          </rPr>
          <t>TBL_UNIT</t>
        </r>
      </text>
    </comment>
    <comment ref="B170" authorId="0" shapeId="0">
      <text>
        <r>
          <rPr>
            <b/>
            <sz val="9"/>
            <color indexed="81"/>
            <rFont val="Tahoma"/>
            <family val="2"/>
          </rPr>
          <t xml:space="preserve">TBL_START
</t>
        </r>
      </text>
    </comment>
    <comment ref="C170" authorId="0" shapeId="0">
      <text>
        <r>
          <rPr>
            <b/>
            <sz val="9"/>
            <color indexed="81"/>
            <rFont val="Tahoma"/>
            <family val="2"/>
          </rPr>
          <t>TBL_HD_GDR</t>
        </r>
      </text>
    </comment>
    <comment ref="B171" authorId="0" shapeId="0">
      <text>
        <r>
          <rPr>
            <b/>
            <sz val="9"/>
            <color indexed="81"/>
            <rFont val="Tahoma"/>
            <family val="2"/>
          </rPr>
          <t>TBL_COL_IND1</t>
        </r>
      </text>
    </comment>
    <comment ref="E188" authorId="0" shapeId="0">
      <text>
        <r>
          <rPr>
            <b/>
            <sz val="9"/>
            <color indexed="81"/>
            <rFont val="Tahoma"/>
            <family val="2"/>
          </rPr>
          <t>TBL_END</t>
        </r>
        <r>
          <rPr>
            <sz val="9"/>
            <color indexed="81"/>
            <rFont val="Tahoma"/>
            <family val="2"/>
          </rPr>
          <t xml:space="preserve">
</t>
        </r>
      </text>
    </comment>
    <comment ref="B189" authorId="0" shapeId="0">
      <text>
        <r>
          <rPr>
            <b/>
            <sz val="9"/>
            <color indexed="81"/>
            <rFont val="Tahoma"/>
            <family val="2"/>
          </rPr>
          <t>TBL_SRC</t>
        </r>
      </text>
    </comment>
    <comment ref="B191" authorId="0" shapeId="0">
      <text>
        <r>
          <rPr>
            <b/>
            <sz val="9"/>
            <color indexed="81"/>
            <rFont val="Tahoma"/>
            <family val="2"/>
          </rPr>
          <t>TBL_TITLE_03.01.TBL.09</t>
        </r>
      </text>
    </comment>
    <comment ref="B192" authorId="0" shapeId="0">
      <text>
        <r>
          <rPr>
            <b/>
            <sz val="9"/>
            <color indexed="81"/>
            <rFont val="Tahoma"/>
            <family val="2"/>
          </rPr>
          <t>TBL_UNIT</t>
        </r>
      </text>
    </comment>
    <comment ref="B193" authorId="0" shapeId="0">
      <text>
        <r>
          <rPr>
            <b/>
            <sz val="9"/>
            <color indexed="81"/>
            <rFont val="Tahoma"/>
            <family val="2"/>
          </rPr>
          <t xml:space="preserve">TBL_START
</t>
        </r>
      </text>
    </comment>
    <comment ref="C193" authorId="0" shapeId="0">
      <text>
        <r>
          <rPr>
            <b/>
            <sz val="9"/>
            <color indexed="81"/>
            <rFont val="Tahoma"/>
            <family val="2"/>
          </rPr>
          <t>TBL_HD_GDR</t>
        </r>
      </text>
    </comment>
    <comment ref="B194" authorId="0" shapeId="0">
      <text>
        <r>
          <rPr>
            <b/>
            <sz val="9"/>
            <color indexed="81"/>
            <rFont val="Tahoma"/>
            <family val="2"/>
          </rPr>
          <t>TBL_COL_IND1</t>
        </r>
      </text>
    </comment>
    <comment ref="E211" authorId="0" shapeId="0">
      <text>
        <r>
          <rPr>
            <b/>
            <sz val="9"/>
            <color indexed="81"/>
            <rFont val="Tahoma"/>
            <family val="2"/>
          </rPr>
          <t>TBL_END</t>
        </r>
        <r>
          <rPr>
            <sz val="9"/>
            <color indexed="81"/>
            <rFont val="Tahoma"/>
            <family val="2"/>
          </rPr>
          <t xml:space="preserve">
</t>
        </r>
      </text>
    </comment>
    <comment ref="B212" authorId="0" shapeId="0">
      <text>
        <r>
          <rPr>
            <b/>
            <sz val="9"/>
            <color indexed="81"/>
            <rFont val="Tahoma"/>
            <family val="2"/>
          </rPr>
          <t>TBL_SRC</t>
        </r>
      </text>
    </comment>
    <comment ref="B214" authorId="0" shapeId="0">
      <text>
        <r>
          <rPr>
            <b/>
            <sz val="9"/>
            <color indexed="81"/>
            <rFont val="Tahoma"/>
            <family val="2"/>
          </rPr>
          <t>TBL_TITLE_03.01.TBL.10</t>
        </r>
      </text>
    </comment>
    <comment ref="B215" authorId="0" shapeId="0">
      <text>
        <r>
          <rPr>
            <b/>
            <sz val="9"/>
            <color indexed="81"/>
            <rFont val="Tahoma"/>
            <family val="2"/>
          </rPr>
          <t>TBL_UNIT</t>
        </r>
      </text>
    </comment>
    <comment ref="B216" authorId="0" shapeId="0">
      <text>
        <r>
          <rPr>
            <b/>
            <sz val="9"/>
            <color indexed="81"/>
            <rFont val="Tahoma"/>
            <family val="2"/>
          </rPr>
          <t xml:space="preserve">TBL_START
</t>
        </r>
      </text>
    </comment>
    <comment ref="C216" authorId="0" shapeId="0">
      <text>
        <r>
          <rPr>
            <b/>
            <sz val="9"/>
            <color indexed="81"/>
            <rFont val="Tahoma"/>
            <family val="2"/>
          </rPr>
          <t>TBL_HD_GDR</t>
        </r>
      </text>
    </comment>
    <comment ref="B217" authorId="0" shapeId="0">
      <text>
        <r>
          <rPr>
            <b/>
            <sz val="9"/>
            <color indexed="81"/>
            <rFont val="Tahoma"/>
            <family val="2"/>
          </rPr>
          <t>TBL_COL_IND1</t>
        </r>
      </text>
    </comment>
    <comment ref="E234" authorId="0" shapeId="0">
      <text>
        <r>
          <rPr>
            <b/>
            <sz val="9"/>
            <color indexed="81"/>
            <rFont val="Tahoma"/>
            <family val="2"/>
          </rPr>
          <t>TBL_END</t>
        </r>
        <r>
          <rPr>
            <sz val="9"/>
            <color indexed="81"/>
            <rFont val="Tahoma"/>
            <family val="2"/>
          </rPr>
          <t xml:space="preserve">
</t>
        </r>
      </text>
    </comment>
    <comment ref="B235" authorId="0" shapeId="0">
      <text>
        <r>
          <rPr>
            <b/>
            <sz val="9"/>
            <color indexed="81"/>
            <rFont val="Tahoma"/>
            <family val="2"/>
          </rPr>
          <t>TBL_SRC</t>
        </r>
      </text>
    </comment>
    <comment ref="B237" authorId="0" shapeId="0">
      <text>
        <r>
          <rPr>
            <b/>
            <sz val="9"/>
            <color indexed="81"/>
            <rFont val="Tahoma"/>
            <family val="2"/>
          </rPr>
          <t>TBL_TITLE_03.01.TBL.11</t>
        </r>
      </text>
    </comment>
    <comment ref="B239" authorId="0" shapeId="0">
      <text>
        <r>
          <rPr>
            <b/>
            <sz val="9"/>
            <color indexed="81"/>
            <rFont val="Tahoma"/>
            <family val="2"/>
          </rPr>
          <t>TBL_UNIT</t>
        </r>
      </text>
    </comment>
    <comment ref="B240" authorId="0" shapeId="0">
      <text>
        <r>
          <rPr>
            <b/>
            <sz val="9"/>
            <color indexed="81"/>
            <rFont val="Tahoma"/>
            <family val="2"/>
          </rPr>
          <t xml:space="preserve">TBL_START
</t>
        </r>
      </text>
    </comment>
    <comment ref="C240" authorId="0" shapeId="0">
      <text>
        <r>
          <rPr>
            <b/>
            <sz val="9"/>
            <color indexed="81"/>
            <rFont val="Tahoma"/>
            <family val="2"/>
          </rPr>
          <t>TBL_HD_GDR</t>
        </r>
      </text>
    </comment>
    <comment ref="B241" authorId="0" shapeId="0">
      <text>
        <r>
          <rPr>
            <b/>
            <sz val="9"/>
            <color indexed="81"/>
            <rFont val="Tahoma"/>
            <family val="2"/>
          </rPr>
          <t>TBL_COL_IND1</t>
        </r>
      </text>
    </comment>
    <comment ref="E258" authorId="0" shapeId="0">
      <text>
        <r>
          <rPr>
            <b/>
            <sz val="9"/>
            <color indexed="81"/>
            <rFont val="Tahoma"/>
            <family val="2"/>
          </rPr>
          <t>TBL_END</t>
        </r>
        <r>
          <rPr>
            <sz val="9"/>
            <color indexed="81"/>
            <rFont val="Tahoma"/>
            <family val="2"/>
          </rPr>
          <t xml:space="preserve">
</t>
        </r>
      </text>
    </comment>
    <comment ref="B259" authorId="0" shapeId="0">
      <text>
        <r>
          <rPr>
            <b/>
            <sz val="9"/>
            <color indexed="81"/>
            <rFont val="Tahoma"/>
            <family val="2"/>
          </rPr>
          <t>TBL_SRC</t>
        </r>
      </text>
    </comment>
    <comment ref="B261" authorId="0" shapeId="0">
      <text>
        <r>
          <rPr>
            <b/>
            <sz val="9"/>
            <color indexed="81"/>
            <rFont val="Tahoma"/>
            <family val="2"/>
          </rPr>
          <t>TBL_TITLE_03.01.TBL.12</t>
        </r>
      </text>
    </comment>
    <comment ref="B263" authorId="0" shapeId="0">
      <text>
        <r>
          <rPr>
            <b/>
            <sz val="9"/>
            <color indexed="81"/>
            <rFont val="Tahoma"/>
            <family val="2"/>
          </rPr>
          <t>TBL_UNIT</t>
        </r>
      </text>
    </comment>
    <comment ref="B264" authorId="0" shapeId="0">
      <text>
        <r>
          <rPr>
            <b/>
            <sz val="9"/>
            <color indexed="81"/>
            <rFont val="Tahoma"/>
            <family val="2"/>
          </rPr>
          <t xml:space="preserve">TBL_START
</t>
        </r>
      </text>
    </comment>
    <comment ref="C264" authorId="0" shapeId="0">
      <text>
        <r>
          <rPr>
            <b/>
            <sz val="9"/>
            <color indexed="81"/>
            <rFont val="Tahoma"/>
            <family val="2"/>
          </rPr>
          <t>TBL_HD_GDR</t>
        </r>
      </text>
    </comment>
    <comment ref="B265" authorId="0" shapeId="0">
      <text>
        <r>
          <rPr>
            <b/>
            <sz val="9"/>
            <color indexed="81"/>
            <rFont val="Tahoma"/>
            <family val="2"/>
          </rPr>
          <t>TBL_COL_IND1</t>
        </r>
      </text>
    </comment>
    <comment ref="E282" authorId="0" shapeId="0">
      <text>
        <r>
          <rPr>
            <b/>
            <sz val="9"/>
            <color indexed="81"/>
            <rFont val="Tahoma"/>
            <family val="2"/>
          </rPr>
          <t>TBL_END</t>
        </r>
        <r>
          <rPr>
            <sz val="9"/>
            <color indexed="81"/>
            <rFont val="Tahoma"/>
            <family val="2"/>
          </rPr>
          <t xml:space="preserve">
</t>
        </r>
      </text>
    </comment>
    <comment ref="B283" authorId="0" shapeId="0">
      <text>
        <r>
          <rPr>
            <b/>
            <sz val="9"/>
            <color indexed="81"/>
            <rFont val="Tahoma"/>
            <family val="2"/>
          </rPr>
          <t>TBL_SRC</t>
        </r>
      </text>
    </comment>
    <comment ref="B284" authorId="0" shapeId="0">
      <text>
        <r>
          <rPr>
            <b/>
            <sz val="9"/>
            <color indexed="81"/>
            <rFont val="Tahoma"/>
            <family val="2"/>
          </rPr>
          <t>TBL_TITLE_03.01.TBL.13</t>
        </r>
      </text>
    </comment>
    <comment ref="B286" authorId="0" shapeId="0">
      <text>
        <r>
          <rPr>
            <b/>
            <sz val="9"/>
            <color indexed="81"/>
            <rFont val="Tahoma"/>
            <family val="2"/>
          </rPr>
          <t>TBL_UNIT</t>
        </r>
      </text>
    </comment>
    <comment ref="B287" authorId="0" shapeId="0">
      <text>
        <r>
          <rPr>
            <b/>
            <sz val="9"/>
            <color indexed="81"/>
            <rFont val="Tahoma"/>
            <family val="2"/>
          </rPr>
          <t xml:space="preserve">TBL_START
</t>
        </r>
      </text>
    </comment>
    <comment ref="C287" authorId="0" shapeId="0">
      <text>
        <r>
          <rPr>
            <b/>
            <sz val="9"/>
            <color indexed="81"/>
            <rFont val="Tahoma"/>
            <family val="2"/>
          </rPr>
          <t>TBL_HD_GDR</t>
        </r>
      </text>
    </comment>
    <comment ref="B288" authorId="0" shapeId="0">
      <text>
        <r>
          <rPr>
            <b/>
            <sz val="9"/>
            <color indexed="81"/>
            <rFont val="Tahoma"/>
            <family val="2"/>
          </rPr>
          <t>TBL_COL_IND1</t>
        </r>
      </text>
    </comment>
    <comment ref="E305" authorId="0" shapeId="0">
      <text>
        <r>
          <rPr>
            <b/>
            <sz val="9"/>
            <color indexed="81"/>
            <rFont val="Tahoma"/>
            <family val="2"/>
          </rPr>
          <t>TBL_END</t>
        </r>
        <r>
          <rPr>
            <sz val="9"/>
            <color indexed="81"/>
            <rFont val="Tahoma"/>
            <family val="2"/>
          </rPr>
          <t xml:space="preserve">
</t>
        </r>
      </text>
    </comment>
    <comment ref="B306" authorId="0" shapeId="0">
      <text>
        <r>
          <rPr>
            <b/>
            <sz val="9"/>
            <color indexed="81"/>
            <rFont val="Tahoma"/>
            <family val="2"/>
          </rPr>
          <t>TBL_SRC</t>
        </r>
      </text>
    </comment>
    <comment ref="B308" authorId="0" shapeId="0">
      <text>
        <r>
          <rPr>
            <b/>
            <sz val="9"/>
            <color indexed="81"/>
            <rFont val="Tahoma"/>
            <family val="2"/>
          </rPr>
          <t>TBL_TITLE_03.01.TBL.14</t>
        </r>
      </text>
    </comment>
    <comment ref="B310" authorId="0" shapeId="0">
      <text>
        <r>
          <rPr>
            <b/>
            <sz val="9"/>
            <color indexed="81"/>
            <rFont val="Tahoma"/>
            <family val="2"/>
          </rPr>
          <t>TBL_UNIT</t>
        </r>
      </text>
    </comment>
    <comment ref="B311" authorId="0" shapeId="0">
      <text>
        <r>
          <rPr>
            <b/>
            <sz val="9"/>
            <color indexed="81"/>
            <rFont val="Tahoma"/>
            <family val="2"/>
          </rPr>
          <t xml:space="preserve">TBL_START
</t>
        </r>
      </text>
    </comment>
    <comment ref="C311" authorId="0" shapeId="0">
      <text>
        <r>
          <rPr>
            <b/>
            <sz val="9"/>
            <color indexed="81"/>
            <rFont val="Tahoma"/>
            <family val="2"/>
          </rPr>
          <t>TBL_HD_GDR</t>
        </r>
      </text>
    </comment>
    <comment ref="B312" authorId="0" shapeId="0">
      <text>
        <r>
          <rPr>
            <b/>
            <sz val="9"/>
            <color indexed="81"/>
            <rFont val="Tahoma"/>
            <family val="2"/>
          </rPr>
          <t>TBL_COL_IND1</t>
        </r>
      </text>
    </comment>
    <comment ref="E329" authorId="0" shapeId="0">
      <text>
        <r>
          <rPr>
            <b/>
            <sz val="9"/>
            <color indexed="81"/>
            <rFont val="Tahoma"/>
            <family val="2"/>
          </rPr>
          <t>TBL_END</t>
        </r>
      </text>
    </comment>
    <comment ref="B330" authorId="0" shapeId="0">
      <text>
        <r>
          <rPr>
            <b/>
            <sz val="9"/>
            <color indexed="81"/>
            <rFont val="Tahoma"/>
            <family val="2"/>
          </rPr>
          <t>TBL_SRC</t>
        </r>
      </text>
    </comment>
    <comment ref="B332" authorId="0" shapeId="0">
      <text>
        <r>
          <rPr>
            <b/>
            <sz val="9"/>
            <color indexed="81"/>
            <rFont val="Tahoma"/>
            <family val="2"/>
          </rPr>
          <t>TBL_TITLE_03.01.TBL.15</t>
        </r>
      </text>
    </comment>
    <comment ref="B334" authorId="0" shapeId="0">
      <text>
        <r>
          <rPr>
            <b/>
            <sz val="9"/>
            <color indexed="81"/>
            <rFont val="Tahoma"/>
            <family val="2"/>
          </rPr>
          <t>TBL_UNIT</t>
        </r>
      </text>
    </comment>
    <comment ref="B335" authorId="0" shapeId="0">
      <text>
        <r>
          <rPr>
            <b/>
            <sz val="9"/>
            <color indexed="81"/>
            <rFont val="Tahoma"/>
            <family val="2"/>
          </rPr>
          <t xml:space="preserve">TBL_START
</t>
        </r>
      </text>
    </comment>
    <comment ref="C335" authorId="0" shapeId="0">
      <text>
        <r>
          <rPr>
            <b/>
            <sz val="9"/>
            <color indexed="81"/>
            <rFont val="Tahoma"/>
            <family val="2"/>
          </rPr>
          <t>TBL_HD_GDR</t>
        </r>
      </text>
    </comment>
    <comment ref="B336" authorId="0" shapeId="0">
      <text>
        <r>
          <rPr>
            <b/>
            <sz val="9"/>
            <color indexed="81"/>
            <rFont val="Tahoma"/>
            <family val="2"/>
          </rPr>
          <t>TBL_COL_IND1</t>
        </r>
      </text>
    </comment>
    <comment ref="E353" authorId="0" shapeId="0">
      <text>
        <r>
          <rPr>
            <b/>
            <sz val="9"/>
            <color indexed="81"/>
            <rFont val="Tahoma"/>
            <family val="2"/>
          </rPr>
          <t>TBL_END</t>
        </r>
      </text>
    </comment>
    <comment ref="B354" authorId="0" shapeId="0">
      <text>
        <r>
          <rPr>
            <b/>
            <sz val="9"/>
            <color indexed="81"/>
            <rFont val="Tahoma"/>
            <family val="2"/>
          </rPr>
          <t>TBL_SRC</t>
        </r>
      </text>
    </comment>
    <comment ref="B356" authorId="0" shapeId="0">
      <text>
        <r>
          <rPr>
            <b/>
            <sz val="9"/>
            <color indexed="81"/>
            <rFont val="Tahoma"/>
            <family val="2"/>
          </rPr>
          <t>TBL_TITLE_03.01.TBL.16</t>
        </r>
      </text>
    </comment>
    <comment ref="B358" authorId="0" shapeId="0">
      <text>
        <r>
          <rPr>
            <b/>
            <sz val="9"/>
            <color indexed="81"/>
            <rFont val="Tahoma"/>
            <family val="2"/>
          </rPr>
          <t>TBL_UNIT</t>
        </r>
      </text>
    </comment>
    <comment ref="B359" authorId="0" shapeId="0">
      <text>
        <r>
          <rPr>
            <b/>
            <sz val="9"/>
            <color indexed="81"/>
            <rFont val="Tahoma"/>
            <family val="2"/>
          </rPr>
          <t xml:space="preserve">TBL_START
</t>
        </r>
      </text>
    </comment>
    <comment ref="C359" authorId="0" shapeId="0">
      <text>
        <r>
          <rPr>
            <b/>
            <sz val="9"/>
            <color indexed="81"/>
            <rFont val="Tahoma"/>
            <family val="2"/>
          </rPr>
          <t>TBL_HD_GDR</t>
        </r>
      </text>
    </comment>
    <comment ref="B360" authorId="0" shapeId="0">
      <text>
        <r>
          <rPr>
            <b/>
            <sz val="9"/>
            <color indexed="81"/>
            <rFont val="Tahoma"/>
            <family val="2"/>
          </rPr>
          <t>TBL_COL_IND1</t>
        </r>
      </text>
    </comment>
    <comment ref="E377" authorId="0" shapeId="0">
      <text>
        <r>
          <rPr>
            <b/>
            <sz val="9"/>
            <color indexed="81"/>
            <rFont val="Tahoma"/>
            <family val="2"/>
          </rPr>
          <t>TBL_END</t>
        </r>
      </text>
    </comment>
    <comment ref="B378" authorId="0" shapeId="0">
      <text>
        <r>
          <rPr>
            <b/>
            <sz val="9"/>
            <color indexed="81"/>
            <rFont val="Tahoma"/>
            <family val="2"/>
          </rPr>
          <t>TBL_SRC</t>
        </r>
      </text>
    </comment>
    <comment ref="B380" authorId="0" shapeId="0">
      <text>
        <r>
          <rPr>
            <b/>
            <sz val="9"/>
            <color indexed="81"/>
            <rFont val="Tahoma"/>
            <family val="2"/>
          </rPr>
          <t>TBL_TITLE_03.01.TBL.17</t>
        </r>
      </text>
    </comment>
    <comment ref="B382" authorId="0" shapeId="0">
      <text>
        <r>
          <rPr>
            <b/>
            <sz val="9"/>
            <color indexed="81"/>
            <rFont val="Tahoma"/>
            <family val="2"/>
          </rPr>
          <t>TBL_UNIT</t>
        </r>
      </text>
    </comment>
    <comment ref="B383" authorId="0" shapeId="0">
      <text>
        <r>
          <rPr>
            <b/>
            <sz val="9"/>
            <color indexed="81"/>
            <rFont val="Tahoma"/>
            <family val="2"/>
          </rPr>
          <t xml:space="preserve">TBL_START
</t>
        </r>
      </text>
    </comment>
    <comment ref="C383" authorId="0" shapeId="0">
      <text>
        <r>
          <rPr>
            <b/>
            <sz val="9"/>
            <color indexed="81"/>
            <rFont val="Tahoma"/>
            <family val="2"/>
          </rPr>
          <t>TBL_HD_GDR</t>
        </r>
      </text>
    </comment>
    <comment ref="B384" authorId="0" shapeId="0">
      <text>
        <r>
          <rPr>
            <b/>
            <sz val="9"/>
            <color indexed="81"/>
            <rFont val="Tahoma"/>
            <family val="2"/>
          </rPr>
          <t>TBL_COL_IND1</t>
        </r>
      </text>
    </comment>
    <comment ref="E401" authorId="0" shapeId="0">
      <text>
        <r>
          <rPr>
            <b/>
            <sz val="9"/>
            <color indexed="81"/>
            <rFont val="Tahoma"/>
            <family val="2"/>
          </rPr>
          <t>TBL_END</t>
        </r>
      </text>
    </comment>
    <comment ref="B402" authorId="0" shapeId="0">
      <text>
        <r>
          <rPr>
            <b/>
            <sz val="9"/>
            <color indexed="81"/>
            <rFont val="Tahoma"/>
            <family val="2"/>
          </rPr>
          <t>TBL_SRC</t>
        </r>
      </text>
    </comment>
    <comment ref="B404" authorId="0" shapeId="0">
      <text>
        <r>
          <rPr>
            <b/>
            <sz val="9"/>
            <color indexed="81"/>
            <rFont val="Tahoma"/>
            <family val="2"/>
          </rPr>
          <t>TBL_TITLE_03.01.TBL.18</t>
        </r>
      </text>
    </comment>
    <comment ref="B406" authorId="0" shapeId="0">
      <text>
        <r>
          <rPr>
            <b/>
            <sz val="9"/>
            <color indexed="81"/>
            <rFont val="Tahoma"/>
            <family val="2"/>
          </rPr>
          <t>TBL_UNIT</t>
        </r>
      </text>
    </comment>
    <comment ref="B407" authorId="0" shapeId="0">
      <text>
        <r>
          <rPr>
            <b/>
            <sz val="9"/>
            <color indexed="81"/>
            <rFont val="Tahoma"/>
            <family val="2"/>
          </rPr>
          <t xml:space="preserve">TBL_START
</t>
        </r>
      </text>
    </comment>
    <comment ref="C407" authorId="0" shapeId="0">
      <text>
        <r>
          <rPr>
            <b/>
            <sz val="9"/>
            <color indexed="81"/>
            <rFont val="Tahoma"/>
            <family val="2"/>
          </rPr>
          <t>TBL_HD_GDR</t>
        </r>
      </text>
    </comment>
    <comment ref="B408" authorId="0" shapeId="0">
      <text>
        <r>
          <rPr>
            <b/>
            <sz val="9"/>
            <color indexed="81"/>
            <rFont val="Tahoma"/>
            <family val="2"/>
          </rPr>
          <t>TBL_COL_IND1</t>
        </r>
      </text>
    </comment>
    <comment ref="E425" authorId="0" shapeId="0">
      <text>
        <r>
          <rPr>
            <b/>
            <sz val="9"/>
            <color indexed="81"/>
            <rFont val="Tahoma"/>
            <family val="2"/>
          </rPr>
          <t>TBL_END</t>
        </r>
      </text>
    </comment>
    <comment ref="B426" authorId="0" shapeId="0">
      <text>
        <r>
          <rPr>
            <b/>
            <sz val="9"/>
            <color indexed="81"/>
            <rFont val="Tahoma"/>
            <family val="2"/>
          </rPr>
          <t>TBL_SRC</t>
        </r>
      </text>
    </comment>
    <comment ref="B428" authorId="0" shapeId="0">
      <text>
        <r>
          <rPr>
            <b/>
            <sz val="9"/>
            <color indexed="81"/>
            <rFont val="Tahoma"/>
            <family val="2"/>
          </rPr>
          <t>TBL_TITLE_03.01.TBL.19</t>
        </r>
      </text>
    </comment>
    <comment ref="B429" authorId="0" shapeId="0">
      <text>
        <r>
          <rPr>
            <b/>
            <sz val="9"/>
            <color indexed="81"/>
            <rFont val="Tahoma"/>
            <family val="2"/>
          </rPr>
          <t>TBL_UNIT</t>
        </r>
      </text>
    </comment>
    <comment ref="B430" authorId="0" shapeId="0">
      <text>
        <r>
          <rPr>
            <b/>
            <sz val="9"/>
            <color indexed="81"/>
            <rFont val="Tahoma"/>
            <family val="2"/>
          </rPr>
          <t xml:space="preserve">TBL_START
</t>
        </r>
      </text>
    </comment>
    <comment ref="C430" authorId="0" shapeId="0">
      <text>
        <r>
          <rPr>
            <b/>
            <sz val="9"/>
            <color indexed="81"/>
            <rFont val="Tahoma"/>
            <family val="2"/>
          </rPr>
          <t>TBL_HD_GDR</t>
        </r>
      </text>
    </comment>
    <comment ref="B431" authorId="0" shapeId="0">
      <text>
        <r>
          <rPr>
            <b/>
            <sz val="9"/>
            <color indexed="81"/>
            <rFont val="Tahoma"/>
            <family val="2"/>
          </rPr>
          <t>TBL_COL_IND1</t>
        </r>
      </text>
    </comment>
    <comment ref="E448" authorId="0" shapeId="0">
      <text>
        <r>
          <rPr>
            <b/>
            <sz val="9"/>
            <color indexed="81"/>
            <rFont val="Tahoma"/>
            <family val="2"/>
          </rPr>
          <t>TBL_END</t>
        </r>
      </text>
    </comment>
    <comment ref="B449" authorId="0" shapeId="0">
      <text>
        <r>
          <rPr>
            <b/>
            <sz val="9"/>
            <color indexed="81"/>
            <rFont val="Tahoma"/>
            <family val="2"/>
          </rPr>
          <t>TBL_SRC</t>
        </r>
      </text>
    </comment>
    <comment ref="B451" authorId="0" shapeId="0">
      <text>
        <r>
          <rPr>
            <b/>
            <sz val="9"/>
            <color indexed="81"/>
            <rFont val="Tahoma"/>
            <family val="2"/>
          </rPr>
          <t>TBL_TITLE_03.01.TBL.20</t>
        </r>
      </text>
    </comment>
    <comment ref="B452" authorId="0" shapeId="0">
      <text>
        <r>
          <rPr>
            <b/>
            <sz val="9"/>
            <color indexed="81"/>
            <rFont val="Tahoma"/>
            <family val="2"/>
          </rPr>
          <t>TBL_UNIT</t>
        </r>
      </text>
    </comment>
    <comment ref="B453" authorId="0" shapeId="0">
      <text>
        <r>
          <rPr>
            <b/>
            <sz val="9"/>
            <color indexed="81"/>
            <rFont val="Tahoma"/>
            <family val="2"/>
          </rPr>
          <t xml:space="preserve">TBL_START
</t>
        </r>
      </text>
    </comment>
    <comment ref="C453" authorId="0" shapeId="0">
      <text>
        <r>
          <rPr>
            <b/>
            <sz val="9"/>
            <color indexed="81"/>
            <rFont val="Tahoma"/>
            <family val="2"/>
          </rPr>
          <t>TBL_HD_GDR</t>
        </r>
      </text>
    </comment>
    <comment ref="B454" authorId="0" shapeId="0">
      <text>
        <r>
          <rPr>
            <b/>
            <sz val="9"/>
            <color indexed="81"/>
            <rFont val="Tahoma"/>
            <family val="2"/>
          </rPr>
          <t>TBL_COL_IND1</t>
        </r>
      </text>
    </comment>
    <comment ref="E471" authorId="0" shapeId="0">
      <text>
        <r>
          <rPr>
            <b/>
            <sz val="9"/>
            <color indexed="81"/>
            <rFont val="Tahoma"/>
            <family val="2"/>
          </rPr>
          <t>TBL_END</t>
        </r>
        <r>
          <rPr>
            <sz val="9"/>
            <color indexed="81"/>
            <rFont val="Tahoma"/>
            <family val="2"/>
          </rPr>
          <t xml:space="preserve">
</t>
        </r>
      </text>
    </comment>
    <comment ref="B472" authorId="0" shapeId="0">
      <text>
        <r>
          <rPr>
            <b/>
            <sz val="9"/>
            <color indexed="81"/>
            <rFont val="Tahoma"/>
            <family val="2"/>
          </rPr>
          <t>TBL_SRC</t>
        </r>
      </text>
    </comment>
    <comment ref="B474" authorId="0" shapeId="0">
      <text>
        <r>
          <rPr>
            <b/>
            <sz val="9"/>
            <color indexed="81"/>
            <rFont val="Tahoma"/>
            <family val="2"/>
          </rPr>
          <t>TBL_TITLE_03.01.TBL.21</t>
        </r>
      </text>
    </comment>
    <comment ref="B475" authorId="0" shapeId="0">
      <text>
        <r>
          <rPr>
            <b/>
            <sz val="9"/>
            <color indexed="81"/>
            <rFont val="Tahoma"/>
            <family val="2"/>
          </rPr>
          <t>TBL_UNIT</t>
        </r>
      </text>
    </comment>
    <comment ref="B476" authorId="0" shapeId="0">
      <text>
        <r>
          <rPr>
            <b/>
            <sz val="9"/>
            <color indexed="81"/>
            <rFont val="Tahoma"/>
            <family val="2"/>
          </rPr>
          <t xml:space="preserve">TBL_START
</t>
        </r>
      </text>
    </comment>
    <comment ref="C476" authorId="0" shapeId="0">
      <text>
        <r>
          <rPr>
            <b/>
            <sz val="9"/>
            <color indexed="81"/>
            <rFont val="Tahoma"/>
            <family val="2"/>
          </rPr>
          <t>TBL_HD_GDR</t>
        </r>
      </text>
    </comment>
    <comment ref="B477" authorId="0" shapeId="0">
      <text>
        <r>
          <rPr>
            <b/>
            <sz val="9"/>
            <color indexed="81"/>
            <rFont val="Tahoma"/>
            <family val="2"/>
          </rPr>
          <t>TBL_COL_IND1</t>
        </r>
      </text>
    </comment>
    <comment ref="E494" authorId="0" shapeId="0">
      <text>
        <r>
          <rPr>
            <b/>
            <sz val="9"/>
            <color indexed="81"/>
            <rFont val="Tahoma"/>
            <family val="2"/>
          </rPr>
          <t>TBL_END</t>
        </r>
        <r>
          <rPr>
            <sz val="9"/>
            <color indexed="81"/>
            <rFont val="Tahoma"/>
            <family val="2"/>
          </rPr>
          <t xml:space="preserve">
</t>
        </r>
      </text>
    </comment>
    <comment ref="B495" authorId="0" shapeId="0">
      <text>
        <r>
          <rPr>
            <b/>
            <sz val="9"/>
            <color indexed="81"/>
            <rFont val="Tahoma"/>
            <family val="2"/>
          </rPr>
          <t>TBL_SRC</t>
        </r>
      </text>
    </comment>
    <comment ref="B497" authorId="0" shapeId="0">
      <text>
        <r>
          <rPr>
            <b/>
            <sz val="9"/>
            <color indexed="81"/>
            <rFont val="Tahoma"/>
            <family val="2"/>
          </rPr>
          <t>TBL_TITLE_03.01.TBL.22</t>
        </r>
      </text>
    </comment>
    <comment ref="B498" authorId="0" shapeId="0">
      <text>
        <r>
          <rPr>
            <b/>
            <sz val="9"/>
            <color indexed="81"/>
            <rFont val="Tahoma"/>
            <family val="2"/>
          </rPr>
          <t>TBL_UNIT</t>
        </r>
      </text>
    </comment>
    <comment ref="B499" authorId="0" shapeId="0">
      <text>
        <r>
          <rPr>
            <b/>
            <sz val="9"/>
            <color indexed="81"/>
            <rFont val="Tahoma"/>
            <family val="2"/>
          </rPr>
          <t xml:space="preserve">TBL_START
</t>
        </r>
      </text>
    </comment>
    <comment ref="C499" authorId="0" shapeId="0">
      <text>
        <r>
          <rPr>
            <b/>
            <sz val="9"/>
            <color indexed="81"/>
            <rFont val="Tahoma"/>
            <family val="2"/>
          </rPr>
          <t>TBL_HD_GDR</t>
        </r>
      </text>
    </comment>
    <comment ref="B500" authorId="0" shapeId="0">
      <text>
        <r>
          <rPr>
            <b/>
            <sz val="9"/>
            <color indexed="81"/>
            <rFont val="Tahoma"/>
            <family val="2"/>
          </rPr>
          <t>TBL_COL_IND1</t>
        </r>
      </text>
    </comment>
    <comment ref="E517" authorId="0" shapeId="0">
      <text>
        <r>
          <rPr>
            <b/>
            <sz val="9"/>
            <color indexed="81"/>
            <rFont val="Tahoma"/>
            <family val="2"/>
          </rPr>
          <t>TBL_END</t>
        </r>
      </text>
    </comment>
    <comment ref="B518" authorId="0" shapeId="0">
      <text>
        <r>
          <rPr>
            <b/>
            <sz val="9"/>
            <color indexed="81"/>
            <rFont val="Tahoma"/>
            <family val="2"/>
          </rPr>
          <t>TBL_SRC</t>
        </r>
      </text>
    </comment>
    <comment ref="B520" authorId="0" shapeId="0">
      <text>
        <r>
          <rPr>
            <b/>
            <sz val="9"/>
            <color indexed="81"/>
            <rFont val="Tahoma"/>
            <family val="2"/>
          </rPr>
          <t>TBL_TITLE_03.01.TBL.23</t>
        </r>
      </text>
    </comment>
    <comment ref="B521" authorId="0" shapeId="0">
      <text>
        <r>
          <rPr>
            <b/>
            <sz val="9"/>
            <color indexed="81"/>
            <rFont val="Tahoma"/>
            <family val="2"/>
          </rPr>
          <t>TBL_UNIT</t>
        </r>
      </text>
    </comment>
    <comment ref="B522" authorId="0" shapeId="0">
      <text>
        <r>
          <rPr>
            <b/>
            <sz val="9"/>
            <color indexed="81"/>
            <rFont val="Tahoma"/>
            <family val="2"/>
          </rPr>
          <t xml:space="preserve">TBL_START
</t>
        </r>
      </text>
    </comment>
    <comment ref="C522" authorId="0" shapeId="0">
      <text>
        <r>
          <rPr>
            <b/>
            <sz val="9"/>
            <color indexed="81"/>
            <rFont val="Tahoma"/>
            <family val="2"/>
          </rPr>
          <t>TBL_HD_GDR</t>
        </r>
      </text>
    </comment>
    <comment ref="B523" authorId="0" shapeId="0">
      <text>
        <r>
          <rPr>
            <b/>
            <sz val="9"/>
            <color indexed="81"/>
            <rFont val="Tahoma"/>
            <family val="2"/>
          </rPr>
          <t>TBL_COL_IND1</t>
        </r>
      </text>
    </comment>
    <comment ref="E540" authorId="0" shapeId="0">
      <text>
        <r>
          <rPr>
            <b/>
            <sz val="9"/>
            <color indexed="81"/>
            <rFont val="Tahoma"/>
            <family val="2"/>
          </rPr>
          <t>TBL_END</t>
        </r>
      </text>
    </comment>
    <comment ref="B541" authorId="0" shapeId="0">
      <text>
        <r>
          <rPr>
            <b/>
            <sz val="9"/>
            <color indexed="81"/>
            <rFont val="Tahoma"/>
            <family val="2"/>
          </rPr>
          <t>TBL_SRC</t>
        </r>
      </text>
    </comment>
    <comment ref="B543" authorId="0" shapeId="0">
      <text>
        <r>
          <rPr>
            <b/>
            <sz val="9"/>
            <color indexed="81"/>
            <rFont val="Tahoma"/>
            <family val="2"/>
          </rPr>
          <t>TBL_TITLE_03.01.TBL.24</t>
        </r>
      </text>
    </comment>
    <comment ref="B545" authorId="0" shapeId="0">
      <text>
        <r>
          <rPr>
            <b/>
            <sz val="9"/>
            <color indexed="81"/>
            <rFont val="Tahoma"/>
            <family val="2"/>
          </rPr>
          <t>TBL_UNIT</t>
        </r>
      </text>
    </comment>
    <comment ref="B546" authorId="0" shapeId="0">
      <text>
        <r>
          <rPr>
            <b/>
            <sz val="9"/>
            <color indexed="81"/>
            <rFont val="Tahoma"/>
            <family val="2"/>
          </rPr>
          <t xml:space="preserve">TBL_START
</t>
        </r>
      </text>
    </comment>
    <comment ref="C546" authorId="0" shapeId="0">
      <text>
        <r>
          <rPr>
            <b/>
            <sz val="9"/>
            <color indexed="81"/>
            <rFont val="Tahoma"/>
            <family val="2"/>
          </rPr>
          <t>TBL_HD_GDR</t>
        </r>
      </text>
    </comment>
    <comment ref="B547" authorId="0" shapeId="0">
      <text>
        <r>
          <rPr>
            <b/>
            <sz val="9"/>
            <color indexed="81"/>
            <rFont val="Tahoma"/>
            <family val="2"/>
          </rPr>
          <t>TBL_COL_IND1</t>
        </r>
      </text>
    </comment>
    <comment ref="E564" authorId="0" shapeId="0">
      <text>
        <r>
          <rPr>
            <b/>
            <sz val="9"/>
            <color indexed="81"/>
            <rFont val="Tahoma"/>
            <family val="2"/>
          </rPr>
          <t>TBL_END</t>
        </r>
      </text>
    </comment>
    <comment ref="B565" authorId="0" shapeId="0">
      <text>
        <r>
          <rPr>
            <b/>
            <sz val="9"/>
            <color indexed="81"/>
            <rFont val="Tahoma"/>
            <family val="2"/>
          </rPr>
          <t>TBL_SRC</t>
        </r>
      </text>
    </comment>
    <comment ref="B567" authorId="0" shapeId="0">
      <text>
        <r>
          <rPr>
            <b/>
            <sz val="9"/>
            <color indexed="81"/>
            <rFont val="Tahoma"/>
            <family val="2"/>
          </rPr>
          <t>TBL_TITLE_03.01.TBL.25</t>
        </r>
      </text>
    </comment>
    <comment ref="B568" authorId="0" shapeId="0">
      <text>
        <r>
          <rPr>
            <b/>
            <sz val="9"/>
            <color indexed="81"/>
            <rFont val="Tahoma"/>
            <family val="2"/>
          </rPr>
          <t>TBL_UNIT</t>
        </r>
      </text>
    </comment>
    <comment ref="B569" authorId="0" shapeId="0">
      <text>
        <r>
          <rPr>
            <b/>
            <sz val="9"/>
            <color indexed="81"/>
            <rFont val="Tahoma"/>
            <family val="2"/>
          </rPr>
          <t xml:space="preserve">TBL_START
</t>
        </r>
      </text>
    </comment>
    <comment ref="C569" authorId="0" shapeId="0">
      <text>
        <r>
          <rPr>
            <b/>
            <sz val="9"/>
            <color indexed="81"/>
            <rFont val="Tahoma"/>
            <family val="2"/>
          </rPr>
          <t>TBL_HD_GDR</t>
        </r>
      </text>
    </comment>
    <comment ref="B570" authorId="0" shapeId="0">
      <text>
        <r>
          <rPr>
            <b/>
            <sz val="9"/>
            <color indexed="81"/>
            <rFont val="Tahoma"/>
            <family val="2"/>
          </rPr>
          <t>TBL_COL_IND1</t>
        </r>
      </text>
    </comment>
    <comment ref="E587" authorId="0" shapeId="0">
      <text>
        <r>
          <rPr>
            <b/>
            <sz val="9"/>
            <color indexed="81"/>
            <rFont val="Tahoma"/>
            <family val="2"/>
          </rPr>
          <t>TBL_END</t>
        </r>
      </text>
    </comment>
    <comment ref="B588" authorId="0" shapeId="0">
      <text>
        <r>
          <rPr>
            <b/>
            <sz val="9"/>
            <color indexed="81"/>
            <rFont val="Tahoma"/>
            <family val="2"/>
          </rPr>
          <t>TBL_SRC</t>
        </r>
      </text>
    </comment>
    <comment ref="B590" authorId="0" shapeId="0">
      <text>
        <r>
          <rPr>
            <b/>
            <sz val="9"/>
            <color indexed="81"/>
            <rFont val="Tahoma"/>
            <family val="2"/>
          </rPr>
          <t>TBL_TITLE_03.01.TBL.26</t>
        </r>
      </text>
    </comment>
    <comment ref="B591" authorId="0" shapeId="0">
      <text>
        <r>
          <rPr>
            <b/>
            <sz val="9"/>
            <color indexed="81"/>
            <rFont val="Tahoma"/>
            <family val="2"/>
          </rPr>
          <t>TBL_UNIT</t>
        </r>
      </text>
    </comment>
    <comment ref="B592" authorId="0" shapeId="0">
      <text>
        <r>
          <rPr>
            <b/>
            <sz val="9"/>
            <color indexed="81"/>
            <rFont val="Tahoma"/>
            <family val="2"/>
          </rPr>
          <t xml:space="preserve">TBL_START
</t>
        </r>
      </text>
    </comment>
    <comment ref="C592" authorId="0" shapeId="0">
      <text>
        <r>
          <rPr>
            <b/>
            <sz val="9"/>
            <color indexed="81"/>
            <rFont val="Tahoma"/>
            <family val="2"/>
          </rPr>
          <t>TBL_HD_GDR</t>
        </r>
      </text>
    </comment>
    <comment ref="B593" authorId="0" shapeId="0">
      <text>
        <r>
          <rPr>
            <b/>
            <sz val="9"/>
            <color indexed="81"/>
            <rFont val="Tahoma"/>
            <family val="2"/>
          </rPr>
          <t>TBL_COL_IND1</t>
        </r>
      </text>
    </comment>
    <comment ref="E610" authorId="0" shapeId="0">
      <text>
        <r>
          <rPr>
            <b/>
            <sz val="9"/>
            <color indexed="81"/>
            <rFont val="Tahoma"/>
            <family val="2"/>
          </rPr>
          <t>TBL_END</t>
        </r>
      </text>
    </comment>
    <comment ref="B611" authorId="0" shapeId="0">
      <text>
        <r>
          <rPr>
            <b/>
            <sz val="9"/>
            <color indexed="81"/>
            <rFont val="Tahoma"/>
            <family val="2"/>
          </rPr>
          <t>TBL_SRC</t>
        </r>
      </text>
    </comment>
    <comment ref="B613" authorId="0" shapeId="0">
      <text>
        <r>
          <rPr>
            <b/>
            <sz val="9"/>
            <color indexed="81"/>
            <rFont val="Tahoma"/>
            <family val="2"/>
          </rPr>
          <t>TBL_TITLE_03.01.TBL.27</t>
        </r>
      </text>
    </comment>
    <comment ref="B615" authorId="0" shapeId="0">
      <text>
        <r>
          <rPr>
            <b/>
            <sz val="9"/>
            <color indexed="81"/>
            <rFont val="Tahoma"/>
            <family val="2"/>
          </rPr>
          <t>TBL_UNIT</t>
        </r>
      </text>
    </comment>
    <comment ref="B616" authorId="0" shapeId="0">
      <text>
        <r>
          <rPr>
            <b/>
            <sz val="9"/>
            <color indexed="81"/>
            <rFont val="Tahoma"/>
            <family val="2"/>
          </rPr>
          <t xml:space="preserve">TBL_START
</t>
        </r>
      </text>
    </comment>
    <comment ref="C616" authorId="0" shapeId="0">
      <text>
        <r>
          <rPr>
            <b/>
            <sz val="9"/>
            <color indexed="81"/>
            <rFont val="Tahoma"/>
            <family val="2"/>
          </rPr>
          <t>TBL_HD_GDR</t>
        </r>
      </text>
    </comment>
    <comment ref="B617" authorId="0" shapeId="0">
      <text>
        <r>
          <rPr>
            <b/>
            <sz val="9"/>
            <color indexed="81"/>
            <rFont val="Tahoma"/>
            <family val="2"/>
          </rPr>
          <t>TBL_COL_IND1</t>
        </r>
      </text>
    </comment>
    <comment ref="E634" authorId="0" shapeId="0">
      <text>
        <r>
          <rPr>
            <b/>
            <sz val="9"/>
            <color indexed="81"/>
            <rFont val="Tahoma"/>
            <family val="2"/>
          </rPr>
          <t>TBL_END</t>
        </r>
      </text>
    </comment>
    <comment ref="B635" authorId="0" shapeId="0">
      <text>
        <r>
          <rPr>
            <b/>
            <sz val="9"/>
            <color indexed="81"/>
            <rFont val="Tahoma"/>
            <family val="2"/>
          </rPr>
          <t>TBL_SRC</t>
        </r>
      </text>
    </comment>
    <comment ref="B638" authorId="0" shapeId="0">
      <text>
        <r>
          <rPr>
            <b/>
            <sz val="9"/>
            <color indexed="81"/>
            <rFont val="Tahoma"/>
            <family val="2"/>
          </rPr>
          <t>TBL_TITLE_03.01.TBL.28</t>
        </r>
      </text>
    </comment>
    <comment ref="B639" authorId="0" shapeId="0">
      <text>
        <r>
          <rPr>
            <b/>
            <sz val="9"/>
            <color indexed="81"/>
            <rFont val="Tahoma"/>
            <family val="2"/>
          </rPr>
          <t>TBL_UNIT</t>
        </r>
      </text>
    </comment>
    <comment ref="B640" authorId="0" shapeId="0">
      <text>
        <r>
          <rPr>
            <b/>
            <sz val="9"/>
            <color indexed="81"/>
            <rFont val="Tahoma"/>
            <family val="2"/>
          </rPr>
          <t xml:space="preserve">TBL_START
</t>
        </r>
      </text>
    </comment>
    <comment ref="C640" authorId="0" shapeId="0">
      <text>
        <r>
          <rPr>
            <b/>
            <sz val="9"/>
            <color indexed="81"/>
            <rFont val="Tahoma"/>
            <family val="2"/>
          </rPr>
          <t>TBL_HD_GDR</t>
        </r>
      </text>
    </comment>
    <comment ref="B641" authorId="0" shapeId="0">
      <text>
        <r>
          <rPr>
            <b/>
            <sz val="9"/>
            <color indexed="81"/>
            <rFont val="Tahoma"/>
            <family val="2"/>
          </rPr>
          <t>TBL_COL_IND1</t>
        </r>
      </text>
    </comment>
    <comment ref="E658" authorId="0" shapeId="0">
      <text>
        <r>
          <rPr>
            <b/>
            <sz val="9"/>
            <color indexed="81"/>
            <rFont val="Tahoma"/>
            <family val="2"/>
          </rPr>
          <t>TBL_END</t>
        </r>
      </text>
    </comment>
    <comment ref="B659" authorId="0" shapeId="0">
      <text>
        <r>
          <rPr>
            <b/>
            <sz val="9"/>
            <color indexed="81"/>
            <rFont val="Tahoma"/>
            <family val="2"/>
          </rPr>
          <t>TBL_SRC</t>
        </r>
      </text>
    </comment>
    <comment ref="B661" authorId="0" shapeId="0">
      <text>
        <r>
          <rPr>
            <b/>
            <sz val="9"/>
            <color indexed="81"/>
            <rFont val="Tahoma"/>
            <family val="2"/>
          </rPr>
          <t>TBL_TITLE_03.01.TBL.29</t>
        </r>
      </text>
    </comment>
    <comment ref="B662" authorId="0" shapeId="0">
      <text>
        <r>
          <rPr>
            <b/>
            <sz val="9"/>
            <color indexed="81"/>
            <rFont val="Tahoma"/>
            <family val="2"/>
          </rPr>
          <t>TBL_UNIT</t>
        </r>
      </text>
    </comment>
    <comment ref="B663" authorId="0" shapeId="0">
      <text>
        <r>
          <rPr>
            <b/>
            <sz val="9"/>
            <color indexed="81"/>
            <rFont val="Tahoma"/>
            <family val="2"/>
          </rPr>
          <t xml:space="preserve">TBL_START
</t>
        </r>
      </text>
    </comment>
    <comment ref="C663" authorId="0" shapeId="0">
      <text>
        <r>
          <rPr>
            <b/>
            <sz val="9"/>
            <color indexed="81"/>
            <rFont val="Tahoma"/>
            <family val="2"/>
          </rPr>
          <t>TBL_HD_GDR</t>
        </r>
      </text>
    </comment>
    <comment ref="B664" authorId="0" shapeId="0">
      <text>
        <r>
          <rPr>
            <b/>
            <sz val="9"/>
            <color indexed="81"/>
            <rFont val="Tahoma"/>
            <family val="2"/>
          </rPr>
          <t>TBL_COL_IND1</t>
        </r>
      </text>
    </comment>
    <comment ref="E681" authorId="0" shapeId="0">
      <text>
        <r>
          <rPr>
            <b/>
            <sz val="9"/>
            <color indexed="81"/>
            <rFont val="Tahoma"/>
            <family val="2"/>
          </rPr>
          <t>TBL_END</t>
        </r>
        <r>
          <rPr>
            <sz val="9"/>
            <color indexed="81"/>
            <rFont val="Tahoma"/>
            <family val="2"/>
          </rPr>
          <t xml:space="preserve">
</t>
        </r>
      </text>
    </comment>
    <comment ref="B682" authorId="0" shapeId="0">
      <text>
        <r>
          <rPr>
            <b/>
            <sz val="9"/>
            <color indexed="81"/>
            <rFont val="Tahoma"/>
            <family val="2"/>
          </rPr>
          <t>TBL_SRC</t>
        </r>
      </text>
    </comment>
    <comment ref="B684" authorId="0" shapeId="0">
      <text>
        <r>
          <rPr>
            <b/>
            <sz val="9"/>
            <color indexed="81"/>
            <rFont val="Tahoma"/>
            <family val="2"/>
          </rPr>
          <t>TBL_TITLE_03.01.TBL.30</t>
        </r>
      </text>
    </comment>
    <comment ref="B685" authorId="0" shapeId="0">
      <text>
        <r>
          <rPr>
            <b/>
            <sz val="9"/>
            <color indexed="81"/>
            <rFont val="Tahoma"/>
            <family val="2"/>
          </rPr>
          <t>TBL_UNIT</t>
        </r>
      </text>
    </comment>
    <comment ref="B686" authorId="0" shapeId="0">
      <text>
        <r>
          <rPr>
            <b/>
            <sz val="9"/>
            <color indexed="81"/>
            <rFont val="Tahoma"/>
            <family val="2"/>
          </rPr>
          <t xml:space="preserve">TBL_START
</t>
        </r>
      </text>
    </comment>
    <comment ref="C686" authorId="0" shapeId="0">
      <text>
        <r>
          <rPr>
            <b/>
            <sz val="9"/>
            <color indexed="81"/>
            <rFont val="Tahoma"/>
            <family val="2"/>
          </rPr>
          <t>TBL_HD_GDR</t>
        </r>
      </text>
    </comment>
    <comment ref="B687" authorId="0" shapeId="0">
      <text>
        <r>
          <rPr>
            <b/>
            <sz val="9"/>
            <color indexed="81"/>
            <rFont val="Tahoma"/>
            <family val="2"/>
          </rPr>
          <t>TBL_COL_IND1</t>
        </r>
      </text>
    </comment>
    <comment ref="E704" authorId="0" shapeId="0">
      <text>
        <r>
          <rPr>
            <b/>
            <sz val="9"/>
            <color indexed="81"/>
            <rFont val="Tahoma"/>
            <family val="2"/>
          </rPr>
          <t>TBL_END</t>
        </r>
      </text>
    </comment>
    <comment ref="B705" authorId="0" shapeId="0">
      <text>
        <r>
          <rPr>
            <b/>
            <sz val="9"/>
            <color indexed="81"/>
            <rFont val="Tahoma"/>
            <family val="2"/>
          </rPr>
          <t>TBL_SRC</t>
        </r>
      </text>
    </comment>
    <comment ref="B707" authorId="0" shapeId="0">
      <text>
        <r>
          <rPr>
            <b/>
            <sz val="9"/>
            <color indexed="81"/>
            <rFont val="Tahoma"/>
            <family val="2"/>
          </rPr>
          <t>TBL_TITLE_03.01.TBL.31</t>
        </r>
      </text>
    </comment>
    <comment ref="B708" authorId="0" shapeId="0">
      <text>
        <r>
          <rPr>
            <b/>
            <sz val="9"/>
            <color indexed="81"/>
            <rFont val="Tahoma"/>
            <family val="2"/>
          </rPr>
          <t>TBL_UNIT</t>
        </r>
      </text>
    </comment>
    <comment ref="B709" authorId="0" shapeId="0">
      <text>
        <r>
          <rPr>
            <b/>
            <sz val="9"/>
            <color indexed="81"/>
            <rFont val="Tahoma"/>
            <family val="2"/>
          </rPr>
          <t xml:space="preserve">TBL_START
</t>
        </r>
      </text>
    </comment>
    <comment ref="C709" authorId="0" shapeId="0">
      <text>
        <r>
          <rPr>
            <b/>
            <sz val="9"/>
            <color indexed="81"/>
            <rFont val="Tahoma"/>
            <family val="2"/>
          </rPr>
          <t>TBL_HD_RG</t>
        </r>
      </text>
    </comment>
    <comment ref="B710" authorId="0" shapeId="0">
      <text>
        <r>
          <rPr>
            <b/>
            <sz val="9"/>
            <color indexed="81"/>
            <rFont val="Tahoma"/>
            <family val="2"/>
          </rPr>
          <t>TBL_COL_IND1</t>
        </r>
      </text>
    </comment>
    <comment ref="F721" authorId="0" shapeId="0">
      <text>
        <r>
          <rPr>
            <b/>
            <sz val="9"/>
            <color indexed="81"/>
            <rFont val="Tahoma"/>
            <family val="2"/>
          </rPr>
          <t>TBL_END</t>
        </r>
      </text>
    </comment>
    <comment ref="B722" authorId="0" shapeId="0">
      <text>
        <r>
          <rPr>
            <b/>
            <sz val="9"/>
            <color indexed="81"/>
            <rFont val="Tahoma"/>
            <family val="2"/>
          </rPr>
          <t>TBL_SRC</t>
        </r>
      </text>
    </comment>
    <comment ref="B724" authorId="0" shapeId="0">
      <text>
        <r>
          <rPr>
            <b/>
            <sz val="9"/>
            <color indexed="81"/>
            <rFont val="Tahoma"/>
            <family val="2"/>
          </rPr>
          <t>TBL_TITLE_03.01.TBL.32</t>
        </r>
      </text>
    </comment>
    <comment ref="B725" authorId="0" shapeId="0">
      <text>
        <r>
          <rPr>
            <b/>
            <sz val="9"/>
            <color indexed="81"/>
            <rFont val="Tahoma"/>
            <family val="2"/>
          </rPr>
          <t>TBL_UNIT</t>
        </r>
      </text>
    </comment>
    <comment ref="B726" authorId="0" shapeId="0">
      <text>
        <r>
          <rPr>
            <b/>
            <sz val="9"/>
            <color indexed="81"/>
            <rFont val="Tahoma"/>
            <family val="2"/>
          </rPr>
          <t xml:space="preserve">TBL_START
</t>
        </r>
      </text>
    </comment>
    <comment ref="C726" authorId="0" shapeId="0">
      <text>
        <r>
          <rPr>
            <b/>
            <sz val="9"/>
            <color indexed="81"/>
            <rFont val="Tahoma"/>
            <family val="2"/>
          </rPr>
          <t>TBL_HD_RG</t>
        </r>
      </text>
    </comment>
    <comment ref="B727" authorId="0" shapeId="0">
      <text>
        <r>
          <rPr>
            <b/>
            <sz val="9"/>
            <color indexed="81"/>
            <rFont val="Tahoma"/>
            <family val="2"/>
          </rPr>
          <t>TBL_COL_IND1</t>
        </r>
      </text>
    </comment>
    <comment ref="F729" authorId="0" shapeId="0">
      <text>
        <r>
          <rPr>
            <b/>
            <sz val="9"/>
            <color indexed="81"/>
            <rFont val="Tahoma"/>
            <family val="2"/>
          </rPr>
          <t>TBL_END</t>
        </r>
      </text>
    </comment>
    <comment ref="B730" authorId="0" shapeId="0">
      <text>
        <r>
          <rPr>
            <b/>
            <sz val="9"/>
            <color indexed="81"/>
            <rFont val="Tahoma"/>
            <family val="2"/>
          </rPr>
          <t>TBL_SRC</t>
        </r>
      </text>
    </comment>
    <comment ref="B732" authorId="0" shapeId="0">
      <text>
        <r>
          <rPr>
            <b/>
            <sz val="9"/>
            <color indexed="81"/>
            <rFont val="Tahoma"/>
            <family val="2"/>
          </rPr>
          <t>TBL_TITLE_03.01.TBL.33</t>
        </r>
      </text>
    </comment>
    <comment ref="B733" authorId="0" shapeId="0">
      <text>
        <r>
          <rPr>
            <b/>
            <sz val="9"/>
            <color indexed="81"/>
            <rFont val="Tahoma"/>
            <family val="2"/>
          </rPr>
          <t>TBL_UNIT</t>
        </r>
      </text>
    </comment>
    <comment ref="B734" authorId="0" shapeId="0">
      <text>
        <r>
          <rPr>
            <b/>
            <sz val="9"/>
            <color indexed="81"/>
            <rFont val="Tahoma"/>
            <family val="2"/>
          </rPr>
          <t xml:space="preserve">TBL_START
</t>
        </r>
      </text>
    </comment>
    <comment ref="C734" authorId="0" shapeId="0">
      <text>
        <r>
          <rPr>
            <b/>
            <sz val="9"/>
            <color indexed="81"/>
            <rFont val="Tahoma"/>
            <family val="2"/>
          </rPr>
          <t>TBL_HD_BYR</t>
        </r>
      </text>
    </comment>
    <comment ref="B735" authorId="0" shapeId="0">
      <text>
        <r>
          <rPr>
            <b/>
            <sz val="9"/>
            <color indexed="81"/>
            <rFont val="Tahoma"/>
            <family val="2"/>
          </rPr>
          <t>TBL_COL_IND1</t>
        </r>
      </text>
    </comment>
    <comment ref="F737" authorId="0" shapeId="0">
      <text>
        <r>
          <rPr>
            <b/>
            <sz val="9"/>
            <color indexed="81"/>
            <rFont val="Tahoma"/>
            <family val="2"/>
          </rPr>
          <t>TBL_END</t>
        </r>
      </text>
    </comment>
    <comment ref="B738" authorId="0" shapeId="0">
      <text>
        <r>
          <rPr>
            <b/>
            <sz val="9"/>
            <color indexed="81"/>
            <rFont val="Tahoma"/>
            <family val="2"/>
          </rPr>
          <t>TBL_SRC</t>
        </r>
      </text>
    </comment>
    <comment ref="B740" authorId="0" shapeId="0">
      <text>
        <r>
          <rPr>
            <b/>
            <sz val="9"/>
            <color indexed="81"/>
            <rFont val="Tahoma"/>
            <family val="2"/>
          </rPr>
          <t>TBL_TITLE_03.01.TBL.34</t>
        </r>
      </text>
    </comment>
    <comment ref="B741" authorId="0" shapeId="0">
      <text>
        <r>
          <rPr>
            <b/>
            <sz val="9"/>
            <color indexed="81"/>
            <rFont val="Tahoma"/>
            <family val="2"/>
          </rPr>
          <t>TBL_UNIT</t>
        </r>
      </text>
    </comment>
    <comment ref="B742" authorId="0" shapeId="0">
      <text>
        <r>
          <rPr>
            <b/>
            <sz val="9"/>
            <color indexed="81"/>
            <rFont val="Tahoma"/>
            <family val="2"/>
          </rPr>
          <t xml:space="preserve">TBL_START
</t>
        </r>
      </text>
    </comment>
    <comment ref="C742" authorId="0" shapeId="0">
      <text>
        <r>
          <rPr>
            <b/>
            <sz val="9"/>
            <color indexed="81"/>
            <rFont val="Tahoma"/>
            <family val="2"/>
          </rPr>
          <t>TBL_HD_IND1</t>
        </r>
      </text>
    </comment>
    <comment ref="B743" authorId="0" shapeId="0">
      <text>
        <r>
          <rPr>
            <b/>
            <sz val="9"/>
            <color indexed="81"/>
            <rFont val="Tahoma"/>
            <family val="2"/>
          </rPr>
          <t>TBL_COL_IND1</t>
        </r>
      </text>
    </comment>
    <comment ref="E751" authorId="0" shapeId="0">
      <text>
        <r>
          <rPr>
            <b/>
            <sz val="9"/>
            <color indexed="81"/>
            <rFont val="Tahoma"/>
            <family val="2"/>
          </rPr>
          <t>TBL_END</t>
        </r>
      </text>
    </comment>
    <comment ref="B752" authorId="0" shapeId="0">
      <text>
        <r>
          <rPr>
            <b/>
            <sz val="9"/>
            <color indexed="81"/>
            <rFont val="Tahoma"/>
            <family val="2"/>
          </rPr>
          <t>TBL_SRC</t>
        </r>
      </text>
    </comment>
  </commentList>
</comments>
</file>

<file path=xl/comments19.xml><?xml version="1.0" encoding="utf-8"?>
<comments xmlns="http://schemas.openxmlformats.org/spreadsheetml/2006/main">
  <authors>
    <author>Author</author>
  </authors>
  <commentList>
    <comment ref="B1" authorId="0" shapeId="0">
      <text>
        <r>
          <rPr>
            <b/>
            <sz val="9"/>
            <color indexed="81"/>
            <rFont val="Tahoma"/>
            <family val="2"/>
          </rPr>
          <t>SUM_TITLE_03.02.SUM.01</t>
        </r>
      </text>
    </comment>
    <comment ref="B2" authorId="0" shapeId="0">
      <text>
        <r>
          <rPr>
            <b/>
            <sz val="9"/>
            <color indexed="81"/>
            <rFont val="Tahoma"/>
            <family val="2"/>
          </rPr>
          <t>SUM_START</t>
        </r>
      </text>
    </comment>
    <comment ref="B4" authorId="0" shapeId="0">
      <text>
        <r>
          <rPr>
            <b/>
            <sz val="9"/>
            <color indexed="81"/>
            <rFont val="Tahoma"/>
            <family val="2"/>
          </rPr>
          <t>CHRT_TITLE_03.02.CHRT.01</t>
        </r>
      </text>
    </comment>
    <comment ref="B16" authorId="0" shapeId="0">
      <text>
        <r>
          <rPr>
            <b/>
            <sz val="9"/>
            <color indexed="81"/>
            <rFont val="Tahoma"/>
            <family val="2"/>
          </rPr>
          <t>CHRT_SRC</t>
        </r>
      </text>
    </comment>
    <comment ref="B17" authorId="0" shapeId="0">
      <text>
        <r>
          <rPr>
            <b/>
            <sz val="9"/>
            <color indexed="81"/>
            <rFont val="Tahoma"/>
            <family val="2"/>
          </rPr>
          <t>CHRT_NOTE</t>
        </r>
      </text>
    </comment>
    <comment ref="B19" authorId="0" shapeId="0">
      <text>
        <r>
          <rPr>
            <b/>
            <sz val="9"/>
            <color indexed="81"/>
            <rFont val="Tahoma"/>
            <family val="2"/>
          </rPr>
          <t>TBL_TITLE_03.02.TBL.01</t>
        </r>
      </text>
    </comment>
    <comment ref="B20" authorId="0" shapeId="0">
      <text>
        <r>
          <rPr>
            <b/>
            <sz val="9"/>
            <color indexed="81"/>
            <rFont val="Tahoma"/>
            <family val="2"/>
          </rPr>
          <t>TBL_UNIT</t>
        </r>
      </text>
    </comment>
    <comment ref="B21" authorId="0" shapeId="0">
      <text>
        <r>
          <rPr>
            <b/>
            <sz val="9"/>
            <color indexed="81"/>
            <rFont val="Tahoma"/>
            <family val="2"/>
          </rPr>
          <t xml:space="preserve">TBL_START
</t>
        </r>
      </text>
    </comment>
    <comment ref="C21" authorId="0" shapeId="0">
      <text>
        <r>
          <rPr>
            <b/>
            <sz val="9"/>
            <color indexed="81"/>
            <rFont val="Tahoma"/>
            <family val="2"/>
          </rPr>
          <t>TBL_HD_BYR</t>
        </r>
      </text>
    </comment>
    <comment ref="B22" authorId="0" shapeId="0">
      <text>
        <r>
          <rPr>
            <b/>
            <sz val="9"/>
            <color indexed="81"/>
            <rFont val="Tahoma"/>
            <family val="2"/>
          </rPr>
          <t>TBL_COL_CTZ</t>
        </r>
      </text>
    </comment>
    <comment ref="F24" authorId="0" shapeId="0">
      <text>
        <r>
          <rPr>
            <b/>
            <sz val="9"/>
            <color indexed="81"/>
            <rFont val="Tahoma"/>
            <family val="2"/>
          </rPr>
          <t>TBL_END</t>
        </r>
      </text>
    </comment>
    <comment ref="B25" authorId="0" shapeId="0">
      <text>
        <r>
          <rPr>
            <b/>
            <sz val="9"/>
            <color indexed="81"/>
            <rFont val="Tahoma"/>
            <family val="2"/>
          </rPr>
          <t>TBL_SRC</t>
        </r>
      </text>
    </comment>
    <comment ref="B26" authorId="0" shapeId="0">
      <text>
        <r>
          <rPr>
            <b/>
            <sz val="9"/>
            <color indexed="81"/>
            <rFont val="Tahoma"/>
            <family val="2"/>
          </rPr>
          <t>TBL_NOTE</t>
        </r>
      </text>
    </comment>
    <comment ref="B28" authorId="0" shapeId="0">
      <text>
        <r>
          <rPr>
            <b/>
            <sz val="9"/>
            <color indexed="81"/>
            <rFont val="Tahoma"/>
            <family val="2"/>
          </rPr>
          <t>TBL_TITLE_03.02.TBL.02</t>
        </r>
      </text>
    </comment>
    <comment ref="B29" authorId="0" shapeId="0">
      <text>
        <r>
          <rPr>
            <b/>
            <sz val="9"/>
            <color indexed="81"/>
            <rFont val="Tahoma"/>
            <family val="2"/>
          </rPr>
          <t>TBL_UNIT</t>
        </r>
      </text>
    </comment>
    <comment ref="B30" authorId="0" shapeId="0">
      <text>
        <r>
          <rPr>
            <b/>
            <sz val="9"/>
            <color indexed="81"/>
            <rFont val="Tahoma"/>
            <family val="2"/>
          </rPr>
          <t xml:space="preserve">TBL_START
</t>
        </r>
      </text>
    </comment>
    <comment ref="C30" authorId="0" shapeId="0">
      <text>
        <r>
          <rPr>
            <b/>
            <sz val="9"/>
            <color indexed="81"/>
            <rFont val="Tahoma"/>
            <family val="2"/>
          </rPr>
          <t>TBL_HD_RG</t>
        </r>
      </text>
    </comment>
    <comment ref="B31" authorId="0" shapeId="0">
      <text>
        <r>
          <rPr>
            <b/>
            <sz val="9"/>
            <color indexed="81"/>
            <rFont val="Tahoma"/>
            <family val="2"/>
          </rPr>
          <t>TBL_COL_CTZ</t>
        </r>
      </text>
    </comment>
    <comment ref="F33" authorId="0" shapeId="0">
      <text>
        <r>
          <rPr>
            <b/>
            <sz val="9"/>
            <color indexed="81"/>
            <rFont val="Tahoma"/>
            <family val="2"/>
          </rPr>
          <t>TBL_END</t>
        </r>
      </text>
    </comment>
    <comment ref="B34" authorId="0" shapeId="0">
      <text>
        <r>
          <rPr>
            <b/>
            <sz val="9"/>
            <color indexed="81"/>
            <rFont val="Tahoma"/>
            <family val="2"/>
          </rPr>
          <t>TBL_SRC</t>
        </r>
      </text>
    </comment>
    <comment ref="B35" authorId="0" shapeId="0">
      <text>
        <r>
          <rPr>
            <b/>
            <sz val="9"/>
            <color indexed="81"/>
            <rFont val="Tahoma"/>
            <family val="2"/>
          </rPr>
          <t>TBL_NOTE</t>
        </r>
      </text>
    </comment>
    <comment ref="B37" authorId="0" shapeId="0">
      <text>
        <r>
          <rPr>
            <b/>
            <sz val="9"/>
            <color indexed="81"/>
            <rFont val="Tahoma"/>
            <family val="2"/>
          </rPr>
          <t>TBL_TITLE_03.02.TBL.03</t>
        </r>
      </text>
    </comment>
    <comment ref="B38" authorId="0" shapeId="0">
      <text>
        <r>
          <rPr>
            <b/>
            <sz val="9"/>
            <color indexed="81"/>
            <rFont val="Tahoma"/>
            <family val="2"/>
          </rPr>
          <t>TBL_UNIT</t>
        </r>
      </text>
    </comment>
    <comment ref="B39" authorId="0" shapeId="0">
      <text>
        <r>
          <rPr>
            <b/>
            <sz val="9"/>
            <color indexed="81"/>
            <rFont val="Tahoma"/>
            <family val="2"/>
          </rPr>
          <t xml:space="preserve">TBL_START
</t>
        </r>
      </text>
    </comment>
    <comment ref="C39" authorId="0" shapeId="0">
      <text>
        <r>
          <rPr>
            <b/>
            <sz val="9"/>
            <color indexed="81"/>
            <rFont val="Tahoma"/>
            <family val="2"/>
          </rPr>
          <t>TBL_HD_GDR</t>
        </r>
      </text>
    </comment>
    <comment ref="B40" authorId="0" shapeId="0">
      <text>
        <r>
          <rPr>
            <b/>
            <sz val="9"/>
            <color indexed="81"/>
            <rFont val="Tahoma"/>
            <family val="2"/>
          </rPr>
          <t>TBL_COL_IND1</t>
        </r>
      </text>
    </comment>
    <comment ref="E59" authorId="0" shapeId="0">
      <text>
        <r>
          <rPr>
            <b/>
            <sz val="9"/>
            <color indexed="81"/>
            <rFont val="Tahoma"/>
            <family val="2"/>
          </rPr>
          <t>TBL_END</t>
        </r>
      </text>
    </comment>
    <comment ref="B60" authorId="0" shapeId="0">
      <text>
        <r>
          <rPr>
            <b/>
            <sz val="9"/>
            <color indexed="81"/>
            <rFont val="Tahoma"/>
            <family val="2"/>
          </rPr>
          <t>TBL_SRC</t>
        </r>
      </text>
    </comment>
    <comment ref="B61" authorId="0" shapeId="0">
      <text>
        <r>
          <rPr>
            <b/>
            <sz val="9"/>
            <color indexed="81"/>
            <rFont val="Tahoma"/>
            <family val="2"/>
          </rPr>
          <t>TBL_NOTE</t>
        </r>
      </text>
    </comment>
    <comment ref="B63" authorId="0" shapeId="0">
      <text>
        <r>
          <rPr>
            <b/>
            <sz val="9"/>
            <color indexed="81"/>
            <rFont val="Tahoma"/>
            <family val="2"/>
          </rPr>
          <t>TBL_TITLE_03.02.TBL.04</t>
        </r>
      </text>
    </comment>
    <comment ref="B64" authorId="0" shapeId="0">
      <text>
        <r>
          <rPr>
            <b/>
            <sz val="9"/>
            <color indexed="81"/>
            <rFont val="Tahoma"/>
            <family val="2"/>
          </rPr>
          <t>TBL_UNIT</t>
        </r>
      </text>
    </comment>
    <comment ref="B65" authorId="0" shapeId="0">
      <text>
        <r>
          <rPr>
            <b/>
            <sz val="9"/>
            <color indexed="81"/>
            <rFont val="Tahoma"/>
            <family val="2"/>
          </rPr>
          <t xml:space="preserve">TBL_START
</t>
        </r>
      </text>
    </comment>
    <comment ref="C65" authorId="0" shapeId="0">
      <text>
        <r>
          <rPr>
            <b/>
            <sz val="9"/>
            <color indexed="81"/>
            <rFont val="Tahoma"/>
            <family val="2"/>
          </rPr>
          <t>TBL_HD_BYR</t>
        </r>
      </text>
    </comment>
    <comment ref="B66" authorId="0" shapeId="0">
      <text>
        <r>
          <rPr>
            <b/>
            <sz val="9"/>
            <color indexed="81"/>
            <rFont val="Tahoma"/>
            <family val="2"/>
          </rPr>
          <t>TBL_COL_CTZ</t>
        </r>
      </text>
    </comment>
    <comment ref="F68" authorId="0" shapeId="0">
      <text>
        <r>
          <rPr>
            <b/>
            <sz val="9"/>
            <color indexed="81"/>
            <rFont val="Tahoma"/>
            <family val="2"/>
          </rPr>
          <t>TBL_END</t>
        </r>
      </text>
    </comment>
    <comment ref="B69" authorId="0" shapeId="0">
      <text>
        <r>
          <rPr>
            <b/>
            <sz val="9"/>
            <color indexed="81"/>
            <rFont val="Tahoma"/>
            <family val="2"/>
          </rPr>
          <t>TBL_SRC</t>
        </r>
      </text>
    </comment>
    <comment ref="B70" authorId="0" shapeId="0">
      <text>
        <r>
          <rPr>
            <b/>
            <sz val="9"/>
            <color indexed="81"/>
            <rFont val="Tahoma"/>
            <family val="2"/>
          </rPr>
          <t>TBL_NOTE</t>
        </r>
      </text>
    </comment>
    <comment ref="B72" authorId="0" shapeId="0">
      <text>
        <r>
          <rPr>
            <b/>
            <sz val="9"/>
            <color indexed="81"/>
            <rFont val="Tahoma"/>
            <family val="2"/>
          </rPr>
          <t>TBL_TITLE_03.02.TBL.05</t>
        </r>
      </text>
    </comment>
    <comment ref="B73" authorId="0" shapeId="0">
      <text>
        <r>
          <rPr>
            <b/>
            <sz val="9"/>
            <color indexed="81"/>
            <rFont val="Tahoma"/>
            <family val="2"/>
          </rPr>
          <t>TBL_UNIT</t>
        </r>
      </text>
    </comment>
    <comment ref="B74" authorId="0" shapeId="0">
      <text>
        <r>
          <rPr>
            <b/>
            <sz val="9"/>
            <color indexed="81"/>
            <rFont val="Tahoma"/>
            <family val="2"/>
          </rPr>
          <t xml:space="preserve">TBL_START
</t>
        </r>
      </text>
    </comment>
    <comment ref="C74" authorId="0" shapeId="0">
      <text>
        <r>
          <rPr>
            <b/>
            <sz val="9"/>
            <color indexed="81"/>
            <rFont val="Tahoma"/>
            <family val="2"/>
          </rPr>
          <t>TBL_HD_RG</t>
        </r>
      </text>
    </comment>
    <comment ref="B75" authorId="0" shapeId="0">
      <text>
        <r>
          <rPr>
            <b/>
            <sz val="9"/>
            <color indexed="81"/>
            <rFont val="Tahoma"/>
            <family val="2"/>
          </rPr>
          <t>TBL_COL_CTZ</t>
        </r>
      </text>
    </comment>
    <comment ref="F77" authorId="0" shapeId="0">
      <text>
        <r>
          <rPr>
            <b/>
            <sz val="9"/>
            <color indexed="81"/>
            <rFont val="Tahoma"/>
            <family val="2"/>
          </rPr>
          <t>TBL_END</t>
        </r>
      </text>
    </comment>
    <comment ref="B78" authorId="0" shapeId="0">
      <text>
        <r>
          <rPr>
            <b/>
            <sz val="9"/>
            <color indexed="81"/>
            <rFont val="Tahoma"/>
            <family val="2"/>
          </rPr>
          <t>TBL_SRC</t>
        </r>
      </text>
    </comment>
    <comment ref="B79" authorId="0" shapeId="0">
      <text>
        <r>
          <rPr>
            <b/>
            <sz val="9"/>
            <color indexed="81"/>
            <rFont val="Tahoma"/>
            <family val="2"/>
          </rPr>
          <t>TBL_NOTE</t>
        </r>
      </text>
    </comment>
    <comment ref="B81" authorId="0" shapeId="0">
      <text>
        <r>
          <rPr>
            <b/>
            <sz val="9"/>
            <color indexed="81"/>
            <rFont val="Tahoma"/>
            <family val="2"/>
          </rPr>
          <t>TBL_TITLE_03.02.TBL.06</t>
        </r>
      </text>
    </comment>
    <comment ref="B82" authorId="0" shapeId="0">
      <text>
        <r>
          <rPr>
            <b/>
            <sz val="9"/>
            <color indexed="81"/>
            <rFont val="Tahoma"/>
            <family val="2"/>
          </rPr>
          <t>TBL_UNIT</t>
        </r>
      </text>
    </comment>
    <comment ref="B83" authorId="0" shapeId="0">
      <text>
        <r>
          <rPr>
            <b/>
            <sz val="9"/>
            <color indexed="81"/>
            <rFont val="Tahoma"/>
            <family val="2"/>
          </rPr>
          <t xml:space="preserve">TBL_START
</t>
        </r>
      </text>
    </comment>
    <comment ref="C83" authorId="0" shapeId="0">
      <text>
        <r>
          <rPr>
            <b/>
            <sz val="9"/>
            <color indexed="81"/>
            <rFont val="Tahoma"/>
            <family val="2"/>
          </rPr>
          <t>TBL_HD_RG</t>
        </r>
      </text>
    </comment>
    <comment ref="B84" authorId="0" shapeId="0">
      <text>
        <r>
          <rPr>
            <b/>
            <sz val="9"/>
            <color indexed="81"/>
            <rFont val="Tahoma"/>
            <family val="2"/>
          </rPr>
          <t>TBL_COL_CTZ</t>
        </r>
      </text>
    </comment>
    <comment ref="F86" authorId="0" shapeId="0">
      <text>
        <r>
          <rPr>
            <b/>
            <sz val="9"/>
            <color indexed="81"/>
            <rFont val="Tahoma"/>
            <family val="2"/>
          </rPr>
          <t>TBL_END</t>
        </r>
      </text>
    </comment>
    <comment ref="B87" authorId="0" shapeId="0">
      <text>
        <r>
          <rPr>
            <b/>
            <sz val="9"/>
            <color indexed="81"/>
            <rFont val="Tahoma"/>
            <family val="2"/>
          </rPr>
          <t>TBL_SRC</t>
        </r>
      </text>
    </comment>
    <comment ref="B88" authorId="0" shapeId="0">
      <text>
        <r>
          <rPr>
            <b/>
            <sz val="9"/>
            <color indexed="81"/>
            <rFont val="Tahoma"/>
            <family val="2"/>
          </rPr>
          <t>TBL_NOTE</t>
        </r>
      </text>
    </comment>
    <comment ref="B90" authorId="0" shapeId="0">
      <text>
        <r>
          <rPr>
            <b/>
            <sz val="9"/>
            <color indexed="81"/>
            <rFont val="Tahoma"/>
            <family val="2"/>
          </rPr>
          <t>TBL_TITLE_03.02.TBL.07</t>
        </r>
      </text>
    </comment>
    <comment ref="B91" authorId="0" shapeId="0">
      <text>
        <r>
          <rPr>
            <b/>
            <sz val="9"/>
            <color indexed="81"/>
            <rFont val="Tahoma"/>
            <family val="2"/>
          </rPr>
          <t>TBL_UNIT</t>
        </r>
      </text>
    </comment>
    <comment ref="B92" authorId="0" shapeId="0">
      <text>
        <r>
          <rPr>
            <b/>
            <sz val="9"/>
            <color indexed="81"/>
            <rFont val="Tahoma"/>
            <family val="2"/>
          </rPr>
          <t xml:space="preserve">TBL_START
</t>
        </r>
      </text>
    </comment>
    <comment ref="C92" authorId="0" shapeId="0">
      <text>
        <r>
          <rPr>
            <b/>
            <sz val="9"/>
            <color indexed="81"/>
            <rFont val="Tahoma"/>
            <family val="2"/>
          </rPr>
          <t>TBL_HD_RG</t>
        </r>
      </text>
    </comment>
    <comment ref="B93" authorId="0" shapeId="0">
      <text>
        <r>
          <rPr>
            <b/>
            <sz val="9"/>
            <color indexed="81"/>
            <rFont val="Tahoma"/>
            <family val="2"/>
          </rPr>
          <t>TBL_COL_CTZ</t>
        </r>
      </text>
    </comment>
    <comment ref="F95" authorId="0" shapeId="0">
      <text>
        <r>
          <rPr>
            <b/>
            <sz val="9"/>
            <color indexed="81"/>
            <rFont val="Tahoma"/>
            <family val="2"/>
          </rPr>
          <t>TBL_END</t>
        </r>
      </text>
    </comment>
    <comment ref="B96" authorId="0" shapeId="0">
      <text>
        <r>
          <rPr>
            <b/>
            <sz val="9"/>
            <color indexed="81"/>
            <rFont val="Tahoma"/>
            <family val="2"/>
          </rPr>
          <t>TBL_SRC</t>
        </r>
      </text>
    </comment>
    <comment ref="B97" authorId="0" shapeId="0">
      <text>
        <r>
          <rPr>
            <b/>
            <sz val="9"/>
            <color indexed="81"/>
            <rFont val="Tahoma"/>
            <family val="2"/>
          </rPr>
          <t>TBL_NOTE</t>
        </r>
      </text>
    </comment>
    <comment ref="B99" authorId="0" shapeId="0">
      <text>
        <r>
          <rPr>
            <b/>
            <sz val="9"/>
            <color indexed="81"/>
            <rFont val="Tahoma"/>
            <family val="2"/>
          </rPr>
          <t>TBL_TITLE_03.02.TBL.08</t>
        </r>
      </text>
    </comment>
    <comment ref="B100" authorId="0" shapeId="0">
      <text>
        <r>
          <rPr>
            <b/>
            <sz val="9"/>
            <color indexed="81"/>
            <rFont val="Tahoma"/>
            <family val="2"/>
          </rPr>
          <t>TBL_UNIT</t>
        </r>
      </text>
    </comment>
    <comment ref="B101" authorId="0" shapeId="0">
      <text>
        <r>
          <rPr>
            <b/>
            <sz val="9"/>
            <color indexed="81"/>
            <rFont val="Tahoma"/>
            <family val="2"/>
          </rPr>
          <t xml:space="preserve">TBL_START
</t>
        </r>
      </text>
    </comment>
    <comment ref="C101" authorId="0" shapeId="0">
      <text>
        <r>
          <rPr>
            <b/>
            <sz val="9"/>
            <color indexed="81"/>
            <rFont val="Tahoma"/>
            <family val="2"/>
          </rPr>
          <t>TBL_HD_RG</t>
        </r>
      </text>
    </comment>
    <comment ref="B102" authorId="0" shapeId="0">
      <text>
        <r>
          <rPr>
            <b/>
            <sz val="9"/>
            <color indexed="81"/>
            <rFont val="Tahoma"/>
            <family val="2"/>
          </rPr>
          <t>TBL_COL_IND1</t>
        </r>
      </text>
    </comment>
    <comment ref="F108" authorId="0" shapeId="0">
      <text>
        <r>
          <rPr>
            <b/>
            <sz val="9"/>
            <color indexed="81"/>
            <rFont val="Tahoma"/>
            <family val="2"/>
          </rPr>
          <t>TBL_END</t>
        </r>
      </text>
    </comment>
    <comment ref="B109" authorId="0" shapeId="0">
      <text>
        <r>
          <rPr>
            <b/>
            <sz val="9"/>
            <color indexed="81"/>
            <rFont val="Tahoma"/>
            <family val="2"/>
          </rPr>
          <t>TBL_SRC</t>
        </r>
      </text>
    </comment>
    <comment ref="B110" authorId="0" shapeId="0">
      <text>
        <r>
          <rPr>
            <b/>
            <sz val="9"/>
            <color indexed="81"/>
            <rFont val="Tahoma"/>
            <family val="2"/>
          </rPr>
          <t>TBL_NOTE</t>
        </r>
      </text>
    </comment>
    <comment ref="B112" authorId="0" shapeId="0">
      <text>
        <r>
          <rPr>
            <b/>
            <sz val="9"/>
            <color indexed="81"/>
            <rFont val="Tahoma"/>
            <family val="2"/>
          </rPr>
          <t>TBL_TITLE_03.02.TBL.09</t>
        </r>
      </text>
    </comment>
    <comment ref="B113" authorId="0" shapeId="0">
      <text>
        <r>
          <rPr>
            <b/>
            <sz val="9"/>
            <color indexed="81"/>
            <rFont val="Tahoma"/>
            <family val="2"/>
          </rPr>
          <t>TBL_UNIT</t>
        </r>
      </text>
    </comment>
    <comment ref="B114" authorId="0" shapeId="0">
      <text>
        <r>
          <rPr>
            <b/>
            <sz val="9"/>
            <color indexed="81"/>
            <rFont val="Tahoma"/>
            <family val="2"/>
          </rPr>
          <t xml:space="preserve">TBL_START
</t>
        </r>
      </text>
    </comment>
    <comment ref="C114" authorId="0" shapeId="0">
      <text>
        <r>
          <rPr>
            <b/>
            <sz val="9"/>
            <color indexed="81"/>
            <rFont val="Tahoma"/>
            <family val="2"/>
          </rPr>
          <t>TBL_HD_GDR</t>
        </r>
      </text>
    </comment>
    <comment ref="B115" authorId="0" shapeId="0">
      <text>
        <r>
          <rPr>
            <b/>
            <sz val="9"/>
            <color indexed="81"/>
            <rFont val="Tahoma"/>
            <family val="2"/>
          </rPr>
          <t>TBL_COL_IND1</t>
        </r>
      </text>
    </comment>
    <comment ref="E129" authorId="0" shapeId="0">
      <text>
        <r>
          <rPr>
            <b/>
            <sz val="9"/>
            <color indexed="81"/>
            <rFont val="Tahoma"/>
            <family val="2"/>
          </rPr>
          <t>TBL_END</t>
        </r>
      </text>
    </comment>
    <comment ref="B130" authorId="0" shapeId="0">
      <text>
        <r>
          <rPr>
            <b/>
            <sz val="9"/>
            <color indexed="81"/>
            <rFont val="Tahoma"/>
            <family val="2"/>
          </rPr>
          <t>TBL_SRC</t>
        </r>
      </text>
    </comment>
    <comment ref="B131" authorId="0" shapeId="0">
      <text>
        <r>
          <rPr>
            <b/>
            <sz val="9"/>
            <color indexed="81"/>
            <rFont val="Tahoma"/>
            <family val="2"/>
          </rPr>
          <t>TBL_NOTE</t>
        </r>
      </text>
    </comment>
    <comment ref="B133" authorId="0" shapeId="0">
      <text>
        <r>
          <rPr>
            <b/>
            <sz val="9"/>
            <color indexed="81"/>
            <rFont val="Tahoma"/>
            <family val="2"/>
          </rPr>
          <t>TBL_TITLE_03.02.TBL.10</t>
        </r>
      </text>
    </comment>
    <comment ref="B134" authorId="0" shapeId="0">
      <text>
        <r>
          <rPr>
            <b/>
            <sz val="9"/>
            <color indexed="81"/>
            <rFont val="Tahoma"/>
            <family val="2"/>
          </rPr>
          <t>TBL_UNIT</t>
        </r>
      </text>
    </comment>
    <comment ref="B135" authorId="0" shapeId="0">
      <text>
        <r>
          <rPr>
            <b/>
            <sz val="9"/>
            <color indexed="81"/>
            <rFont val="Tahoma"/>
            <family val="2"/>
          </rPr>
          <t xml:space="preserve">TBL_START
</t>
        </r>
      </text>
    </comment>
    <comment ref="C135" authorId="0" shapeId="0">
      <text>
        <r>
          <rPr>
            <b/>
            <sz val="9"/>
            <color indexed="81"/>
            <rFont val="Tahoma"/>
            <family val="2"/>
          </rPr>
          <t>TBL_HD_BYR</t>
        </r>
      </text>
    </comment>
    <comment ref="B136" authorId="0" shapeId="0">
      <text>
        <r>
          <rPr>
            <b/>
            <sz val="9"/>
            <color indexed="81"/>
            <rFont val="Tahoma"/>
            <family val="2"/>
          </rPr>
          <t>TBL_COL_IND1</t>
        </r>
      </text>
    </comment>
    <comment ref="F144" authorId="0" shapeId="0">
      <text>
        <r>
          <rPr>
            <b/>
            <sz val="9"/>
            <color indexed="81"/>
            <rFont val="Tahoma"/>
            <family val="2"/>
          </rPr>
          <t>TBL_END</t>
        </r>
      </text>
    </comment>
    <comment ref="B145" authorId="0" shapeId="0">
      <text>
        <r>
          <rPr>
            <b/>
            <sz val="9"/>
            <color indexed="81"/>
            <rFont val="Tahoma"/>
            <family val="2"/>
          </rPr>
          <t>TBL_SRC</t>
        </r>
      </text>
    </comment>
    <comment ref="B146" authorId="0" shapeId="0">
      <text>
        <r>
          <rPr>
            <b/>
            <sz val="9"/>
            <color indexed="81"/>
            <rFont val="Tahoma"/>
            <family val="2"/>
          </rPr>
          <t>TBL_NOTE</t>
        </r>
      </text>
    </comment>
    <comment ref="B148" authorId="0" shapeId="0">
      <text>
        <r>
          <rPr>
            <b/>
            <sz val="9"/>
            <color indexed="81"/>
            <rFont val="Tahoma"/>
            <family val="2"/>
          </rPr>
          <t>TBL_TITLE_03.02.TBL.11</t>
        </r>
      </text>
    </comment>
    <comment ref="B149" authorId="0" shapeId="0">
      <text>
        <r>
          <rPr>
            <b/>
            <sz val="9"/>
            <color indexed="81"/>
            <rFont val="Tahoma"/>
            <family val="2"/>
          </rPr>
          <t>TBL_UNIT</t>
        </r>
      </text>
    </comment>
    <comment ref="B150" authorId="0" shapeId="0">
      <text>
        <r>
          <rPr>
            <b/>
            <sz val="9"/>
            <color indexed="81"/>
            <rFont val="Tahoma"/>
            <family val="2"/>
          </rPr>
          <t xml:space="preserve">TBL_START
</t>
        </r>
      </text>
    </comment>
    <comment ref="C150" authorId="0" shapeId="0">
      <text>
        <r>
          <rPr>
            <b/>
            <sz val="9"/>
            <color indexed="81"/>
            <rFont val="Tahoma"/>
            <family val="2"/>
          </rPr>
          <t>TBL_HD_RG</t>
        </r>
      </text>
    </comment>
    <comment ref="B151" authorId="0" shapeId="0">
      <text>
        <r>
          <rPr>
            <b/>
            <sz val="9"/>
            <color indexed="81"/>
            <rFont val="Tahoma"/>
            <family val="2"/>
          </rPr>
          <t>TBL_COL_IND1</t>
        </r>
      </text>
    </comment>
    <comment ref="F159" authorId="0" shapeId="0">
      <text>
        <r>
          <rPr>
            <b/>
            <sz val="9"/>
            <color indexed="81"/>
            <rFont val="Tahoma"/>
            <family val="2"/>
          </rPr>
          <t>TBL_END</t>
        </r>
      </text>
    </comment>
    <comment ref="B160" authorId="0" shapeId="0">
      <text>
        <r>
          <rPr>
            <b/>
            <sz val="9"/>
            <color indexed="81"/>
            <rFont val="Tahoma"/>
            <family val="2"/>
          </rPr>
          <t>TBL_SRC</t>
        </r>
      </text>
    </comment>
    <comment ref="B161" authorId="0" shapeId="0">
      <text>
        <r>
          <rPr>
            <b/>
            <sz val="9"/>
            <color indexed="81"/>
            <rFont val="Tahoma"/>
            <family val="2"/>
          </rPr>
          <t>TBL_NOTE</t>
        </r>
      </text>
    </comment>
    <comment ref="B163" authorId="0" shapeId="0">
      <text>
        <r>
          <rPr>
            <b/>
            <sz val="9"/>
            <color indexed="81"/>
            <rFont val="Tahoma"/>
            <family val="2"/>
          </rPr>
          <t>TBL_TITLE_03.02.TBL.12</t>
        </r>
      </text>
    </comment>
    <comment ref="B164" authorId="0" shapeId="0">
      <text>
        <r>
          <rPr>
            <b/>
            <sz val="9"/>
            <color indexed="81"/>
            <rFont val="Tahoma"/>
            <family val="2"/>
          </rPr>
          <t>TBL_UNIT</t>
        </r>
      </text>
    </comment>
    <comment ref="B165" authorId="0" shapeId="0">
      <text>
        <r>
          <rPr>
            <b/>
            <sz val="9"/>
            <color indexed="81"/>
            <rFont val="Tahoma"/>
            <family val="2"/>
          </rPr>
          <t xml:space="preserve">TBL_START
</t>
        </r>
      </text>
    </comment>
    <comment ref="C165" authorId="0" shapeId="0">
      <text>
        <r>
          <rPr>
            <b/>
            <sz val="9"/>
            <color indexed="81"/>
            <rFont val="Tahoma"/>
            <family val="2"/>
          </rPr>
          <t>TBL_HD_GDR</t>
        </r>
      </text>
    </comment>
    <comment ref="B166" authorId="0" shapeId="0">
      <text>
        <r>
          <rPr>
            <b/>
            <sz val="9"/>
            <color indexed="81"/>
            <rFont val="Tahoma"/>
            <family val="2"/>
          </rPr>
          <t>TBL_COL_IND1</t>
        </r>
      </text>
    </comment>
    <comment ref="E183" authorId="0" shapeId="0">
      <text>
        <r>
          <rPr>
            <b/>
            <sz val="9"/>
            <color indexed="81"/>
            <rFont val="Tahoma"/>
            <family val="2"/>
          </rPr>
          <t>TBL_END</t>
        </r>
      </text>
    </comment>
    <comment ref="B184" authorId="0" shapeId="0">
      <text>
        <r>
          <rPr>
            <b/>
            <sz val="9"/>
            <color indexed="81"/>
            <rFont val="Tahoma"/>
            <family val="2"/>
          </rPr>
          <t>TBL_SRC</t>
        </r>
      </text>
    </comment>
    <comment ref="B185" authorId="0" shapeId="0">
      <text>
        <r>
          <rPr>
            <b/>
            <sz val="9"/>
            <color indexed="81"/>
            <rFont val="Tahoma"/>
            <family val="2"/>
          </rPr>
          <t>TBL_NOTE</t>
        </r>
      </text>
    </comment>
    <comment ref="B186" authorId="0" shapeId="0">
      <text>
        <r>
          <rPr>
            <b/>
            <sz val="9"/>
            <color indexed="81"/>
            <rFont val="Tahoma"/>
            <family val="2"/>
          </rPr>
          <t>CHRT_TITLE_03.02.CHRT.02</t>
        </r>
      </text>
    </comment>
    <comment ref="B204" authorId="0" shapeId="0">
      <text>
        <r>
          <rPr>
            <b/>
            <sz val="9"/>
            <color indexed="81"/>
            <rFont val="Tahoma"/>
            <family val="2"/>
          </rPr>
          <t>CHRT_SRC</t>
        </r>
      </text>
    </comment>
    <comment ref="B205" authorId="0" shapeId="0">
      <text>
        <r>
          <rPr>
            <b/>
            <sz val="9"/>
            <color indexed="81"/>
            <rFont val="Tahoma"/>
            <family val="2"/>
          </rPr>
          <t>CHRT_NOTE</t>
        </r>
      </text>
    </comment>
    <comment ref="B206" authorId="0" shapeId="0">
      <text>
        <r>
          <rPr>
            <b/>
            <sz val="9"/>
            <color indexed="81"/>
            <rFont val="Tahoma"/>
            <family val="2"/>
          </rPr>
          <t>CHRT_NOTE</t>
        </r>
      </text>
    </comment>
    <comment ref="B208" authorId="0" shapeId="0">
      <text>
        <r>
          <rPr>
            <b/>
            <sz val="9"/>
            <color indexed="81"/>
            <rFont val="Tahoma"/>
            <family val="2"/>
          </rPr>
          <t>CHRT_TITLE_03.02.CHRT.03</t>
        </r>
      </text>
    </comment>
    <comment ref="B226" authorId="0" shapeId="0">
      <text>
        <r>
          <rPr>
            <b/>
            <sz val="9"/>
            <color indexed="81"/>
            <rFont val="Tahoma"/>
            <family val="2"/>
          </rPr>
          <t>CHRT_SRC</t>
        </r>
      </text>
    </comment>
    <comment ref="B227" authorId="0" shapeId="0">
      <text>
        <r>
          <rPr>
            <b/>
            <sz val="9"/>
            <color indexed="81"/>
            <rFont val="Tahoma"/>
            <family val="2"/>
          </rPr>
          <t>CHRT_NOTE</t>
        </r>
      </text>
    </comment>
    <comment ref="B228" authorId="0" shapeId="0">
      <text>
        <r>
          <rPr>
            <b/>
            <sz val="9"/>
            <color indexed="81"/>
            <rFont val="Tahoma"/>
            <family val="2"/>
          </rPr>
          <t>CHRT_NOTE</t>
        </r>
      </text>
    </comment>
    <comment ref="B230" authorId="0" shapeId="0">
      <text>
        <r>
          <rPr>
            <b/>
            <sz val="9"/>
            <color indexed="81"/>
            <rFont val="Tahoma"/>
            <family val="2"/>
          </rPr>
          <t>TBL_TITLE_03.02.TBL.13</t>
        </r>
      </text>
    </comment>
    <comment ref="B231" authorId="0" shapeId="0">
      <text>
        <r>
          <rPr>
            <b/>
            <sz val="9"/>
            <color indexed="81"/>
            <rFont val="Tahoma"/>
            <family val="2"/>
          </rPr>
          <t>TBL_UNIT</t>
        </r>
      </text>
    </comment>
    <comment ref="B232" authorId="0" shapeId="0">
      <text>
        <r>
          <rPr>
            <b/>
            <sz val="9"/>
            <color indexed="81"/>
            <rFont val="Tahoma"/>
            <family val="2"/>
          </rPr>
          <t xml:space="preserve">TBL_START
</t>
        </r>
      </text>
    </comment>
    <comment ref="C232" authorId="0" shapeId="0">
      <text>
        <r>
          <rPr>
            <b/>
            <sz val="9"/>
            <color indexed="81"/>
            <rFont val="Tahoma"/>
            <family val="2"/>
          </rPr>
          <t>TBL_HD_IND1</t>
        </r>
      </text>
    </comment>
    <comment ref="C233" authorId="0" shapeId="0">
      <text>
        <r>
          <rPr>
            <b/>
            <sz val="9"/>
            <color indexed="81"/>
            <rFont val="Tahoma"/>
            <family val="2"/>
          </rPr>
          <t>TBL_HD_IND2</t>
        </r>
      </text>
    </comment>
    <comment ref="B234" authorId="0" shapeId="0">
      <text>
        <r>
          <rPr>
            <b/>
            <sz val="9"/>
            <color indexed="81"/>
            <rFont val="Tahoma"/>
            <family val="2"/>
          </rPr>
          <t>TBL_COL_IND1</t>
        </r>
      </text>
    </comment>
    <comment ref="F243" authorId="0" shapeId="0">
      <text>
        <r>
          <rPr>
            <b/>
            <sz val="9"/>
            <color indexed="81"/>
            <rFont val="Tahoma"/>
            <family val="2"/>
          </rPr>
          <t>TBL_END</t>
        </r>
        <r>
          <rPr>
            <sz val="9"/>
            <color indexed="81"/>
            <rFont val="Tahoma"/>
            <family val="2"/>
          </rPr>
          <t xml:space="preserve">
</t>
        </r>
      </text>
    </comment>
    <comment ref="B244" authorId="0" shapeId="0">
      <text>
        <r>
          <rPr>
            <b/>
            <sz val="9"/>
            <color indexed="81"/>
            <rFont val="Tahoma"/>
            <family val="2"/>
          </rPr>
          <t>TBL_SRC</t>
        </r>
      </text>
    </comment>
    <comment ref="B245" authorId="0" shapeId="0">
      <text>
        <r>
          <rPr>
            <b/>
            <sz val="9"/>
            <color indexed="81"/>
            <rFont val="Tahoma"/>
            <family val="2"/>
          </rPr>
          <t>TBL_NOTE</t>
        </r>
      </text>
    </comment>
    <comment ref="B246" authorId="0" shapeId="0">
      <text>
        <r>
          <rPr>
            <b/>
            <sz val="9"/>
            <color indexed="81"/>
            <rFont val="Tahoma"/>
            <family val="2"/>
          </rPr>
          <t>TBL_NOTE</t>
        </r>
        <r>
          <rPr>
            <sz val="9"/>
            <color indexed="81"/>
            <rFont val="Tahoma"/>
            <family val="2"/>
          </rPr>
          <t xml:space="preserve">
</t>
        </r>
      </text>
    </comment>
    <comment ref="B247" authorId="0" shapeId="0">
      <text>
        <r>
          <rPr>
            <b/>
            <sz val="9"/>
            <color indexed="81"/>
            <rFont val="Tahoma"/>
            <family val="2"/>
          </rPr>
          <t>TBL_TITLE_03.02.TBL.14</t>
        </r>
      </text>
    </comment>
    <comment ref="B248" authorId="0" shapeId="0">
      <text>
        <r>
          <rPr>
            <b/>
            <sz val="9"/>
            <color indexed="81"/>
            <rFont val="Tahoma"/>
            <family val="2"/>
          </rPr>
          <t>TBL_UNIT</t>
        </r>
      </text>
    </comment>
    <comment ref="B249" authorId="0" shapeId="0">
      <text>
        <r>
          <rPr>
            <b/>
            <sz val="9"/>
            <color indexed="81"/>
            <rFont val="Tahoma"/>
            <family val="2"/>
          </rPr>
          <t xml:space="preserve">TBL_START
</t>
        </r>
      </text>
    </comment>
    <comment ref="C249" authorId="0" shapeId="0">
      <text>
        <r>
          <rPr>
            <b/>
            <sz val="9"/>
            <color indexed="81"/>
            <rFont val="Tahoma"/>
            <family val="2"/>
          </rPr>
          <t>TBL_HD_RG</t>
        </r>
      </text>
    </comment>
    <comment ref="B250" authorId="0" shapeId="0">
      <text>
        <r>
          <rPr>
            <b/>
            <sz val="9"/>
            <color indexed="81"/>
            <rFont val="Tahoma"/>
            <family val="2"/>
          </rPr>
          <t>TBL_COL_IND1</t>
        </r>
      </text>
    </comment>
    <comment ref="F258" authorId="0" shapeId="0">
      <text>
        <r>
          <rPr>
            <b/>
            <sz val="9"/>
            <color indexed="81"/>
            <rFont val="Tahoma"/>
            <family val="2"/>
          </rPr>
          <t>TBL_END</t>
        </r>
      </text>
    </comment>
    <comment ref="B259" authorId="0" shapeId="0">
      <text>
        <r>
          <rPr>
            <b/>
            <sz val="9"/>
            <color indexed="81"/>
            <rFont val="Tahoma"/>
            <family val="2"/>
          </rPr>
          <t>TBL_SRC</t>
        </r>
      </text>
    </comment>
    <comment ref="B260" authorId="0" shapeId="0">
      <text>
        <r>
          <rPr>
            <b/>
            <sz val="9"/>
            <color indexed="81"/>
            <rFont val="Tahoma"/>
            <family val="2"/>
          </rPr>
          <t>TBL_NOTE</t>
        </r>
      </text>
    </comment>
    <comment ref="B261" authorId="0" shapeId="0">
      <text>
        <r>
          <rPr>
            <b/>
            <sz val="9"/>
            <color indexed="81"/>
            <rFont val="Tahoma"/>
            <family val="2"/>
          </rPr>
          <t>TBL_NOTE</t>
        </r>
      </text>
    </comment>
    <comment ref="B263" authorId="0" shapeId="0">
      <text>
        <r>
          <rPr>
            <b/>
            <sz val="9"/>
            <color indexed="81"/>
            <rFont val="Tahoma"/>
            <family val="2"/>
          </rPr>
          <t>TBL_TITLE_03.02.TBL.15</t>
        </r>
      </text>
    </comment>
    <comment ref="B264" authorId="0" shapeId="0">
      <text>
        <r>
          <rPr>
            <b/>
            <sz val="9"/>
            <color indexed="81"/>
            <rFont val="Tahoma"/>
            <family val="2"/>
          </rPr>
          <t>TBL_UNIT</t>
        </r>
      </text>
    </comment>
    <comment ref="B265" authorId="0" shapeId="0">
      <text>
        <r>
          <rPr>
            <b/>
            <sz val="9"/>
            <color indexed="81"/>
            <rFont val="Tahoma"/>
            <family val="2"/>
          </rPr>
          <t xml:space="preserve">TBL_START
</t>
        </r>
      </text>
    </comment>
    <comment ref="C265" authorId="0" shapeId="0">
      <text>
        <r>
          <rPr>
            <b/>
            <sz val="9"/>
            <color indexed="81"/>
            <rFont val="Tahoma"/>
            <family val="2"/>
          </rPr>
          <t>TBL_HD_RG</t>
        </r>
      </text>
    </comment>
    <comment ref="B266" authorId="0" shapeId="0">
      <text>
        <r>
          <rPr>
            <b/>
            <sz val="9"/>
            <color indexed="81"/>
            <rFont val="Tahoma"/>
            <family val="2"/>
          </rPr>
          <t>TBL_COL_IND1</t>
        </r>
      </text>
    </comment>
    <comment ref="F274" authorId="0" shapeId="0">
      <text>
        <r>
          <rPr>
            <b/>
            <sz val="9"/>
            <color indexed="81"/>
            <rFont val="Tahoma"/>
            <family val="2"/>
          </rPr>
          <t>TBL_END</t>
        </r>
      </text>
    </comment>
    <comment ref="B275" authorId="0" shapeId="0">
      <text>
        <r>
          <rPr>
            <b/>
            <sz val="9"/>
            <color indexed="81"/>
            <rFont val="Tahoma"/>
            <family val="2"/>
          </rPr>
          <t>TBL_SRC</t>
        </r>
      </text>
    </comment>
    <comment ref="B276" authorId="0" shapeId="0">
      <text>
        <r>
          <rPr>
            <b/>
            <sz val="9"/>
            <color indexed="81"/>
            <rFont val="Tahoma"/>
            <family val="2"/>
          </rPr>
          <t>TBL_NOTE</t>
        </r>
      </text>
    </comment>
    <comment ref="B277" authorId="0" shapeId="0">
      <text>
        <r>
          <rPr>
            <b/>
            <sz val="9"/>
            <color indexed="81"/>
            <rFont val="Tahoma"/>
            <family val="2"/>
          </rPr>
          <t>TBL_NOTE</t>
        </r>
      </text>
    </comment>
    <comment ref="B279" authorId="0" shapeId="0">
      <text>
        <r>
          <rPr>
            <b/>
            <sz val="9"/>
            <color indexed="81"/>
            <rFont val="Tahoma"/>
            <family val="2"/>
          </rPr>
          <t>TBL_TITLE_03.02.TBL.16</t>
        </r>
      </text>
    </comment>
    <comment ref="B280" authorId="0" shapeId="0">
      <text>
        <r>
          <rPr>
            <b/>
            <sz val="9"/>
            <color indexed="81"/>
            <rFont val="Tahoma"/>
            <family val="2"/>
          </rPr>
          <t>TBL_UNIT</t>
        </r>
      </text>
    </comment>
    <comment ref="B281" authorId="0" shapeId="0">
      <text>
        <r>
          <rPr>
            <b/>
            <sz val="9"/>
            <color indexed="81"/>
            <rFont val="Tahoma"/>
            <family val="2"/>
          </rPr>
          <t xml:space="preserve">TBL_START
</t>
        </r>
      </text>
    </comment>
    <comment ref="C281" authorId="0" shapeId="0">
      <text>
        <r>
          <rPr>
            <b/>
            <sz val="9"/>
            <color indexed="81"/>
            <rFont val="Tahoma"/>
            <family val="2"/>
          </rPr>
          <t>TBL_HD_RG</t>
        </r>
      </text>
    </comment>
    <comment ref="B282" authorId="0" shapeId="0">
      <text>
        <r>
          <rPr>
            <b/>
            <sz val="9"/>
            <color indexed="81"/>
            <rFont val="Tahoma"/>
            <family val="2"/>
          </rPr>
          <t>TBL_COL_CTZ</t>
        </r>
      </text>
    </comment>
    <comment ref="F284" authorId="0" shapeId="0">
      <text>
        <r>
          <rPr>
            <b/>
            <sz val="9"/>
            <color indexed="81"/>
            <rFont val="Tahoma"/>
            <family val="2"/>
          </rPr>
          <t>TBL_END</t>
        </r>
      </text>
    </comment>
    <comment ref="B285" authorId="0" shapeId="0">
      <text>
        <r>
          <rPr>
            <b/>
            <sz val="9"/>
            <color indexed="81"/>
            <rFont val="Tahoma"/>
            <family val="2"/>
          </rPr>
          <t>TBL_SRC</t>
        </r>
      </text>
    </comment>
    <comment ref="B286" authorId="0" shapeId="0">
      <text>
        <r>
          <rPr>
            <b/>
            <sz val="9"/>
            <color indexed="81"/>
            <rFont val="Tahoma"/>
            <family val="2"/>
          </rPr>
          <t>TBL_NOTE</t>
        </r>
      </text>
    </comment>
    <comment ref="B288" authorId="0" shapeId="0">
      <text>
        <r>
          <rPr>
            <b/>
            <sz val="9"/>
            <color indexed="81"/>
            <rFont val="Tahoma"/>
            <family val="2"/>
          </rPr>
          <t>TBL_TITLE_03.02.TBL.17</t>
        </r>
      </text>
    </comment>
    <comment ref="B289" authorId="0" shapeId="0">
      <text>
        <r>
          <rPr>
            <b/>
            <sz val="9"/>
            <color indexed="81"/>
            <rFont val="Tahoma"/>
            <family val="2"/>
          </rPr>
          <t>TBL_UNIT</t>
        </r>
      </text>
    </comment>
    <comment ref="B290" authorId="0" shapeId="0">
      <text>
        <r>
          <rPr>
            <b/>
            <sz val="9"/>
            <color indexed="81"/>
            <rFont val="Tahoma"/>
            <family val="2"/>
          </rPr>
          <t xml:space="preserve">TBL_START
</t>
        </r>
      </text>
    </comment>
    <comment ref="C290" authorId="0" shapeId="0">
      <text>
        <r>
          <rPr>
            <b/>
            <sz val="9"/>
            <color indexed="81"/>
            <rFont val="Tahoma"/>
            <family val="2"/>
          </rPr>
          <t>TBL_HD_GDR</t>
        </r>
      </text>
    </comment>
    <comment ref="B291" authorId="0" shapeId="0">
      <text>
        <r>
          <rPr>
            <b/>
            <sz val="9"/>
            <color indexed="81"/>
            <rFont val="Tahoma"/>
            <family val="2"/>
          </rPr>
          <t>TBL_COL_RG</t>
        </r>
      </text>
    </comment>
    <comment ref="E294" authorId="0" shapeId="0">
      <text>
        <r>
          <rPr>
            <b/>
            <sz val="9"/>
            <color indexed="81"/>
            <rFont val="Tahoma"/>
            <family val="2"/>
          </rPr>
          <t>TBL_END</t>
        </r>
      </text>
    </comment>
    <comment ref="B295" authorId="0" shapeId="0">
      <text>
        <r>
          <rPr>
            <b/>
            <sz val="9"/>
            <color indexed="81"/>
            <rFont val="Tahoma"/>
            <family val="2"/>
          </rPr>
          <t>TBL_SRC</t>
        </r>
      </text>
    </comment>
    <comment ref="B296" authorId="0" shapeId="0">
      <text>
        <r>
          <rPr>
            <b/>
            <sz val="9"/>
            <color indexed="81"/>
            <rFont val="Tahoma"/>
            <family val="2"/>
          </rPr>
          <t>TBL_NOTE</t>
        </r>
      </text>
    </comment>
    <comment ref="B298" authorId="0" shapeId="0">
      <text>
        <r>
          <rPr>
            <b/>
            <sz val="9"/>
            <color indexed="81"/>
            <rFont val="Tahoma"/>
            <family val="2"/>
          </rPr>
          <t>TBL_TITLE_03.02.TBL.18</t>
        </r>
      </text>
    </comment>
    <comment ref="B299" authorId="0" shapeId="0">
      <text>
        <r>
          <rPr>
            <b/>
            <sz val="9"/>
            <color indexed="81"/>
            <rFont val="Tahoma"/>
            <family val="2"/>
          </rPr>
          <t>TBL_UNIT</t>
        </r>
      </text>
    </comment>
    <comment ref="B300" authorId="0" shapeId="0">
      <text>
        <r>
          <rPr>
            <b/>
            <sz val="9"/>
            <color indexed="81"/>
            <rFont val="Tahoma"/>
            <family val="2"/>
          </rPr>
          <t xml:space="preserve">TBL_START
</t>
        </r>
      </text>
    </comment>
    <comment ref="C300" authorId="0" shapeId="0">
      <text>
        <r>
          <rPr>
            <b/>
            <sz val="9"/>
            <color indexed="81"/>
            <rFont val="Tahoma"/>
            <family val="2"/>
          </rPr>
          <t>TBL_HD_GDR</t>
        </r>
      </text>
    </comment>
    <comment ref="B301" authorId="0" shapeId="0">
      <text>
        <r>
          <rPr>
            <b/>
            <sz val="9"/>
            <color indexed="81"/>
            <rFont val="Tahoma"/>
            <family val="2"/>
          </rPr>
          <t>TBL_COL_RG</t>
        </r>
      </text>
    </comment>
    <comment ref="E304" authorId="0" shapeId="0">
      <text>
        <r>
          <rPr>
            <b/>
            <sz val="9"/>
            <color indexed="81"/>
            <rFont val="Tahoma"/>
            <family val="2"/>
          </rPr>
          <t>TBL_END</t>
        </r>
      </text>
    </comment>
    <comment ref="B305" authorId="0" shapeId="0">
      <text>
        <r>
          <rPr>
            <b/>
            <sz val="9"/>
            <color indexed="81"/>
            <rFont val="Tahoma"/>
            <family val="2"/>
          </rPr>
          <t>TBL_SRC</t>
        </r>
      </text>
    </comment>
    <comment ref="B306" authorId="0" shapeId="0">
      <text>
        <r>
          <rPr>
            <b/>
            <sz val="9"/>
            <color indexed="81"/>
            <rFont val="Tahoma"/>
            <family val="2"/>
          </rPr>
          <t>TBL_NOTE</t>
        </r>
      </text>
    </comment>
    <comment ref="B308" authorId="0" shapeId="0">
      <text>
        <r>
          <rPr>
            <b/>
            <sz val="9"/>
            <color indexed="81"/>
            <rFont val="Tahoma"/>
            <family val="2"/>
          </rPr>
          <t>TBL_TITLE_03.02.TBL.19</t>
        </r>
      </text>
    </comment>
    <comment ref="B310" authorId="0" shapeId="0">
      <text>
        <r>
          <rPr>
            <b/>
            <sz val="9"/>
            <color indexed="81"/>
            <rFont val="Tahoma"/>
            <family val="2"/>
          </rPr>
          <t>TBL_UNIT</t>
        </r>
      </text>
    </comment>
    <comment ref="B311" authorId="0" shapeId="0">
      <text>
        <r>
          <rPr>
            <b/>
            <sz val="9"/>
            <color indexed="81"/>
            <rFont val="Tahoma"/>
            <family val="2"/>
          </rPr>
          <t xml:space="preserve">TBL_START
</t>
        </r>
      </text>
    </comment>
    <comment ref="C311" authorId="0" shapeId="0">
      <text>
        <r>
          <rPr>
            <b/>
            <sz val="9"/>
            <color indexed="81"/>
            <rFont val="Tahoma"/>
            <family val="2"/>
          </rPr>
          <t>TBL_HD_GDR</t>
        </r>
      </text>
    </comment>
    <comment ref="B312" authorId="0" shapeId="0">
      <text>
        <r>
          <rPr>
            <b/>
            <sz val="9"/>
            <color indexed="81"/>
            <rFont val="Tahoma"/>
            <family val="2"/>
          </rPr>
          <t>TBL_COL_RG</t>
        </r>
      </text>
    </comment>
    <comment ref="E315" authorId="0" shapeId="0">
      <text>
        <r>
          <rPr>
            <b/>
            <sz val="9"/>
            <color indexed="81"/>
            <rFont val="Tahoma"/>
            <family val="2"/>
          </rPr>
          <t>TBL_END</t>
        </r>
      </text>
    </comment>
    <comment ref="B316" authorId="0" shapeId="0">
      <text>
        <r>
          <rPr>
            <b/>
            <sz val="9"/>
            <color indexed="81"/>
            <rFont val="Tahoma"/>
            <family val="2"/>
          </rPr>
          <t>TBL_SRC</t>
        </r>
      </text>
    </comment>
    <comment ref="B317" authorId="0" shapeId="0">
      <text>
        <r>
          <rPr>
            <b/>
            <sz val="9"/>
            <color indexed="81"/>
            <rFont val="Tahoma"/>
            <family val="2"/>
          </rPr>
          <t>TBL_NOTE</t>
        </r>
      </text>
    </comment>
  </commentList>
</comments>
</file>

<file path=xl/comments2.xml><?xml version="1.0" encoding="utf-8"?>
<comments xmlns="http://schemas.openxmlformats.org/spreadsheetml/2006/main">
  <authors>
    <author>Author</author>
  </authors>
  <commentList>
    <comment ref="A1" authorId="0" shapeId="0">
      <text>
        <r>
          <rPr>
            <b/>
            <sz val="9"/>
            <color indexed="81"/>
            <rFont val="Tahoma"/>
            <family val="2"/>
          </rPr>
          <t>SUM_TITLE_01.02.SUM.01</t>
        </r>
      </text>
    </comment>
    <comment ref="A2" authorId="0" shapeId="0">
      <text>
        <r>
          <rPr>
            <b/>
            <sz val="9"/>
            <color indexed="81"/>
            <rFont val="Tahoma"/>
            <family val="2"/>
          </rPr>
          <t>SUM_START</t>
        </r>
      </text>
    </comment>
    <comment ref="A5" authorId="0" shapeId="0">
      <text>
        <r>
          <rPr>
            <b/>
            <sz val="9"/>
            <color indexed="81"/>
            <rFont val="Tahoma"/>
            <family val="2"/>
          </rPr>
          <t>TBL_TITLE_01.02.TBL.01</t>
        </r>
      </text>
    </comment>
    <comment ref="A6" authorId="0" shapeId="0">
      <text>
        <r>
          <rPr>
            <b/>
            <sz val="9"/>
            <color indexed="81"/>
            <rFont val="Tahoma"/>
            <family val="2"/>
          </rPr>
          <t>TBL_UNIT</t>
        </r>
      </text>
    </comment>
    <comment ref="A7" authorId="0" shapeId="0">
      <text>
        <r>
          <rPr>
            <b/>
            <sz val="9"/>
            <color indexed="81"/>
            <rFont val="Tahoma"/>
            <family val="2"/>
          </rPr>
          <t>TBL_START</t>
        </r>
      </text>
    </comment>
    <comment ref="B7" authorId="0" shapeId="0">
      <text>
        <r>
          <rPr>
            <b/>
            <sz val="9"/>
            <color indexed="81"/>
            <rFont val="Tahoma"/>
            <family val="2"/>
          </rPr>
          <t>TBL_HD_BYR</t>
        </r>
      </text>
    </comment>
    <comment ref="E14" authorId="0" shapeId="0">
      <text>
        <r>
          <rPr>
            <b/>
            <sz val="9"/>
            <color indexed="81"/>
            <rFont val="Tahoma"/>
            <family val="2"/>
          </rPr>
          <t>TBL_END</t>
        </r>
      </text>
    </comment>
    <comment ref="A15" authorId="0" shapeId="0">
      <text>
        <r>
          <rPr>
            <b/>
            <sz val="9"/>
            <color indexed="81"/>
            <rFont val="Tahoma"/>
            <family val="2"/>
          </rPr>
          <t>TBL_SRC</t>
        </r>
      </text>
    </comment>
    <comment ref="A16" authorId="0" shapeId="0">
      <text>
        <r>
          <rPr>
            <b/>
            <sz val="9"/>
            <color indexed="81"/>
            <rFont val="Tahoma"/>
            <family val="2"/>
          </rPr>
          <t>TBL_NOTE</t>
        </r>
      </text>
    </comment>
    <comment ref="A18" authorId="0" shapeId="0">
      <text>
        <r>
          <rPr>
            <b/>
            <sz val="9"/>
            <color indexed="81"/>
            <rFont val="Tahoma"/>
            <family val="2"/>
          </rPr>
          <t>TBL_TITLE_01.02.TBL.02</t>
        </r>
      </text>
    </comment>
    <comment ref="A19" authorId="0" shapeId="0">
      <text>
        <r>
          <rPr>
            <b/>
            <sz val="9"/>
            <color indexed="81"/>
            <rFont val="Tahoma"/>
            <family val="2"/>
          </rPr>
          <t>TBL_UNIT</t>
        </r>
      </text>
    </comment>
    <comment ref="A20" authorId="0" shapeId="0">
      <text>
        <r>
          <rPr>
            <b/>
            <sz val="9"/>
            <color indexed="81"/>
            <rFont val="Tahoma"/>
            <family val="2"/>
          </rPr>
          <t>TBL_START</t>
        </r>
      </text>
    </comment>
    <comment ref="B20" authorId="0" shapeId="0">
      <text>
        <r>
          <rPr>
            <b/>
            <sz val="9"/>
            <color indexed="81"/>
            <rFont val="Tahoma"/>
            <family val="2"/>
          </rPr>
          <t>TBL_HD_BYR</t>
        </r>
      </text>
    </comment>
    <comment ref="E27" authorId="0" shapeId="0">
      <text>
        <r>
          <rPr>
            <b/>
            <sz val="9"/>
            <color indexed="81"/>
            <rFont val="Tahoma"/>
            <family val="2"/>
          </rPr>
          <t>TBL_END</t>
        </r>
      </text>
    </comment>
    <comment ref="A28" authorId="0" shapeId="0">
      <text>
        <r>
          <rPr>
            <b/>
            <sz val="9"/>
            <color indexed="81"/>
            <rFont val="Tahoma"/>
            <family val="2"/>
          </rPr>
          <t>TBL_SRC</t>
        </r>
      </text>
    </comment>
    <comment ref="A29" authorId="0" shapeId="0">
      <text>
        <r>
          <rPr>
            <b/>
            <sz val="9"/>
            <color indexed="81"/>
            <rFont val="Tahoma"/>
            <family val="2"/>
          </rPr>
          <t>TBL_NOTE</t>
        </r>
      </text>
    </comment>
    <comment ref="A31" authorId="0" shapeId="0">
      <text>
        <r>
          <rPr>
            <b/>
            <sz val="9"/>
            <color indexed="81"/>
            <rFont val="Tahoma"/>
            <family val="2"/>
          </rPr>
          <t>CHRT_TITLE_01.02.CHRT.01</t>
        </r>
      </text>
    </comment>
    <comment ref="A47" authorId="0" shapeId="0">
      <text>
        <r>
          <rPr>
            <b/>
            <sz val="9"/>
            <color indexed="81"/>
            <rFont val="Tahoma"/>
            <family val="2"/>
          </rPr>
          <t>TBL_TITLE_01.02.TBL.03</t>
        </r>
      </text>
    </comment>
    <comment ref="A48" authorId="0" shapeId="0">
      <text>
        <r>
          <rPr>
            <b/>
            <sz val="9"/>
            <color indexed="81"/>
            <rFont val="Tahoma"/>
            <family val="2"/>
          </rPr>
          <t>TBL_UNIT</t>
        </r>
      </text>
    </comment>
    <comment ref="A49" authorId="0" shapeId="0">
      <text>
        <r>
          <rPr>
            <b/>
            <sz val="9"/>
            <color indexed="81"/>
            <rFont val="Tahoma"/>
            <family val="2"/>
          </rPr>
          <t>TBL_START</t>
        </r>
      </text>
    </comment>
    <comment ref="B49" authorId="0" shapeId="0">
      <text>
        <r>
          <rPr>
            <b/>
            <sz val="9"/>
            <color indexed="81"/>
            <rFont val="Tahoma"/>
            <family val="2"/>
          </rPr>
          <t>TBL_HD_IND1</t>
        </r>
      </text>
    </comment>
    <comment ref="A50" authorId="0" shapeId="0">
      <text>
        <r>
          <rPr>
            <b/>
            <sz val="9"/>
            <color indexed="81"/>
            <rFont val="Tahoma"/>
            <family val="2"/>
          </rPr>
          <t>TBL_COL_IND1</t>
        </r>
      </text>
    </comment>
    <comment ref="E70" authorId="0" shapeId="0">
      <text>
        <r>
          <rPr>
            <b/>
            <sz val="9"/>
            <color indexed="81"/>
            <rFont val="Tahoma"/>
            <family val="2"/>
          </rPr>
          <t>TBL_END</t>
        </r>
      </text>
    </comment>
    <comment ref="A71" authorId="0" shapeId="0">
      <text>
        <r>
          <rPr>
            <b/>
            <sz val="9"/>
            <color indexed="81"/>
            <rFont val="Tahoma"/>
            <family val="2"/>
          </rPr>
          <t>TBL_SRC</t>
        </r>
      </text>
    </comment>
    <comment ref="A73" authorId="0" shapeId="0">
      <text>
        <r>
          <rPr>
            <b/>
            <sz val="9"/>
            <color indexed="81"/>
            <rFont val="Tahoma"/>
            <family val="2"/>
          </rPr>
          <t>TBL_TITLE_01.02.TBL.04</t>
        </r>
      </text>
    </comment>
    <comment ref="A74" authorId="0" shapeId="0">
      <text>
        <r>
          <rPr>
            <b/>
            <sz val="9"/>
            <color indexed="81"/>
            <rFont val="Tahoma"/>
            <family val="2"/>
          </rPr>
          <t>TBL_UNIT</t>
        </r>
      </text>
    </comment>
    <comment ref="A75" authorId="0" shapeId="0">
      <text>
        <r>
          <rPr>
            <b/>
            <sz val="9"/>
            <color indexed="81"/>
            <rFont val="Tahoma"/>
            <family val="2"/>
          </rPr>
          <t>TBL_START</t>
        </r>
      </text>
    </comment>
    <comment ref="B75" authorId="0" shapeId="0">
      <text>
        <r>
          <rPr>
            <b/>
            <sz val="9"/>
            <color indexed="81"/>
            <rFont val="Tahoma"/>
            <family val="2"/>
          </rPr>
          <t>TBL_HD_BYR</t>
        </r>
      </text>
    </comment>
    <comment ref="A76" authorId="0" shapeId="0">
      <text>
        <r>
          <rPr>
            <b/>
            <sz val="9"/>
            <color indexed="81"/>
            <rFont val="Tahoma"/>
            <family val="2"/>
          </rPr>
          <t>TBL_COL_IND1</t>
        </r>
      </text>
    </comment>
    <comment ref="E97" authorId="0" shapeId="0">
      <text>
        <r>
          <rPr>
            <b/>
            <sz val="9"/>
            <color indexed="81"/>
            <rFont val="Tahoma"/>
            <family val="2"/>
          </rPr>
          <t>TBL_END</t>
        </r>
      </text>
    </comment>
    <comment ref="A98" authorId="0" shapeId="0">
      <text>
        <r>
          <rPr>
            <b/>
            <sz val="9"/>
            <color indexed="81"/>
            <rFont val="Tahoma"/>
            <family val="2"/>
          </rPr>
          <t>TBL_SRC</t>
        </r>
      </text>
    </comment>
    <comment ref="A100" authorId="0" shapeId="0">
      <text>
        <r>
          <rPr>
            <b/>
            <sz val="9"/>
            <color indexed="81"/>
            <rFont val="Tahoma"/>
            <family val="2"/>
          </rPr>
          <t>TBL_TITLE_01.02.TBL.05</t>
        </r>
      </text>
    </comment>
    <comment ref="A101" authorId="0" shapeId="0">
      <text>
        <r>
          <rPr>
            <b/>
            <sz val="9"/>
            <color indexed="81"/>
            <rFont val="Tahoma"/>
            <family val="2"/>
          </rPr>
          <t>TBL_UNIT</t>
        </r>
      </text>
    </comment>
    <comment ref="A102" authorId="0" shapeId="0">
      <text>
        <r>
          <rPr>
            <b/>
            <sz val="9"/>
            <color indexed="81"/>
            <rFont val="Tahoma"/>
            <family val="2"/>
          </rPr>
          <t>TBL_START</t>
        </r>
      </text>
    </comment>
    <comment ref="B102" authorId="0" shapeId="0">
      <text>
        <r>
          <rPr>
            <b/>
            <sz val="9"/>
            <color indexed="81"/>
            <rFont val="Tahoma"/>
            <family val="2"/>
          </rPr>
          <t>TBL_HD_YR</t>
        </r>
      </text>
    </comment>
    <comment ref="A103" authorId="0" shapeId="0">
      <text>
        <r>
          <rPr>
            <b/>
            <sz val="9"/>
            <color indexed="81"/>
            <rFont val="Tahoma"/>
            <family val="2"/>
          </rPr>
          <t>TBL_COL_IND1</t>
        </r>
      </text>
    </comment>
    <comment ref="E108" authorId="0" shapeId="0">
      <text>
        <r>
          <rPr>
            <b/>
            <sz val="9"/>
            <color indexed="81"/>
            <rFont val="Tahoma"/>
            <family val="2"/>
          </rPr>
          <t>TBL_END</t>
        </r>
      </text>
    </comment>
    <comment ref="A109" authorId="0" shapeId="0">
      <text>
        <r>
          <rPr>
            <b/>
            <sz val="9"/>
            <color indexed="81"/>
            <rFont val="Tahoma"/>
            <family val="2"/>
          </rPr>
          <t>TBL_SRC</t>
        </r>
      </text>
    </comment>
    <comment ref="A111" authorId="0" shapeId="0">
      <text>
        <r>
          <rPr>
            <b/>
            <sz val="9"/>
            <color indexed="81"/>
            <rFont val="Tahoma"/>
            <family val="2"/>
          </rPr>
          <t>TBL_TITLE_01.02.TBL.06</t>
        </r>
      </text>
    </comment>
    <comment ref="A112" authorId="0" shapeId="0">
      <text>
        <r>
          <rPr>
            <b/>
            <sz val="9"/>
            <color indexed="81"/>
            <rFont val="Tahoma"/>
            <family val="2"/>
          </rPr>
          <t>TBL_UNIT</t>
        </r>
      </text>
    </comment>
    <comment ref="A113" authorId="0" shapeId="0">
      <text>
        <r>
          <rPr>
            <b/>
            <sz val="9"/>
            <color indexed="81"/>
            <rFont val="Tahoma"/>
            <family val="2"/>
          </rPr>
          <t>TBL_START</t>
        </r>
      </text>
    </comment>
    <comment ref="B113" authorId="0" shapeId="0">
      <text>
        <r>
          <rPr>
            <b/>
            <sz val="9"/>
            <color indexed="81"/>
            <rFont val="Tahoma"/>
            <family val="2"/>
          </rPr>
          <t>TBL_HD_YR</t>
        </r>
      </text>
    </comment>
    <comment ref="B114" authorId="0" shapeId="0">
      <text>
        <r>
          <rPr>
            <b/>
            <sz val="9"/>
            <color indexed="81"/>
            <rFont val="Tahoma"/>
            <family val="2"/>
          </rPr>
          <t>TBL_HD_IND1</t>
        </r>
      </text>
    </comment>
    <comment ref="A115" authorId="0" shapeId="0">
      <text>
        <r>
          <rPr>
            <b/>
            <sz val="9"/>
            <color indexed="81"/>
            <rFont val="Tahoma"/>
            <family val="2"/>
          </rPr>
          <t>TBL_COL_IND1</t>
        </r>
      </text>
    </comment>
    <comment ref="E122" authorId="0" shapeId="0">
      <text>
        <r>
          <rPr>
            <b/>
            <sz val="9"/>
            <color indexed="81"/>
            <rFont val="Tahoma"/>
            <family val="2"/>
          </rPr>
          <t>TBL_END</t>
        </r>
      </text>
    </comment>
    <comment ref="A123" authorId="0" shapeId="0">
      <text>
        <r>
          <rPr>
            <b/>
            <sz val="9"/>
            <color indexed="81"/>
            <rFont val="Tahoma"/>
            <family val="2"/>
          </rPr>
          <t>TBL_SRC</t>
        </r>
      </text>
    </comment>
    <comment ref="A125" authorId="0" shapeId="0">
      <text>
        <r>
          <rPr>
            <b/>
            <sz val="9"/>
            <color indexed="81"/>
            <rFont val="Tahoma"/>
            <family val="2"/>
          </rPr>
          <t>TBL_TITLE_01.02.TBL.07</t>
        </r>
      </text>
    </comment>
    <comment ref="A126" authorId="0" shapeId="0">
      <text>
        <r>
          <rPr>
            <b/>
            <sz val="9"/>
            <color indexed="81"/>
            <rFont val="Tahoma"/>
            <family val="2"/>
          </rPr>
          <t>TBL_UNIT</t>
        </r>
      </text>
    </comment>
    <comment ref="A127" authorId="0" shapeId="0">
      <text>
        <r>
          <rPr>
            <b/>
            <sz val="9"/>
            <color indexed="81"/>
            <rFont val="Tahoma"/>
            <family val="2"/>
          </rPr>
          <t>TBL_START</t>
        </r>
      </text>
    </comment>
    <comment ref="B127" authorId="0" shapeId="0">
      <text>
        <r>
          <rPr>
            <b/>
            <sz val="9"/>
            <color indexed="81"/>
            <rFont val="Tahoma"/>
            <family val="2"/>
          </rPr>
          <t>TBL_HD_BYR</t>
        </r>
      </text>
    </comment>
    <comment ref="A128" authorId="0" shapeId="0">
      <text>
        <r>
          <rPr>
            <b/>
            <sz val="9"/>
            <color indexed="81"/>
            <rFont val="Tahoma"/>
            <family val="2"/>
          </rPr>
          <t>TBL_COL_IND1</t>
        </r>
      </text>
    </comment>
    <comment ref="E149" authorId="0" shapeId="0">
      <text>
        <r>
          <rPr>
            <b/>
            <sz val="9"/>
            <color indexed="81"/>
            <rFont val="Tahoma"/>
            <family val="2"/>
          </rPr>
          <t>TBL_END</t>
        </r>
      </text>
    </comment>
    <comment ref="A150" authorId="0" shapeId="0">
      <text>
        <r>
          <rPr>
            <b/>
            <sz val="9"/>
            <color indexed="81"/>
            <rFont val="Tahoma"/>
            <family val="2"/>
          </rPr>
          <t>TBL_SRC</t>
        </r>
      </text>
    </comment>
    <comment ref="A151" authorId="0" shapeId="0">
      <text>
        <r>
          <rPr>
            <b/>
            <sz val="9"/>
            <color indexed="81"/>
            <rFont val="Tahoma"/>
            <family val="2"/>
          </rPr>
          <t>TBL_NOTE</t>
        </r>
      </text>
    </comment>
    <comment ref="A153" authorId="0" shapeId="0">
      <text>
        <r>
          <rPr>
            <b/>
            <sz val="9"/>
            <color indexed="81"/>
            <rFont val="Tahoma"/>
            <family val="2"/>
          </rPr>
          <t>TBL_TITLE_01.02.TBL.08</t>
        </r>
      </text>
    </comment>
    <comment ref="A154" authorId="0" shapeId="0">
      <text>
        <r>
          <rPr>
            <b/>
            <sz val="9"/>
            <color indexed="81"/>
            <rFont val="Tahoma"/>
            <family val="2"/>
          </rPr>
          <t>TBL_UNIT</t>
        </r>
      </text>
    </comment>
    <comment ref="A155" authorId="0" shapeId="0">
      <text>
        <r>
          <rPr>
            <b/>
            <sz val="9"/>
            <color indexed="81"/>
            <rFont val="Tahoma"/>
            <family val="2"/>
          </rPr>
          <t>TBL_START</t>
        </r>
      </text>
    </comment>
    <comment ref="B155" authorId="0" shapeId="0">
      <text>
        <r>
          <rPr>
            <b/>
            <sz val="9"/>
            <color indexed="81"/>
            <rFont val="Tahoma"/>
            <family val="2"/>
          </rPr>
          <t>TBL_HD_YR</t>
        </r>
      </text>
    </comment>
    <comment ref="B156" authorId="0" shapeId="0">
      <text>
        <r>
          <rPr>
            <b/>
            <sz val="9"/>
            <color indexed="81"/>
            <rFont val="Tahoma"/>
            <family val="2"/>
          </rPr>
          <t>TBL_HD_IND1</t>
        </r>
      </text>
    </comment>
    <comment ref="A157" authorId="0" shapeId="0">
      <text>
        <r>
          <rPr>
            <b/>
            <sz val="9"/>
            <color indexed="81"/>
            <rFont val="Tahoma"/>
            <family val="2"/>
          </rPr>
          <t>TBL_COL_IND1</t>
        </r>
      </text>
    </comment>
    <comment ref="E162" authorId="0" shapeId="0">
      <text>
        <r>
          <rPr>
            <b/>
            <sz val="9"/>
            <color indexed="81"/>
            <rFont val="Tahoma"/>
            <family val="2"/>
          </rPr>
          <t>TBL_END</t>
        </r>
      </text>
    </comment>
    <comment ref="A163" authorId="0" shapeId="0">
      <text>
        <r>
          <rPr>
            <b/>
            <sz val="9"/>
            <color indexed="81"/>
            <rFont val="Tahoma"/>
            <family val="2"/>
          </rPr>
          <t>TBL_SRC</t>
        </r>
      </text>
    </comment>
    <comment ref="A165" authorId="0" shapeId="0">
      <text>
        <r>
          <rPr>
            <b/>
            <sz val="9"/>
            <color indexed="81"/>
            <rFont val="Tahoma"/>
            <family val="2"/>
          </rPr>
          <t>TBL_TITLE_01.02.TBL.09</t>
        </r>
      </text>
    </comment>
    <comment ref="A166" authorId="0" shapeId="0">
      <text>
        <r>
          <rPr>
            <b/>
            <sz val="9"/>
            <color indexed="81"/>
            <rFont val="Tahoma"/>
            <family val="2"/>
          </rPr>
          <t>TBL_UNIT</t>
        </r>
      </text>
    </comment>
    <comment ref="A167" authorId="0" shapeId="0">
      <text>
        <r>
          <rPr>
            <b/>
            <sz val="9"/>
            <color indexed="81"/>
            <rFont val="Tahoma"/>
            <family val="2"/>
          </rPr>
          <t>TBL_START</t>
        </r>
      </text>
    </comment>
    <comment ref="B167" authorId="0" shapeId="0">
      <text>
        <r>
          <rPr>
            <b/>
            <sz val="9"/>
            <color indexed="81"/>
            <rFont val="Tahoma"/>
            <family val="2"/>
          </rPr>
          <t>TBL_HD_YR</t>
        </r>
      </text>
    </comment>
    <comment ref="B168" authorId="0" shapeId="0">
      <text>
        <r>
          <rPr>
            <b/>
            <sz val="9"/>
            <color indexed="81"/>
            <rFont val="Tahoma"/>
            <family val="2"/>
          </rPr>
          <t>TBL_HD_IND1</t>
        </r>
      </text>
    </comment>
    <comment ref="A169" authorId="0" shapeId="0">
      <text>
        <r>
          <rPr>
            <b/>
            <sz val="9"/>
            <color indexed="81"/>
            <rFont val="Tahoma"/>
            <family val="2"/>
          </rPr>
          <t>TBL_COL_IND1</t>
        </r>
      </text>
    </comment>
    <comment ref="E180" authorId="0" shapeId="0">
      <text>
        <r>
          <rPr>
            <b/>
            <sz val="9"/>
            <color indexed="81"/>
            <rFont val="Tahoma"/>
            <family val="2"/>
          </rPr>
          <t>TBL_END</t>
        </r>
      </text>
    </comment>
    <comment ref="A181" authorId="0" shapeId="0">
      <text>
        <r>
          <rPr>
            <b/>
            <sz val="9"/>
            <color indexed="81"/>
            <rFont val="Tahoma"/>
            <family val="2"/>
          </rPr>
          <t>TBL_SRC</t>
        </r>
      </text>
    </comment>
    <comment ref="A183" authorId="0" shapeId="0">
      <text>
        <r>
          <rPr>
            <b/>
            <sz val="9"/>
            <color indexed="81"/>
            <rFont val="Tahoma"/>
            <family val="2"/>
          </rPr>
          <t>TBL_TITLE_01.02.TBL.10</t>
        </r>
      </text>
    </comment>
    <comment ref="A184" authorId="0" shapeId="0">
      <text>
        <r>
          <rPr>
            <b/>
            <sz val="9"/>
            <color indexed="81"/>
            <rFont val="Tahoma"/>
            <family val="2"/>
          </rPr>
          <t>TBL_UNIT</t>
        </r>
      </text>
    </comment>
    <comment ref="A185" authorId="0" shapeId="0">
      <text>
        <r>
          <rPr>
            <b/>
            <sz val="9"/>
            <color indexed="81"/>
            <rFont val="Tahoma"/>
            <family val="2"/>
          </rPr>
          <t>TBL_START</t>
        </r>
      </text>
    </comment>
    <comment ref="B185" authorId="0" shapeId="0">
      <text>
        <r>
          <rPr>
            <b/>
            <sz val="9"/>
            <color indexed="81"/>
            <rFont val="Tahoma"/>
            <family val="2"/>
          </rPr>
          <t>TBL_HD_YR</t>
        </r>
      </text>
    </comment>
    <comment ref="B186" authorId="0" shapeId="0">
      <text>
        <r>
          <rPr>
            <b/>
            <sz val="9"/>
            <color indexed="81"/>
            <rFont val="Tahoma"/>
            <family val="2"/>
          </rPr>
          <t>TBL_HD_IND1</t>
        </r>
      </text>
    </comment>
    <comment ref="A187" authorId="0" shapeId="0">
      <text>
        <r>
          <rPr>
            <b/>
            <sz val="9"/>
            <color indexed="81"/>
            <rFont val="Tahoma"/>
            <family val="2"/>
          </rPr>
          <t>TBL_COL_IND1</t>
        </r>
      </text>
    </comment>
    <comment ref="E190" authorId="0" shapeId="0">
      <text>
        <r>
          <rPr>
            <b/>
            <sz val="9"/>
            <color indexed="81"/>
            <rFont val="Tahoma"/>
            <family val="2"/>
          </rPr>
          <t>TBL_END</t>
        </r>
      </text>
    </comment>
    <comment ref="A191" authorId="0" shapeId="0">
      <text>
        <r>
          <rPr>
            <b/>
            <sz val="9"/>
            <color indexed="81"/>
            <rFont val="Tahoma"/>
            <family val="2"/>
          </rPr>
          <t>TBL_SRC</t>
        </r>
      </text>
    </comment>
    <comment ref="A192" authorId="0" shapeId="0">
      <text>
        <r>
          <rPr>
            <b/>
            <sz val="9"/>
            <color indexed="81"/>
            <rFont val="Tahoma"/>
            <family val="2"/>
          </rPr>
          <t>SUM_TITLE_01.02.SUM.02</t>
        </r>
      </text>
    </comment>
    <comment ref="A193" authorId="0" shapeId="0">
      <text>
        <r>
          <rPr>
            <b/>
            <sz val="9"/>
            <color indexed="81"/>
            <rFont val="Tahoma"/>
            <family val="2"/>
          </rPr>
          <t>SUM_START</t>
        </r>
      </text>
    </comment>
    <comment ref="A195" authorId="0" shapeId="0">
      <text>
        <r>
          <rPr>
            <b/>
            <sz val="9"/>
            <color indexed="81"/>
            <rFont val="Tahoma"/>
            <family val="2"/>
          </rPr>
          <t>TBL_TITLE_01.02.TBL.11</t>
        </r>
      </text>
    </comment>
    <comment ref="A196" authorId="0" shapeId="0">
      <text>
        <r>
          <rPr>
            <b/>
            <sz val="9"/>
            <color indexed="81"/>
            <rFont val="Tahoma"/>
            <family val="2"/>
          </rPr>
          <t>TBL_UNIT</t>
        </r>
      </text>
    </comment>
    <comment ref="A197" authorId="0" shapeId="0">
      <text>
        <r>
          <rPr>
            <b/>
            <sz val="9"/>
            <color indexed="81"/>
            <rFont val="Tahoma"/>
            <family val="2"/>
          </rPr>
          <t>TBL_START</t>
        </r>
      </text>
    </comment>
    <comment ref="B197" authorId="0" shapeId="0">
      <text>
        <r>
          <rPr>
            <b/>
            <sz val="9"/>
            <color indexed="81"/>
            <rFont val="Tahoma"/>
            <family val="2"/>
          </rPr>
          <t>TBL_HD_YR</t>
        </r>
      </text>
    </comment>
    <comment ref="B198" authorId="0" shapeId="0">
      <text>
        <r>
          <rPr>
            <b/>
            <sz val="9"/>
            <color indexed="81"/>
            <rFont val="Tahoma"/>
            <family val="2"/>
          </rPr>
          <t>TBL_HD_IND1</t>
        </r>
      </text>
    </comment>
    <comment ref="A199" authorId="0" shapeId="0">
      <text>
        <r>
          <rPr>
            <b/>
            <sz val="9"/>
            <color indexed="81"/>
            <rFont val="Tahoma"/>
            <family val="2"/>
          </rPr>
          <t>TBL_COL_IND1</t>
        </r>
      </text>
    </comment>
    <comment ref="E221" authorId="0" shapeId="0">
      <text>
        <r>
          <rPr>
            <b/>
            <sz val="9"/>
            <color indexed="81"/>
            <rFont val="Tahoma"/>
            <family val="2"/>
          </rPr>
          <t>TBL_END</t>
        </r>
      </text>
    </comment>
    <comment ref="A222" authorId="0" shapeId="0">
      <text>
        <r>
          <rPr>
            <b/>
            <sz val="9"/>
            <color indexed="81"/>
            <rFont val="Tahoma"/>
            <family val="2"/>
          </rPr>
          <t>TBL_SRC</t>
        </r>
      </text>
    </comment>
    <comment ref="A223" authorId="0" shapeId="0">
      <text>
        <r>
          <rPr>
            <b/>
            <sz val="9"/>
            <color indexed="81"/>
            <rFont val="Tahoma"/>
            <family val="2"/>
          </rPr>
          <t>TBL_NOTE</t>
        </r>
      </text>
    </comment>
    <comment ref="A225" authorId="0" shapeId="0">
      <text>
        <r>
          <rPr>
            <b/>
            <sz val="9"/>
            <color indexed="81"/>
            <rFont val="Tahoma"/>
            <family val="2"/>
          </rPr>
          <t>TBL_TITLE_01.02.TBL.12</t>
        </r>
      </text>
    </comment>
    <comment ref="A226" authorId="0" shapeId="0">
      <text>
        <r>
          <rPr>
            <b/>
            <sz val="9"/>
            <color indexed="81"/>
            <rFont val="Tahoma"/>
            <family val="2"/>
          </rPr>
          <t>TBL_UNIT</t>
        </r>
      </text>
    </comment>
    <comment ref="A227" authorId="0" shapeId="0">
      <text>
        <r>
          <rPr>
            <b/>
            <sz val="9"/>
            <color indexed="81"/>
            <rFont val="Tahoma"/>
            <family val="2"/>
          </rPr>
          <t>TBL_START</t>
        </r>
      </text>
    </comment>
    <comment ref="B227" authorId="0" shapeId="0">
      <text>
        <r>
          <rPr>
            <b/>
            <sz val="9"/>
            <color indexed="81"/>
            <rFont val="Tahoma"/>
            <family val="2"/>
          </rPr>
          <t>TBL_HD_YR</t>
        </r>
      </text>
    </comment>
    <comment ref="B228" authorId="0" shapeId="0">
      <text>
        <r>
          <rPr>
            <b/>
            <sz val="9"/>
            <color indexed="81"/>
            <rFont val="Tahoma"/>
            <family val="2"/>
          </rPr>
          <t>TBL_HD_IND1</t>
        </r>
      </text>
    </comment>
    <comment ref="A229" authorId="0" shapeId="0">
      <text>
        <r>
          <rPr>
            <b/>
            <sz val="9"/>
            <color indexed="81"/>
            <rFont val="Tahoma"/>
            <family val="2"/>
          </rPr>
          <t>TBL_COL_IND1</t>
        </r>
      </text>
    </comment>
    <comment ref="E258" authorId="0" shapeId="0">
      <text>
        <r>
          <rPr>
            <b/>
            <sz val="9"/>
            <color indexed="81"/>
            <rFont val="Tahoma"/>
            <family val="2"/>
          </rPr>
          <t>TBL_END</t>
        </r>
      </text>
    </comment>
    <comment ref="A259" authorId="0" shapeId="0">
      <text>
        <r>
          <rPr>
            <b/>
            <sz val="9"/>
            <color indexed="81"/>
            <rFont val="Tahoma"/>
            <family val="2"/>
          </rPr>
          <t>TBL_SRC</t>
        </r>
      </text>
    </comment>
    <comment ref="A260" authorId="0" shapeId="0">
      <text>
        <r>
          <rPr>
            <b/>
            <sz val="9"/>
            <color indexed="81"/>
            <rFont val="Tahoma"/>
            <family val="2"/>
          </rPr>
          <t>TBL_NOTE</t>
        </r>
      </text>
    </comment>
    <comment ref="A262" authorId="0" shapeId="0">
      <text>
        <r>
          <rPr>
            <b/>
            <sz val="9"/>
            <color indexed="81"/>
            <rFont val="Tahoma"/>
            <family val="2"/>
          </rPr>
          <t>TBL_TITLE_01.02.TBL.13</t>
        </r>
      </text>
    </comment>
    <comment ref="A263" authorId="0" shapeId="0">
      <text>
        <r>
          <rPr>
            <b/>
            <sz val="9"/>
            <color indexed="81"/>
            <rFont val="Tahoma"/>
            <family val="2"/>
          </rPr>
          <t>TBL_UNIT</t>
        </r>
      </text>
    </comment>
    <comment ref="A264" authorId="0" shapeId="0">
      <text>
        <r>
          <rPr>
            <b/>
            <sz val="9"/>
            <color indexed="81"/>
            <rFont val="Tahoma"/>
            <family val="2"/>
          </rPr>
          <t>TBL_START</t>
        </r>
      </text>
    </comment>
    <comment ref="B264" authorId="0" shapeId="0">
      <text>
        <r>
          <rPr>
            <b/>
            <sz val="9"/>
            <color indexed="81"/>
            <rFont val="Tahoma"/>
            <family val="2"/>
          </rPr>
          <t>TBL_HD_YR</t>
        </r>
      </text>
    </comment>
    <comment ref="A265" authorId="0" shapeId="0">
      <text>
        <r>
          <rPr>
            <b/>
            <sz val="9"/>
            <color indexed="81"/>
            <rFont val="Tahoma"/>
            <family val="2"/>
          </rPr>
          <t>TBL_COL_IND1</t>
        </r>
      </text>
    </comment>
    <comment ref="E266" authorId="0" shapeId="0">
      <text>
        <r>
          <rPr>
            <b/>
            <sz val="9"/>
            <color indexed="81"/>
            <rFont val="Tahoma"/>
            <family val="2"/>
          </rPr>
          <t>TBL_END</t>
        </r>
      </text>
    </comment>
    <comment ref="A267" authorId="0" shapeId="0">
      <text>
        <r>
          <rPr>
            <b/>
            <sz val="9"/>
            <color indexed="81"/>
            <rFont val="Tahoma"/>
            <family val="2"/>
          </rPr>
          <t>TBL_SRC</t>
        </r>
      </text>
    </comment>
    <comment ref="A269" authorId="0" shapeId="0">
      <text>
        <r>
          <rPr>
            <b/>
            <sz val="9"/>
            <color indexed="81"/>
            <rFont val="Tahoma"/>
            <family val="2"/>
          </rPr>
          <t>TBL_TITLE_01.02.TBL.14</t>
        </r>
      </text>
    </comment>
    <comment ref="A270" authorId="0" shapeId="0">
      <text>
        <r>
          <rPr>
            <b/>
            <sz val="9"/>
            <color indexed="81"/>
            <rFont val="Tahoma"/>
            <family val="2"/>
          </rPr>
          <t>TBL_UNIT</t>
        </r>
      </text>
    </comment>
    <comment ref="A271" authorId="0" shapeId="0">
      <text>
        <r>
          <rPr>
            <b/>
            <sz val="9"/>
            <color indexed="81"/>
            <rFont val="Tahoma"/>
            <family val="2"/>
          </rPr>
          <t>TBL_START</t>
        </r>
      </text>
    </comment>
    <comment ref="B271" authorId="0" shapeId="0">
      <text>
        <r>
          <rPr>
            <b/>
            <sz val="9"/>
            <color indexed="81"/>
            <rFont val="Tahoma"/>
            <family val="2"/>
          </rPr>
          <t>TBL_HD_YR</t>
        </r>
      </text>
    </comment>
    <comment ref="B272" authorId="0" shapeId="0">
      <text>
        <r>
          <rPr>
            <b/>
            <sz val="9"/>
            <color indexed="81"/>
            <rFont val="Tahoma"/>
            <family val="2"/>
          </rPr>
          <t>TBL_HD_IND1</t>
        </r>
      </text>
    </comment>
    <comment ref="A273" authorId="0" shapeId="0">
      <text>
        <r>
          <rPr>
            <b/>
            <sz val="9"/>
            <color indexed="81"/>
            <rFont val="Tahoma"/>
            <family val="2"/>
          </rPr>
          <t>TBL_COL_IND1</t>
        </r>
      </text>
    </comment>
    <comment ref="E278" authorId="0" shapeId="0">
      <text>
        <r>
          <rPr>
            <b/>
            <sz val="9"/>
            <color indexed="81"/>
            <rFont val="Tahoma"/>
            <family val="2"/>
          </rPr>
          <t>TBL_END</t>
        </r>
      </text>
    </comment>
    <comment ref="A279" authorId="0" shapeId="0">
      <text>
        <r>
          <rPr>
            <b/>
            <sz val="9"/>
            <color indexed="81"/>
            <rFont val="Tahoma"/>
            <family val="2"/>
          </rPr>
          <t>TBL_SRC</t>
        </r>
      </text>
    </comment>
    <comment ref="A280" authorId="0" shapeId="0">
      <text>
        <r>
          <rPr>
            <b/>
            <sz val="9"/>
            <color indexed="81"/>
            <rFont val="Tahoma"/>
            <family val="2"/>
          </rPr>
          <t>TBL_NOTE</t>
        </r>
      </text>
    </comment>
    <comment ref="A282" authorId="0" shapeId="0">
      <text>
        <r>
          <rPr>
            <b/>
            <sz val="9"/>
            <color indexed="81"/>
            <rFont val="Tahoma"/>
            <family val="2"/>
          </rPr>
          <t>TBL_TITLE_01.02.TBL.15</t>
        </r>
      </text>
    </comment>
    <comment ref="A283" authorId="0" shapeId="0">
      <text>
        <r>
          <rPr>
            <b/>
            <sz val="9"/>
            <color indexed="81"/>
            <rFont val="Tahoma"/>
            <family val="2"/>
          </rPr>
          <t>TBL_UNIT</t>
        </r>
      </text>
    </comment>
    <comment ref="A284" authorId="0" shapeId="0">
      <text>
        <r>
          <rPr>
            <b/>
            <sz val="9"/>
            <color indexed="81"/>
            <rFont val="Tahoma"/>
            <family val="2"/>
          </rPr>
          <t>TBL_START</t>
        </r>
      </text>
    </comment>
    <comment ref="B284" authorId="0" shapeId="0">
      <text>
        <r>
          <rPr>
            <b/>
            <sz val="9"/>
            <color indexed="81"/>
            <rFont val="Tahoma"/>
            <family val="2"/>
          </rPr>
          <t>TBL_HD_YR</t>
        </r>
      </text>
    </comment>
    <comment ref="B285" authorId="0" shapeId="0">
      <text>
        <r>
          <rPr>
            <b/>
            <sz val="9"/>
            <color indexed="81"/>
            <rFont val="Tahoma"/>
            <family val="2"/>
          </rPr>
          <t>TBL_HD_IND1</t>
        </r>
      </text>
    </comment>
    <comment ref="A286" authorId="0" shapeId="0">
      <text>
        <r>
          <rPr>
            <b/>
            <sz val="9"/>
            <color indexed="81"/>
            <rFont val="Tahoma"/>
            <family val="2"/>
          </rPr>
          <t>TBL_COL_IND1</t>
        </r>
      </text>
    </comment>
    <comment ref="E287" authorId="0" shapeId="0">
      <text>
        <r>
          <rPr>
            <b/>
            <sz val="9"/>
            <color indexed="81"/>
            <rFont val="Tahoma"/>
            <family val="2"/>
          </rPr>
          <t>TBL_END</t>
        </r>
      </text>
    </comment>
    <comment ref="A288" authorId="0" shapeId="0">
      <text>
        <r>
          <rPr>
            <b/>
            <sz val="9"/>
            <color indexed="81"/>
            <rFont val="Tahoma"/>
            <family val="2"/>
          </rPr>
          <t>TBL_SRC</t>
        </r>
      </text>
    </comment>
    <comment ref="A289" authorId="0" shapeId="0">
      <text>
        <r>
          <rPr>
            <b/>
            <sz val="9"/>
            <color indexed="81"/>
            <rFont val="Tahoma"/>
            <family val="2"/>
          </rPr>
          <t>TBL_NOTE</t>
        </r>
      </text>
    </comment>
    <comment ref="A291" authorId="0" shapeId="0">
      <text>
        <r>
          <rPr>
            <b/>
            <sz val="9"/>
            <color indexed="81"/>
            <rFont val="Tahoma"/>
            <family val="2"/>
          </rPr>
          <t>TBL_TITLE_01.02.TBL.16</t>
        </r>
      </text>
    </comment>
    <comment ref="A292" authorId="0" shapeId="0">
      <text>
        <r>
          <rPr>
            <b/>
            <sz val="9"/>
            <color indexed="81"/>
            <rFont val="Tahoma"/>
            <family val="2"/>
          </rPr>
          <t>TBL_UNIT</t>
        </r>
      </text>
    </comment>
    <comment ref="A293" authorId="0" shapeId="0">
      <text>
        <r>
          <rPr>
            <b/>
            <sz val="9"/>
            <color indexed="81"/>
            <rFont val="Tahoma"/>
            <family val="2"/>
          </rPr>
          <t>TBL_START</t>
        </r>
      </text>
    </comment>
    <comment ref="B293" authorId="0" shapeId="0">
      <text>
        <r>
          <rPr>
            <b/>
            <sz val="9"/>
            <color indexed="81"/>
            <rFont val="Tahoma"/>
            <family val="2"/>
          </rPr>
          <t>TBL_HD_YR</t>
        </r>
      </text>
    </comment>
    <comment ref="A294" authorId="0" shapeId="0">
      <text>
        <r>
          <rPr>
            <b/>
            <sz val="9"/>
            <color indexed="81"/>
            <rFont val="Tahoma"/>
            <family val="2"/>
          </rPr>
          <t>TBL_COL_IND1</t>
        </r>
      </text>
    </comment>
    <comment ref="E299" authorId="0" shapeId="0">
      <text>
        <r>
          <rPr>
            <b/>
            <sz val="9"/>
            <color indexed="81"/>
            <rFont val="Tahoma"/>
            <family val="2"/>
          </rPr>
          <t>TBL_END</t>
        </r>
      </text>
    </comment>
    <comment ref="A300" authorId="0" shapeId="0">
      <text>
        <r>
          <rPr>
            <b/>
            <sz val="9"/>
            <color indexed="81"/>
            <rFont val="Tahoma"/>
            <family val="2"/>
          </rPr>
          <t>TBL_SRC</t>
        </r>
      </text>
    </comment>
    <comment ref="A302" authorId="0" shapeId="0">
      <text>
        <r>
          <rPr>
            <b/>
            <sz val="9"/>
            <color indexed="81"/>
            <rFont val="Tahoma"/>
            <family val="2"/>
          </rPr>
          <t>TBL_TITLE_01.02.TBL.17</t>
        </r>
      </text>
    </comment>
    <comment ref="A303" authorId="0" shapeId="0">
      <text>
        <r>
          <rPr>
            <b/>
            <sz val="9"/>
            <color indexed="81"/>
            <rFont val="Tahoma"/>
            <family val="2"/>
          </rPr>
          <t>TBL_UNIT</t>
        </r>
      </text>
    </comment>
    <comment ref="A304" authorId="0" shapeId="0">
      <text>
        <r>
          <rPr>
            <b/>
            <sz val="9"/>
            <color indexed="81"/>
            <rFont val="Tahoma"/>
            <family val="2"/>
          </rPr>
          <t>TBL_START</t>
        </r>
      </text>
    </comment>
    <comment ref="B304" authorId="0" shapeId="0">
      <text>
        <r>
          <rPr>
            <b/>
            <sz val="9"/>
            <color indexed="81"/>
            <rFont val="Tahoma"/>
            <family val="2"/>
          </rPr>
          <t>TBL_HD_BYR</t>
        </r>
      </text>
    </comment>
    <comment ref="A305" authorId="0" shapeId="0">
      <text>
        <r>
          <rPr>
            <b/>
            <sz val="9"/>
            <color indexed="81"/>
            <rFont val="Tahoma"/>
            <family val="2"/>
          </rPr>
          <t>TBL_COL_IND1</t>
        </r>
      </text>
    </comment>
    <comment ref="E326" authorId="0" shapeId="0">
      <text>
        <r>
          <rPr>
            <b/>
            <sz val="9"/>
            <color indexed="81"/>
            <rFont val="Tahoma"/>
            <family val="2"/>
          </rPr>
          <t>TBL_END</t>
        </r>
      </text>
    </comment>
    <comment ref="A327" authorId="0" shapeId="0">
      <text>
        <r>
          <rPr>
            <b/>
            <sz val="9"/>
            <color indexed="81"/>
            <rFont val="Tahoma"/>
            <family val="2"/>
          </rPr>
          <t>TBL_SRC</t>
        </r>
      </text>
    </comment>
    <comment ref="A329" authorId="0" shapeId="0">
      <text>
        <r>
          <rPr>
            <b/>
            <sz val="9"/>
            <color indexed="81"/>
            <rFont val="Tahoma"/>
            <family val="2"/>
          </rPr>
          <t>TBL_TITLE_01.02.TBL.18</t>
        </r>
      </text>
    </comment>
    <comment ref="A330" authorId="0" shapeId="0">
      <text>
        <r>
          <rPr>
            <b/>
            <sz val="9"/>
            <color indexed="81"/>
            <rFont val="Tahoma"/>
            <family val="2"/>
          </rPr>
          <t>TBL_UNIT</t>
        </r>
      </text>
    </comment>
    <comment ref="A331" authorId="0" shapeId="0">
      <text>
        <r>
          <rPr>
            <b/>
            <sz val="9"/>
            <color indexed="81"/>
            <rFont val="Tahoma"/>
            <family val="2"/>
          </rPr>
          <t>TBL_START</t>
        </r>
      </text>
    </comment>
    <comment ref="B331" authorId="0" shapeId="0">
      <text>
        <r>
          <rPr>
            <b/>
            <sz val="9"/>
            <color indexed="81"/>
            <rFont val="Tahoma"/>
            <family val="2"/>
          </rPr>
          <t>TBL_HD_YR</t>
        </r>
      </text>
    </comment>
    <comment ref="B332" authorId="0" shapeId="0">
      <text>
        <r>
          <rPr>
            <b/>
            <sz val="9"/>
            <color indexed="81"/>
            <rFont val="Tahoma"/>
            <family val="2"/>
          </rPr>
          <t>TBL_HD_IND1</t>
        </r>
      </text>
    </comment>
    <comment ref="A333" authorId="0" shapeId="0">
      <text>
        <r>
          <rPr>
            <b/>
            <sz val="9"/>
            <color indexed="81"/>
            <rFont val="Tahoma"/>
            <family val="2"/>
          </rPr>
          <t>TBL_COL_IND1</t>
        </r>
      </text>
    </comment>
    <comment ref="E340" authorId="0" shapeId="0">
      <text>
        <r>
          <rPr>
            <b/>
            <sz val="9"/>
            <color indexed="81"/>
            <rFont val="Tahoma"/>
            <family val="2"/>
          </rPr>
          <t>TBL_END</t>
        </r>
      </text>
    </comment>
    <comment ref="A341" authorId="0" shapeId="0">
      <text>
        <r>
          <rPr>
            <b/>
            <sz val="9"/>
            <color indexed="81"/>
            <rFont val="Tahoma"/>
            <family val="2"/>
          </rPr>
          <t>TBL_SRC</t>
        </r>
      </text>
    </comment>
    <comment ref="A343" authorId="0" shapeId="0">
      <text>
        <r>
          <rPr>
            <b/>
            <sz val="9"/>
            <color indexed="81"/>
            <rFont val="Tahoma"/>
            <family val="2"/>
          </rPr>
          <t>TBL_TITLE_01.02.TBL.19</t>
        </r>
      </text>
    </comment>
    <comment ref="A344" authorId="0" shapeId="0">
      <text>
        <r>
          <rPr>
            <b/>
            <sz val="9"/>
            <color indexed="81"/>
            <rFont val="Tahoma"/>
            <family val="2"/>
          </rPr>
          <t>TBL_UNIT</t>
        </r>
      </text>
    </comment>
    <comment ref="A345" authorId="0" shapeId="0">
      <text>
        <r>
          <rPr>
            <b/>
            <sz val="9"/>
            <color indexed="81"/>
            <rFont val="Tahoma"/>
            <family val="2"/>
          </rPr>
          <t>TBL_START</t>
        </r>
      </text>
    </comment>
    <comment ref="B345" authorId="0" shapeId="0">
      <text>
        <r>
          <rPr>
            <b/>
            <sz val="9"/>
            <color indexed="81"/>
            <rFont val="Tahoma"/>
            <family val="2"/>
          </rPr>
          <t>TBL_HD_YR</t>
        </r>
      </text>
    </comment>
    <comment ref="B346" authorId="0" shapeId="0">
      <text>
        <r>
          <rPr>
            <b/>
            <sz val="9"/>
            <color indexed="81"/>
            <rFont val="Tahoma"/>
            <family val="2"/>
          </rPr>
          <t>TBL_HD_IND1</t>
        </r>
      </text>
    </comment>
    <comment ref="A347" authorId="0" shapeId="0">
      <text>
        <r>
          <rPr>
            <b/>
            <sz val="9"/>
            <color indexed="81"/>
            <rFont val="Tahoma"/>
            <family val="2"/>
          </rPr>
          <t>TBL_COL_IND1</t>
        </r>
      </text>
    </comment>
    <comment ref="E352" authorId="0" shapeId="0">
      <text>
        <r>
          <rPr>
            <b/>
            <sz val="9"/>
            <color indexed="81"/>
            <rFont val="Tahoma"/>
            <family val="2"/>
          </rPr>
          <t>TBL_END</t>
        </r>
      </text>
    </comment>
    <comment ref="A353" authorId="0" shapeId="0">
      <text>
        <r>
          <rPr>
            <b/>
            <sz val="9"/>
            <color indexed="81"/>
            <rFont val="Tahoma"/>
            <family val="2"/>
          </rPr>
          <t>TBL_SRC</t>
        </r>
      </text>
    </comment>
    <comment ref="A355" authorId="0" shapeId="0">
      <text>
        <r>
          <rPr>
            <b/>
            <sz val="9"/>
            <color indexed="81"/>
            <rFont val="Tahoma"/>
            <family val="2"/>
          </rPr>
          <t>TBL_TITLE_01.02.TBL.20</t>
        </r>
      </text>
    </comment>
    <comment ref="A356" authorId="0" shapeId="0">
      <text>
        <r>
          <rPr>
            <b/>
            <sz val="9"/>
            <color indexed="81"/>
            <rFont val="Tahoma"/>
            <family val="2"/>
          </rPr>
          <t>TBL_UNIT</t>
        </r>
      </text>
    </comment>
    <comment ref="A357" authorId="0" shapeId="0">
      <text>
        <r>
          <rPr>
            <b/>
            <sz val="9"/>
            <color indexed="81"/>
            <rFont val="Tahoma"/>
            <family val="2"/>
          </rPr>
          <t>TBL_START</t>
        </r>
      </text>
    </comment>
    <comment ref="B357" authorId="0" shapeId="0">
      <text>
        <r>
          <rPr>
            <b/>
            <sz val="9"/>
            <color indexed="81"/>
            <rFont val="Tahoma"/>
            <family val="2"/>
          </rPr>
          <t>TBL_HD_YR</t>
        </r>
      </text>
    </comment>
    <comment ref="B358" authorId="0" shapeId="0">
      <text>
        <r>
          <rPr>
            <b/>
            <sz val="9"/>
            <color indexed="81"/>
            <rFont val="Tahoma"/>
            <family val="2"/>
          </rPr>
          <t>TBL_HD_IND1</t>
        </r>
      </text>
    </comment>
    <comment ref="A359" authorId="0" shapeId="0">
      <text>
        <r>
          <rPr>
            <b/>
            <sz val="9"/>
            <color indexed="81"/>
            <rFont val="Tahoma"/>
            <family val="2"/>
          </rPr>
          <t>TBL_COL_IND1</t>
        </r>
      </text>
    </comment>
    <comment ref="E362" authorId="0" shapeId="0">
      <text>
        <r>
          <rPr>
            <b/>
            <sz val="9"/>
            <color indexed="81"/>
            <rFont val="Tahoma"/>
            <family val="2"/>
          </rPr>
          <t>TBL_END</t>
        </r>
      </text>
    </comment>
    <comment ref="A363" authorId="0" shapeId="0">
      <text>
        <r>
          <rPr>
            <b/>
            <sz val="9"/>
            <color indexed="81"/>
            <rFont val="Tahoma"/>
            <family val="2"/>
          </rPr>
          <t>TBL_SRC</t>
        </r>
      </text>
    </comment>
    <comment ref="A365" authorId="0" shapeId="0">
      <text>
        <r>
          <rPr>
            <b/>
            <sz val="9"/>
            <color indexed="81"/>
            <rFont val="Tahoma"/>
            <family val="2"/>
          </rPr>
          <t>TBL_TITLE_01.02.TBL.21</t>
        </r>
      </text>
    </comment>
    <comment ref="A366" authorId="0" shapeId="0">
      <text>
        <r>
          <rPr>
            <b/>
            <sz val="9"/>
            <color indexed="81"/>
            <rFont val="Tahoma"/>
            <family val="2"/>
          </rPr>
          <t>TBL_UNIT</t>
        </r>
      </text>
    </comment>
    <comment ref="A367" authorId="0" shapeId="0">
      <text>
        <r>
          <rPr>
            <b/>
            <sz val="9"/>
            <color indexed="81"/>
            <rFont val="Tahoma"/>
            <family val="2"/>
          </rPr>
          <t>TBL_START</t>
        </r>
      </text>
    </comment>
    <comment ref="B367" authorId="0" shapeId="0">
      <text>
        <r>
          <rPr>
            <b/>
            <sz val="9"/>
            <color indexed="81"/>
            <rFont val="Tahoma"/>
            <family val="2"/>
          </rPr>
          <t>TBL_HD_YR</t>
        </r>
      </text>
    </comment>
    <comment ref="B368" authorId="0" shapeId="0">
      <text>
        <r>
          <rPr>
            <b/>
            <sz val="9"/>
            <color indexed="81"/>
            <rFont val="Tahoma"/>
            <family val="2"/>
          </rPr>
          <t>TBL_HD_IND1</t>
        </r>
      </text>
    </comment>
    <comment ref="A369" authorId="0" shapeId="0">
      <text>
        <r>
          <rPr>
            <b/>
            <sz val="9"/>
            <color indexed="81"/>
            <rFont val="Tahoma"/>
            <family val="2"/>
          </rPr>
          <t>TBL_COL_IND1</t>
        </r>
      </text>
    </comment>
    <comment ref="E380" authorId="0" shapeId="0">
      <text>
        <r>
          <rPr>
            <b/>
            <sz val="9"/>
            <color indexed="81"/>
            <rFont val="Tahoma"/>
            <family val="2"/>
          </rPr>
          <t>TBL_END</t>
        </r>
      </text>
    </comment>
    <comment ref="A381" authorId="0" shapeId="0">
      <text>
        <r>
          <rPr>
            <b/>
            <sz val="9"/>
            <color indexed="81"/>
            <rFont val="Tahoma"/>
            <family val="2"/>
          </rPr>
          <t>TBL_SRC</t>
        </r>
      </text>
    </comment>
    <comment ref="A383" authorId="0" shapeId="0">
      <text>
        <r>
          <rPr>
            <b/>
            <sz val="9"/>
            <color indexed="81"/>
            <rFont val="Tahoma"/>
            <family val="2"/>
          </rPr>
          <t>TBL_TITLE_01.02.TBL.22</t>
        </r>
      </text>
    </comment>
    <comment ref="A384" authorId="0" shapeId="0">
      <text>
        <r>
          <rPr>
            <b/>
            <sz val="9"/>
            <color indexed="81"/>
            <rFont val="Tahoma"/>
            <family val="2"/>
          </rPr>
          <t>TBL_UNIT</t>
        </r>
      </text>
    </comment>
    <comment ref="A385" authorId="0" shapeId="0">
      <text>
        <r>
          <rPr>
            <b/>
            <sz val="9"/>
            <color indexed="81"/>
            <rFont val="Tahoma"/>
            <family val="2"/>
          </rPr>
          <t>TBL_START</t>
        </r>
      </text>
    </comment>
    <comment ref="B385" authorId="0" shapeId="0">
      <text>
        <r>
          <rPr>
            <b/>
            <sz val="9"/>
            <color indexed="81"/>
            <rFont val="Tahoma"/>
            <family val="2"/>
          </rPr>
          <t>TBL_HD_YR</t>
        </r>
      </text>
    </comment>
    <comment ref="A386" authorId="0" shapeId="0">
      <text>
        <r>
          <rPr>
            <b/>
            <sz val="9"/>
            <color indexed="81"/>
            <rFont val="Tahoma"/>
            <family val="2"/>
          </rPr>
          <t>TBL_COL_IND1</t>
        </r>
      </text>
    </comment>
    <comment ref="E391" authorId="0" shapeId="0">
      <text>
        <r>
          <rPr>
            <b/>
            <sz val="9"/>
            <color indexed="81"/>
            <rFont val="Tahoma"/>
            <family val="2"/>
          </rPr>
          <t>TBL_END</t>
        </r>
      </text>
    </comment>
    <comment ref="A392" authorId="0" shapeId="0">
      <text>
        <r>
          <rPr>
            <b/>
            <sz val="9"/>
            <color indexed="81"/>
            <rFont val="Tahoma"/>
            <family val="2"/>
          </rPr>
          <t>TBL_SRC</t>
        </r>
      </text>
    </comment>
    <comment ref="A394" authorId="0" shapeId="0">
      <text>
        <r>
          <rPr>
            <b/>
            <sz val="9"/>
            <color indexed="81"/>
            <rFont val="Tahoma"/>
            <family val="2"/>
          </rPr>
          <t>TBL_TITLE_01.02.TBL.23</t>
        </r>
      </text>
    </comment>
    <comment ref="A395" authorId="0" shapeId="0">
      <text>
        <r>
          <rPr>
            <b/>
            <sz val="9"/>
            <color indexed="81"/>
            <rFont val="Tahoma"/>
            <family val="2"/>
          </rPr>
          <t>TBL_UNIT</t>
        </r>
      </text>
    </comment>
    <comment ref="A396" authorId="0" shapeId="0">
      <text>
        <r>
          <rPr>
            <b/>
            <sz val="9"/>
            <color indexed="81"/>
            <rFont val="Tahoma"/>
            <family val="2"/>
          </rPr>
          <t>TBL_START</t>
        </r>
      </text>
    </comment>
    <comment ref="B396" authorId="0" shapeId="0">
      <text>
        <r>
          <rPr>
            <b/>
            <sz val="9"/>
            <color indexed="81"/>
            <rFont val="Tahoma"/>
            <family val="2"/>
          </rPr>
          <t>TBL_HD_BYR</t>
        </r>
      </text>
    </comment>
    <comment ref="A397" authorId="0" shapeId="0">
      <text>
        <r>
          <rPr>
            <b/>
            <sz val="9"/>
            <color indexed="81"/>
            <rFont val="Tahoma"/>
            <family val="2"/>
          </rPr>
          <t>TBL_COL_IND1</t>
        </r>
      </text>
    </comment>
    <comment ref="E418" authorId="0" shapeId="0">
      <text>
        <r>
          <rPr>
            <b/>
            <sz val="9"/>
            <color indexed="81"/>
            <rFont val="Tahoma"/>
            <family val="2"/>
          </rPr>
          <t>TBL_END</t>
        </r>
      </text>
    </comment>
    <comment ref="A419" authorId="0" shapeId="0">
      <text>
        <r>
          <rPr>
            <b/>
            <sz val="9"/>
            <color indexed="81"/>
            <rFont val="Tahoma"/>
            <family val="2"/>
          </rPr>
          <t>TBL_SRC</t>
        </r>
      </text>
    </comment>
    <comment ref="A421" authorId="0" shapeId="0">
      <text>
        <r>
          <rPr>
            <b/>
            <sz val="9"/>
            <color indexed="81"/>
            <rFont val="Tahoma"/>
            <family val="2"/>
          </rPr>
          <t>TBL_TITLE_01.02.TBL.24</t>
        </r>
      </text>
    </comment>
    <comment ref="A422" authorId="0" shapeId="0">
      <text>
        <r>
          <rPr>
            <b/>
            <sz val="9"/>
            <color indexed="81"/>
            <rFont val="Tahoma"/>
            <family val="2"/>
          </rPr>
          <t>TBL_UNIT</t>
        </r>
      </text>
    </comment>
    <comment ref="A423" authorId="0" shapeId="0">
      <text>
        <r>
          <rPr>
            <b/>
            <sz val="9"/>
            <color indexed="81"/>
            <rFont val="Tahoma"/>
            <family val="2"/>
          </rPr>
          <t>TBL_START</t>
        </r>
      </text>
    </comment>
    <comment ref="B423" authorId="0" shapeId="0">
      <text>
        <r>
          <rPr>
            <b/>
            <sz val="9"/>
            <color indexed="81"/>
            <rFont val="Tahoma"/>
            <family val="2"/>
          </rPr>
          <t>TBL_HD_YR</t>
        </r>
      </text>
    </comment>
    <comment ref="B424" authorId="0" shapeId="0">
      <text>
        <r>
          <rPr>
            <b/>
            <sz val="9"/>
            <color indexed="81"/>
            <rFont val="Tahoma"/>
            <family val="2"/>
          </rPr>
          <t>TBL_HD_IND1</t>
        </r>
      </text>
    </comment>
    <comment ref="A425" authorId="0" shapeId="0">
      <text>
        <r>
          <rPr>
            <b/>
            <sz val="9"/>
            <color indexed="81"/>
            <rFont val="Tahoma"/>
            <family val="2"/>
          </rPr>
          <t>TBL_COL_IND1</t>
        </r>
      </text>
    </comment>
    <comment ref="E432" authorId="0" shapeId="0">
      <text>
        <r>
          <rPr>
            <b/>
            <sz val="9"/>
            <color indexed="81"/>
            <rFont val="Tahoma"/>
            <family val="2"/>
          </rPr>
          <t>TBL_END</t>
        </r>
      </text>
    </comment>
    <comment ref="A433" authorId="0" shapeId="0">
      <text>
        <r>
          <rPr>
            <b/>
            <sz val="9"/>
            <color indexed="81"/>
            <rFont val="Tahoma"/>
            <family val="2"/>
          </rPr>
          <t>TBL_SRC</t>
        </r>
      </text>
    </comment>
    <comment ref="A435" authorId="0" shapeId="0">
      <text>
        <r>
          <rPr>
            <b/>
            <sz val="9"/>
            <color indexed="81"/>
            <rFont val="Tahoma"/>
            <family val="2"/>
          </rPr>
          <t>TBL_TITLE_01.02.TBL.25</t>
        </r>
      </text>
    </comment>
    <comment ref="A436" authorId="0" shapeId="0">
      <text>
        <r>
          <rPr>
            <b/>
            <sz val="9"/>
            <color indexed="81"/>
            <rFont val="Tahoma"/>
            <family val="2"/>
          </rPr>
          <t>TBL_UNIT</t>
        </r>
      </text>
    </comment>
    <comment ref="A437" authorId="0" shapeId="0">
      <text>
        <r>
          <rPr>
            <b/>
            <sz val="9"/>
            <color indexed="81"/>
            <rFont val="Tahoma"/>
            <family val="2"/>
          </rPr>
          <t>TBL_START</t>
        </r>
      </text>
    </comment>
    <comment ref="B437" authorId="0" shapeId="0">
      <text>
        <r>
          <rPr>
            <b/>
            <sz val="9"/>
            <color indexed="81"/>
            <rFont val="Tahoma"/>
            <family val="2"/>
          </rPr>
          <t>TBL_HD_YR</t>
        </r>
      </text>
    </comment>
    <comment ref="B438" authorId="0" shapeId="0">
      <text>
        <r>
          <rPr>
            <b/>
            <sz val="9"/>
            <color indexed="81"/>
            <rFont val="Tahoma"/>
            <family val="2"/>
          </rPr>
          <t>TBL_HD_IND1</t>
        </r>
      </text>
    </comment>
    <comment ref="A439" authorId="0" shapeId="0">
      <text>
        <r>
          <rPr>
            <b/>
            <sz val="9"/>
            <color indexed="81"/>
            <rFont val="Tahoma"/>
            <family val="2"/>
          </rPr>
          <t>TBL_COL_IND1</t>
        </r>
      </text>
    </comment>
    <comment ref="E444" authorId="0" shapeId="0">
      <text>
        <r>
          <rPr>
            <b/>
            <sz val="9"/>
            <color indexed="81"/>
            <rFont val="Tahoma"/>
            <family val="2"/>
          </rPr>
          <t>TBL_END</t>
        </r>
      </text>
    </comment>
    <comment ref="A445" authorId="0" shapeId="0">
      <text>
        <r>
          <rPr>
            <b/>
            <sz val="9"/>
            <color indexed="81"/>
            <rFont val="Tahoma"/>
            <family val="2"/>
          </rPr>
          <t>TBL_SRC</t>
        </r>
      </text>
    </comment>
    <comment ref="A446" authorId="0" shapeId="0">
      <text>
        <r>
          <rPr>
            <b/>
            <sz val="9"/>
            <color indexed="81"/>
            <rFont val="Tahoma"/>
            <family val="2"/>
          </rPr>
          <t>TBL_NOTE</t>
        </r>
      </text>
    </comment>
    <comment ref="A448" authorId="0" shapeId="0">
      <text>
        <r>
          <rPr>
            <b/>
            <sz val="9"/>
            <color indexed="81"/>
            <rFont val="Tahoma"/>
            <family val="2"/>
          </rPr>
          <t>TBL_TITLE_01.02.TBL.26</t>
        </r>
      </text>
    </comment>
    <comment ref="A449" authorId="0" shapeId="0">
      <text>
        <r>
          <rPr>
            <b/>
            <sz val="9"/>
            <color indexed="81"/>
            <rFont val="Tahoma"/>
            <family val="2"/>
          </rPr>
          <t>TBL_UNIT</t>
        </r>
      </text>
    </comment>
    <comment ref="A450" authorId="0" shapeId="0">
      <text>
        <r>
          <rPr>
            <b/>
            <sz val="9"/>
            <color indexed="81"/>
            <rFont val="Tahoma"/>
            <family val="2"/>
          </rPr>
          <t>TBL_START</t>
        </r>
      </text>
    </comment>
    <comment ref="B450" authorId="0" shapeId="0">
      <text>
        <r>
          <rPr>
            <b/>
            <sz val="9"/>
            <color indexed="81"/>
            <rFont val="Tahoma"/>
            <family val="2"/>
          </rPr>
          <t>TBL_HD_YR</t>
        </r>
      </text>
    </comment>
    <comment ref="B451" authorId="0" shapeId="0">
      <text>
        <r>
          <rPr>
            <b/>
            <sz val="9"/>
            <color indexed="81"/>
            <rFont val="Tahoma"/>
            <family val="2"/>
          </rPr>
          <t>TBL_HD_IND1</t>
        </r>
      </text>
    </comment>
    <comment ref="A452" authorId="0" shapeId="0">
      <text>
        <r>
          <rPr>
            <b/>
            <sz val="9"/>
            <color indexed="81"/>
            <rFont val="Tahoma"/>
            <family val="2"/>
          </rPr>
          <t>TBL_COL_IND1</t>
        </r>
      </text>
    </comment>
    <comment ref="E463" authorId="0" shapeId="0">
      <text>
        <r>
          <rPr>
            <b/>
            <sz val="9"/>
            <color indexed="81"/>
            <rFont val="Tahoma"/>
            <family val="2"/>
          </rPr>
          <t>TBL_END</t>
        </r>
      </text>
    </comment>
    <comment ref="A464" authorId="0" shapeId="0">
      <text>
        <r>
          <rPr>
            <b/>
            <sz val="9"/>
            <color indexed="81"/>
            <rFont val="Tahoma"/>
            <family val="2"/>
          </rPr>
          <t>TBL_SRC</t>
        </r>
      </text>
    </comment>
    <comment ref="A466" authorId="0" shapeId="0">
      <text>
        <r>
          <rPr>
            <b/>
            <sz val="9"/>
            <color indexed="81"/>
            <rFont val="Tahoma"/>
            <family val="2"/>
          </rPr>
          <t>TBL_TITLE_01.02.TBL.27</t>
        </r>
      </text>
    </comment>
    <comment ref="A467" authorId="0" shapeId="0">
      <text>
        <r>
          <rPr>
            <b/>
            <sz val="9"/>
            <color indexed="81"/>
            <rFont val="Tahoma"/>
            <family val="2"/>
          </rPr>
          <t>TBL_UNIT</t>
        </r>
      </text>
    </comment>
    <comment ref="A468" authorId="0" shapeId="0">
      <text>
        <r>
          <rPr>
            <b/>
            <sz val="9"/>
            <color indexed="81"/>
            <rFont val="Tahoma"/>
            <family val="2"/>
          </rPr>
          <t>TBL_START</t>
        </r>
      </text>
    </comment>
    <comment ref="B468" authorId="0" shapeId="0">
      <text>
        <r>
          <rPr>
            <b/>
            <sz val="9"/>
            <color indexed="81"/>
            <rFont val="Tahoma"/>
            <family val="2"/>
          </rPr>
          <t>TBL_HD_YR</t>
        </r>
      </text>
    </comment>
    <comment ref="B469" authorId="0" shapeId="0">
      <text>
        <r>
          <rPr>
            <b/>
            <sz val="9"/>
            <color indexed="81"/>
            <rFont val="Tahoma"/>
            <family val="2"/>
          </rPr>
          <t>TBL_HD_IND1</t>
        </r>
      </text>
    </comment>
    <comment ref="A470" authorId="0" shapeId="0">
      <text>
        <r>
          <rPr>
            <b/>
            <sz val="9"/>
            <color indexed="81"/>
            <rFont val="Tahoma"/>
            <family val="2"/>
          </rPr>
          <t>TBL_COL_IND1</t>
        </r>
      </text>
    </comment>
    <comment ref="E473" authorId="0" shapeId="0">
      <text>
        <r>
          <rPr>
            <b/>
            <sz val="9"/>
            <color indexed="81"/>
            <rFont val="Tahoma"/>
            <family val="2"/>
          </rPr>
          <t>TBL_END</t>
        </r>
      </text>
    </comment>
    <comment ref="A474" authorId="0" shapeId="0">
      <text>
        <r>
          <rPr>
            <b/>
            <sz val="9"/>
            <color indexed="81"/>
            <rFont val="Tahoma"/>
            <family val="2"/>
          </rPr>
          <t>TBL_SRC</t>
        </r>
      </text>
    </comment>
  </commentList>
</comments>
</file>

<file path=xl/comments20.xml><?xml version="1.0" encoding="utf-8"?>
<comments xmlns="http://schemas.openxmlformats.org/spreadsheetml/2006/main">
  <authors>
    <author>Author</author>
  </authors>
  <commentList>
    <comment ref="B1" authorId="0" shapeId="0">
      <text>
        <r>
          <rPr>
            <b/>
            <sz val="9"/>
            <color indexed="81"/>
            <rFont val="Tahoma"/>
            <family val="2"/>
          </rPr>
          <t>SUM_TITLE_03.03.SUM.01</t>
        </r>
      </text>
    </comment>
    <comment ref="B2" authorId="0" shapeId="0">
      <text>
        <r>
          <rPr>
            <b/>
            <sz val="9"/>
            <color indexed="81"/>
            <rFont val="Tahoma"/>
            <family val="2"/>
          </rPr>
          <t>SUM_START</t>
        </r>
      </text>
    </comment>
    <comment ref="B3" authorId="0" shapeId="0">
      <text>
        <r>
          <rPr>
            <b/>
            <sz val="9"/>
            <color indexed="81"/>
            <rFont val="Tahoma"/>
            <family val="2"/>
          </rPr>
          <t>CHRT_TITLE_03.03.CHRT.01</t>
        </r>
      </text>
    </comment>
    <comment ref="B20" authorId="0" shapeId="0">
      <text>
        <r>
          <rPr>
            <b/>
            <sz val="9"/>
            <color indexed="81"/>
            <rFont val="Tahoma"/>
            <family val="2"/>
          </rPr>
          <t>CHRT_SRC</t>
        </r>
      </text>
    </comment>
    <comment ref="B22" authorId="0" shapeId="0">
      <text>
        <r>
          <rPr>
            <b/>
            <sz val="9"/>
            <color indexed="81"/>
            <rFont val="Tahoma"/>
            <family val="2"/>
          </rPr>
          <t>TBL_TITLE_03.03.TBL.01</t>
        </r>
      </text>
    </comment>
    <comment ref="B23" authorId="0" shapeId="0">
      <text>
        <r>
          <rPr>
            <b/>
            <sz val="9"/>
            <color indexed="81"/>
            <rFont val="Tahoma"/>
            <family val="2"/>
          </rPr>
          <t>TBL_UNIT</t>
        </r>
      </text>
    </comment>
    <comment ref="B24" authorId="0" shapeId="0">
      <text>
        <r>
          <rPr>
            <b/>
            <sz val="9"/>
            <color indexed="81"/>
            <rFont val="Tahoma"/>
            <family val="2"/>
          </rPr>
          <t xml:space="preserve">TBL_START
</t>
        </r>
      </text>
    </comment>
    <comment ref="C24" authorId="0" shapeId="0">
      <text>
        <r>
          <rPr>
            <b/>
            <sz val="9"/>
            <color indexed="81"/>
            <rFont val="Tahoma"/>
            <family val="2"/>
          </rPr>
          <t>TBL_HD_BYR</t>
        </r>
      </text>
    </comment>
    <comment ref="B25" authorId="0" shapeId="0">
      <text>
        <r>
          <rPr>
            <b/>
            <sz val="9"/>
            <color indexed="81"/>
            <rFont val="Tahoma"/>
            <family val="2"/>
          </rPr>
          <t>TBL_COL_CTZ</t>
        </r>
      </text>
    </comment>
    <comment ref="F55" authorId="0" shapeId="0">
      <text>
        <r>
          <rPr>
            <b/>
            <sz val="9"/>
            <color indexed="81"/>
            <rFont val="Tahoma"/>
            <family val="2"/>
          </rPr>
          <t>TBL_END</t>
        </r>
      </text>
    </comment>
    <comment ref="B56" authorId="0" shapeId="0">
      <text>
        <r>
          <rPr>
            <b/>
            <sz val="9"/>
            <color indexed="81"/>
            <rFont val="Tahoma"/>
            <family val="2"/>
          </rPr>
          <t>TBL_SRC</t>
        </r>
      </text>
    </comment>
    <comment ref="B59" authorId="0" shapeId="0">
      <text>
        <r>
          <rPr>
            <b/>
            <sz val="9"/>
            <color indexed="81"/>
            <rFont val="Tahoma"/>
            <family val="2"/>
          </rPr>
          <t>TBL_TITLE_03.03.TBL.02</t>
        </r>
      </text>
    </comment>
    <comment ref="B60" authorId="0" shapeId="0">
      <text>
        <r>
          <rPr>
            <b/>
            <sz val="9"/>
            <color indexed="81"/>
            <rFont val="Tahoma"/>
            <family val="2"/>
          </rPr>
          <t>TBL_UNIT</t>
        </r>
      </text>
    </comment>
    <comment ref="B61" authorId="0" shapeId="0">
      <text>
        <r>
          <rPr>
            <b/>
            <sz val="9"/>
            <color indexed="81"/>
            <rFont val="Tahoma"/>
            <family val="2"/>
          </rPr>
          <t xml:space="preserve">TBL_START
</t>
        </r>
      </text>
    </comment>
    <comment ref="C61" authorId="0" shapeId="0">
      <text>
        <r>
          <rPr>
            <b/>
            <sz val="9"/>
            <color indexed="81"/>
            <rFont val="Tahoma"/>
            <family val="2"/>
          </rPr>
          <t>TBL_HD_RG</t>
        </r>
      </text>
    </comment>
    <comment ref="B62" authorId="0" shapeId="0">
      <text>
        <r>
          <rPr>
            <b/>
            <sz val="9"/>
            <color indexed="81"/>
            <rFont val="Tahoma"/>
            <family val="2"/>
          </rPr>
          <t>TBL_COL_CTZ</t>
        </r>
      </text>
    </comment>
    <comment ref="F70" authorId="0" shapeId="0">
      <text>
        <r>
          <rPr>
            <b/>
            <sz val="9"/>
            <color indexed="81"/>
            <rFont val="Tahoma"/>
            <family val="2"/>
          </rPr>
          <t>TBL_END</t>
        </r>
      </text>
    </comment>
    <comment ref="B71" authorId="0" shapeId="0">
      <text>
        <r>
          <rPr>
            <b/>
            <sz val="9"/>
            <color indexed="81"/>
            <rFont val="Tahoma"/>
            <family val="2"/>
          </rPr>
          <t>TBL_SRC</t>
        </r>
      </text>
    </comment>
    <comment ref="B73" authorId="0" shapeId="0">
      <text>
        <r>
          <rPr>
            <b/>
            <sz val="9"/>
            <color indexed="81"/>
            <rFont val="Tahoma"/>
            <family val="2"/>
          </rPr>
          <t>TBL_TITLE_03.03.TBL.03</t>
        </r>
      </text>
    </comment>
    <comment ref="B74" authorId="0" shapeId="0">
      <text>
        <r>
          <rPr>
            <b/>
            <sz val="9"/>
            <color indexed="81"/>
            <rFont val="Tahoma"/>
            <family val="2"/>
          </rPr>
          <t>TBL_UNIT</t>
        </r>
      </text>
    </comment>
    <comment ref="B75" authorId="0" shapeId="0">
      <text>
        <r>
          <rPr>
            <b/>
            <sz val="9"/>
            <color indexed="81"/>
            <rFont val="Tahoma"/>
            <family val="2"/>
          </rPr>
          <t xml:space="preserve">TBL_START
</t>
        </r>
      </text>
    </comment>
    <comment ref="C75" authorId="0" shapeId="0">
      <text>
        <r>
          <rPr>
            <b/>
            <sz val="9"/>
            <color indexed="81"/>
            <rFont val="Tahoma"/>
            <family val="2"/>
          </rPr>
          <t>TBL_HD_RG</t>
        </r>
      </text>
    </comment>
    <comment ref="B76" authorId="0" shapeId="0">
      <text>
        <r>
          <rPr>
            <b/>
            <sz val="9"/>
            <color indexed="81"/>
            <rFont val="Tahoma"/>
            <family val="2"/>
          </rPr>
          <t>TBL_COL_CTZ</t>
        </r>
      </text>
    </comment>
    <comment ref="F80" authorId="0" shapeId="0">
      <text>
        <r>
          <rPr>
            <b/>
            <sz val="9"/>
            <color indexed="81"/>
            <rFont val="Tahoma"/>
            <family val="2"/>
          </rPr>
          <t>TBL_END</t>
        </r>
      </text>
    </comment>
    <comment ref="B81" authorId="0" shapeId="0">
      <text>
        <r>
          <rPr>
            <b/>
            <sz val="9"/>
            <color indexed="81"/>
            <rFont val="Tahoma"/>
            <family val="2"/>
          </rPr>
          <t>TBL_SRC</t>
        </r>
      </text>
    </comment>
    <comment ref="B83" authorId="0" shapeId="0">
      <text>
        <r>
          <rPr>
            <b/>
            <sz val="9"/>
            <color indexed="81"/>
            <rFont val="Tahoma"/>
            <family val="2"/>
          </rPr>
          <t>TBL_TITLE_03.03.TBL.04</t>
        </r>
      </text>
    </comment>
    <comment ref="B84" authorId="0" shapeId="0">
      <text>
        <r>
          <rPr>
            <b/>
            <sz val="9"/>
            <color indexed="81"/>
            <rFont val="Tahoma"/>
            <family val="2"/>
          </rPr>
          <t>TBL_UNIT</t>
        </r>
      </text>
    </comment>
    <comment ref="B85" authorId="0" shapeId="0">
      <text>
        <r>
          <rPr>
            <b/>
            <sz val="9"/>
            <color indexed="81"/>
            <rFont val="Tahoma"/>
            <family val="2"/>
          </rPr>
          <t xml:space="preserve">TBL_START
</t>
        </r>
      </text>
    </comment>
    <comment ref="C85" authorId="0" shapeId="0">
      <text>
        <r>
          <rPr>
            <b/>
            <sz val="9"/>
            <color indexed="81"/>
            <rFont val="Tahoma"/>
            <family val="2"/>
          </rPr>
          <t>TBL_HD_RG</t>
        </r>
      </text>
    </comment>
    <comment ref="B86" authorId="0" shapeId="0">
      <text>
        <r>
          <rPr>
            <b/>
            <sz val="9"/>
            <color indexed="81"/>
            <rFont val="Tahoma"/>
            <family val="2"/>
          </rPr>
          <t>TBL_COL_CTZ</t>
        </r>
      </text>
    </comment>
    <comment ref="F90" authorId="0" shapeId="0">
      <text>
        <r>
          <rPr>
            <b/>
            <sz val="9"/>
            <color indexed="81"/>
            <rFont val="Tahoma"/>
            <family val="2"/>
          </rPr>
          <t>TBL_END</t>
        </r>
      </text>
    </comment>
    <comment ref="B91" authorId="0" shapeId="0">
      <text>
        <r>
          <rPr>
            <b/>
            <sz val="9"/>
            <color indexed="81"/>
            <rFont val="Tahoma"/>
            <family val="2"/>
          </rPr>
          <t>TBL_SRC</t>
        </r>
      </text>
    </comment>
    <comment ref="B93" authorId="0" shapeId="0">
      <text>
        <r>
          <rPr>
            <b/>
            <sz val="9"/>
            <color indexed="81"/>
            <rFont val="Tahoma"/>
            <family val="2"/>
          </rPr>
          <t>TBL_TITLE_03.03.TBL.05</t>
        </r>
      </text>
    </comment>
    <comment ref="B94" authorId="0" shapeId="0">
      <text>
        <r>
          <rPr>
            <b/>
            <sz val="9"/>
            <color indexed="81"/>
            <rFont val="Tahoma"/>
            <family val="2"/>
          </rPr>
          <t>TBL_UNIT</t>
        </r>
      </text>
    </comment>
    <comment ref="B95" authorId="0" shapeId="0">
      <text>
        <r>
          <rPr>
            <b/>
            <sz val="9"/>
            <color indexed="81"/>
            <rFont val="Tahoma"/>
            <family val="2"/>
          </rPr>
          <t xml:space="preserve">TBL_START
</t>
        </r>
      </text>
    </comment>
    <comment ref="C95" authorId="0" shapeId="0">
      <text>
        <r>
          <rPr>
            <b/>
            <sz val="9"/>
            <color indexed="81"/>
            <rFont val="Tahoma"/>
            <family val="2"/>
          </rPr>
          <t>TBL_HD_RG</t>
        </r>
      </text>
    </comment>
    <comment ref="B96" authorId="0" shapeId="0">
      <text>
        <r>
          <rPr>
            <b/>
            <sz val="9"/>
            <color indexed="81"/>
            <rFont val="Tahoma"/>
            <family val="2"/>
          </rPr>
          <t>TBL_COL_CTZ</t>
        </r>
      </text>
    </comment>
    <comment ref="F100" authorId="0" shapeId="0">
      <text>
        <r>
          <rPr>
            <b/>
            <sz val="9"/>
            <color indexed="81"/>
            <rFont val="Tahoma"/>
            <family val="2"/>
          </rPr>
          <t>TBL_END</t>
        </r>
      </text>
    </comment>
    <comment ref="B101" authorId="0" shapeId="0">
      <text>
        <r>
          <rPr>
            <b/>
            <sz val="9"/>
            <color indexed="81"/>
            <rFont val="Tahoma"/>
            <family val="2"/>
          </rPr>
          <t>TBL_SRC</t>
        </r>
      </text>
    </comment>
    <comment ref="B103" authorId="0" shapeId="0">
      <text>
        <r>
          <rPr>
            <b/>
            <sz val="9"/>
            <color indexed="81"/>
            <rFont val="Tahoma"/>
            <family val="2"/>
          </rPr>
          <t>TBL_TITLE_03.03.TBL.06</t>
        </r>
      </text>
    </comment>
    <comment ref="B104" authorId="0" shapeId="0">
      <text>
        <r>
          <rPr>
            <b/>
            <sz val="9"/>
            <color indexed="81"/>
            <rFont val="Tahoma"/>
            <family val="2"/>
          </rPr>
          <t>TBL_UNIT</t>
        </r>
      </text>
    </comment>
    <comment ref="B105" authorId="0" shapeId="0">
      <text>
        <r>
          <rPr>
            <b/>
            <sz val="9"/>
            <color indexed="81"/>
            <rFont val="Tahoma"/>
            <family val="2"/>
          </rPr>
          <t xml:space="preserve">TBL_START
</t>
        </r>
      </text>
    </comment>
    <comment ref="C105" authorId="0" shapeId="0">
      <text>
        <r>
          <rPr>
            <b/>
            <sz val="9"/>
            <color indexed="81"/>
            <rFont val="Tahoma"/>
            <family val="2"/>
          </rPr>
          <t>TBL_HD_BYR</t>
        </r>
      </text>
    </comment>
    <comment ref="B106" authorId="0" shapeId="0">
      <text>
        <r>
          <rPr>
            <b/>
            <sz val="9"/>
            <color indexed="81"/>
            <rFont val="Tahoma"/>
            <family val="2"/>
          </rPr>
          <t>TBL_COL_CTZ</t>
        </r>
      </text>
    </comment>
    <comment ref="F136" authorId="0" shapeId="0">
      <text>
        <r>
          <rPr>
            <b/>
            <sz val="9"/>
            <color indexed="81"/>
            <rFont val="Tahoma"/>
            <family val="2"/>
          </rPr>
          <t>TBL_END</t>
        </r>
        <r>
          <rPr>
            <sz val="9"/>
            <color indexed="81"/>
            <rFont val="Tahoma"/>
            <family val="2"/>
          </rPr>
          <t xml:space="preserve">
</t>
        </r>
      </text>
    </comment>
    <comment ref="B137" authorId="0" shapeId="0">
      <text>
        <r>
          <rPr>
            <b/>
            <sz val="9"/>
            <color indexed="81"/>
            <rFont val="Tahoma"/>
            <family val="2"/>
          </rPr>
          <t>TBL_SRC</t>
        </r>
      </text>
    </comment>
    <comment ref="B139" authorId="0" shapeId="0">
      <text>
        <r>
          <rPr>
            <b/>
            <sz val="9"/>
            <color indexed="81"/>
            <rFont val="Tahoma"/>
            <family val="2"/>
          </rPr>
          <t>TBL_TITLE_03.03.TBL.07</t>
        </r>
      </text>
    </comment>
    <comment ref="B140" authorId="0" shapeId="0">
      <text>
        <r>
          <rPr>
            <b/>
            <sz val="9"/>
            <color indexed="81"/>
            <rFont val="Tahoma"/>
            <family val="2"/>
          </rPr>
          <t>TBL_UNIT</t>
        </r>
      </text>
    </comment>
    <comment ref="B141" authorId="0" shapeId="0">
      <text>
        <r>
          <rPr>
            <b/>
            <sz val="9"/>
            <color indexed="81"/>
            <rFont val="Tahoma"/>
            <family val="2"/>
          </rPr>
          <t xml:space="preserve">TBL_START
</t>
        </r>
      </text>
    </comment>
    <comment ref="C141" authorId="0" shapeId="0">
      <text>
        <r>
          <rPr>
            <b/>
            <sz val="9"/>
            <color indexed="81"/>
            <rFont val="Tahoma"/>
            <family val="2"/>
          </rPr>
          <t>TBL_HD_RG</t>
        </r>
      </text>
    </comment>
    <comment ref="B142" authorId="0" shapeId="0">
      <text>
        <r>
          <rPr>
            <b/>
            <sz val="9"/>
            <color indexed="81"/>
            <rFont val="Tahoma"/>
            <family val="2"/>
          </rPr>
          <t>TBL_COL_CTZ</t>
        </r>
      </text>
    </comment>
    <comment ref="F146" authorId="0" shapeId="0">
      <text>
        <r>
          <rPr>
            <b/>
            <sz val="9"/>
            <color indexed="81"/>
            <rFont val="Tahoma"/>
            <family val="2"/>
          </rPr>
          <t>TBL_END</t>
        </r>
      </text>
    </comment>
    <comment ref="B147" authorId="0" shapeId="0">
      <text>
        <r>
          <rPr>
            <b/>
            <sz val="9"/>
            <color indexed="81"/>
            <rFont val="Tahoma"/>
            <family val="2"/>
          </rPr>
          <t>TBL_SRC</t>
        </r>
      </text>
    </comment>
    <comment ref="B149" authorId="0" shapeId="0">
      <text>
        <r>
          <rPr>
            <b/>
            <sz val="9"/>
            <color indexed="81"/>
            <rFont val="Tahoma"/>
            <family val="2"/>
          </rPr>
          <t>TBL_TITLE_03.03.TBL.08</t>
        </r>
      </text>
    </comment>
    <comment ref="B150" authorId="0" shapeId="0">
      <text>
        <r>
          <rPr>
            <b/>
            <sz val="9"/>
            <color indexed="81"/>
            <rFont val="Tahoma"/>
            <family val="2"/>
          </rPr>
          <t>TBL_UNIT</t>
        </r>
      </text>
    </comment>
    <comment ref="B151" authorId="0" shapeId="0">
      <text>
        <r>
          <rPr>
            <b/>
            <sz val="9"/>
            <color indexed="81"/>
            <rFont val="Tahoma"/>
            <family val="2"/>
          </rPr>
          <t xml:space="preserve">TBL_START
</t>
        </r>
      </text>
    </comment>
    <comment ref="C151" authorId="0" shapeId="0">
      <text>
        <r>
          <rPr>
            <b/>
            <sz val="9"/>
            <color indexed="81"/>
            <rFont val="Tahoma"/>
            <family val="2"/>
          </rPr>
          <t>TBL_HD_RG</t>
        </r>
      </text>
    </comment>
    <comment ref="B152" authorId="0" shapeId="0">
      <text>
        <r>
          <rPr>
            <b/>
            <sz val="9"/>
            <color indexed="81"/>
            <rFont val="Tahoma"/>
            <family val="2"/>
          </rPr>
          <t>TBL_COL_CTZ</t>
        </r>
      </text>
    </comment>
    <comment ref="F156" authorId="0" shapeId="0">
      <text>
        <r>
          <rPr>
            <b/>
            <sz val="9"/>
            <color indexed="81"/>
            <rFont val="Tahoma"/>
            <family val="2"/>
          </rPr>
          <t>TBL_END</t>
        </r>
        <r>
          <rPr>
            <sz val="9"/>
            <color indexed="81"/>
            <rFont val="Tahoma"/>
            <family val="2"/>
          </rPr>
          <t xml:space="preserve">
</t>
        </r>
      </text>
    </comment>
    <comment ref="B157" authorId="0" shapeId="0">
      <text>
        <r>
          <rPr>
            <b/>
            <sz val="9"/>
            <color indexed="81"/>
            <rFont val="Tahoma"/>
            <family val="2"/>
          </rPr>
          <t>TBL_SRC</t>
        </r>
      </text>
    </comment>
    <comment ref="B159" authorId="0" shapeId="0">
      <text>
        <r>
          <rPr>
            <b/>
            <sz val="9"/>
            <color indexed="81"/>
            <rFont val="Tahoma"/>
            <family val="2"/>
          </rPr>
          <t>TBL_TITLE_03.03.TBL.09</t>
        </r>
      </text>
    </comment>
    <comment ref="B160" authorId="0" shapeId="0">
      <text>
        <r>
          <rPr>
            <b/>
            <sz val="9"/>
            <color indexed="81"/>
            <rFont val="Tahoma"/>
            <family val="2"/>
          </rPr>
          <t>TBL_UNIT</t>
        </r>
      </text>
    </comment>
    <comment ref="B161" authorId="0" shapeId="0">
      <text>
        <r>
          <rPr>
            <b/>
            <sz val="9"/>
            <color indexed="81"/>
            <rFont val="Tahoma"/>
            <family val="2"/>
          </rPr>
          <t xml:space="preserve">TBL_START
</t>
        </r>
      </text>
    </comment>
    <comment ref="C161" authorId="0" shapeId="0">
      <text>
        <r>
          <rPr>
            <b/>
            <sz val="9"/>
            <color indexed="81"/>
            <rFont val="Tahoma"/>
            <family val="2"/>
          </rPr>
          <t>TBL_HD_RG</t>
        </r>
      </text>
    </comment>
    <comment ref="B162" authorId="0" shapeId="0">
      <text>
        <r>
          <rPr>
            <b/>
            <sz val="9"/>
            <color indexed="81"/>
            <rFont val="Tahoma"/>
            <family val="2"/>
          </rPr>
          <t>TBL_COL_CTZ</t>
        </r>
      </text>
    </comment>
    <comment ref="F166" authorId="0" shapeId="0">
      <text>
        <r>
          <rPr>
            <b/>
            <sz val="9"/>
            <color indexed="81"/>
            <rFont val="Tahoma"/>
            <family val="2"/>
          </rPr>
          <t>TBL_END</t>
        </r>
      </text>
    </comment>
    <comment ref="B167" authorId="0" shapeId="0">
      <text>
        <r>
          <rPr>
            <b/>
            <sz val="9"/>
            <color indexed="81"/>
            <rFont val="Tahoma"/>
            <family val="2"/>
          </rPr>
          <t>TBL_SRC</t>
        </r>
      </text>
    </comment>
  </commentList>
</comments>
</file>

<file path=xl/comments21.xml><?xml version="1.0" encoding="utf-8"?>
<comments xmlns="http://schemas.openxmlformats.org/spreadsheetml/2006/main">
  <authors>
    <author>Author</author>
  </authors>
  <commentList>
    <comment ref="B1" authorId="0" shapeId="0">
      <text>
        <r>
          <rPr>
            <b/>
            <sz val="9"/>
            <color indexed="81"/>
            <rFont val="Tahoma"/>
            <family val="2"/>
          </rPr>
          <t>SUM_TITLE_04.SUM.01</t>
        </r>
        <r>
          <rPr>
            <sz val="9"/>
            <color indexed="81"/>
            <rFont val="Tahoma"/>
            <family val="2"/>
          </rPr>
          <t xml:space="preserve">
</t>
        </r>
      </text>
    </comment>
    <comment ref="B2" authorId="0" shapeId="0">
      <text>
        <r>
          <rPr>
            <b/>
            <sz val="9"/>
            <color indexed="81"/>
            <rFont val="Tahoma"/>
            <family val="2"/>
          </rPr>
          <t>SUM_START</t>
        </r>
      </text>
    </comment>
    <comment ref="B3" authorId="0" shapeId="0">
      <text>
        <r>
          <rPr>
            <b/>
            <sz val="9"/>
            <color indexed="81"/>
            <rFont val="Tahoma"/>
            <family val="2"/>
          </rPr>
          <t>KIL_TITLE_04.KIL.01</t>
        </r>
        <r>
          <rPr>
            <sz val="9"/>
            <color indexed="81"/>
            <rFont val="Tahoma"/>
            <family val="2"/>
          </rPr>
          <t xml:space="preserve">
</t>
        </r>
      </text>
    </comment>
    <comment ref="B4" authorId="0" shapeId="0">
      <text>
        <r>
          <rPr>
            <b/>
            <sz val="9"/>
            <color indexed="81"/>
            <rFont val="Tahoma"/>
            <family val="2"/>
          </rPr>
          <t>KIL_START</t>
        </r>
        <r>
          <rPr>
            <sz val="9"/>
            <color indexed="81"/>
            <rFont val="Tahoma"/>
            <family val="2"/>
          </rPr>
          <t xml:space="preserve">
</t>
        </r>
      </text>
    </comment>
    <comment ref="F4" authorId="0" shapeId="0">
      <text>
        <r>
          <rPr>
            <b/>
            <sz val="9"/>
            <color indexed="81"/>
            <rFont val="Tahoma"/>
            <family val="2"/>
          </rPr>
          <t>KIL_HD_YR</t>
        </r>
      </text>
    </comment>
    <comment ref="F19" authorId="0" shapeId="0">
      <text>
        <r>
          <rPr>
            <b/>
            <sz val="9"/>
            <color indexed="81"/>
            <rFont val="Tahoma"/>
            <family val="2"/>
          </rPr>
          <t>KIL_END</t>
        </r>
      </text>
    </comment>
    <comment ref="B20" authorId="0" shapeId="0">
      <text>
        <r>
          <rPr>
            <b/>
            <sz val="9"/>
            <color indexed="81"/>
            <rFont val="Tahoma"/>
            <family val="2"/>
          </rPr>
          <t>SUM_TITLE_04.01.SUM.01</t>
        </r>
        <r>
          <rPr>
            <sz val="9"/>
            <color indexed="81"/>
            <rFont val="Tahoma"/>
            <family val="2"/>
          </rPr>
          <t xml:space="preserve">
</t>
        </r>
      </text>
    </comment>
    <comment ref="B21" authorId="0" shapeId="0">
      <text>
        <r>
          <rPr>
            <b/>
            <sz val="9"/>
            <color indexed="81"/>
            <rFont val="Tahoma"/>
            <family val="2"/>
          </rPr>
          <t>SUM_START</t>
        </r>
      </text>
    </comment>
    <comment ref="B23" authorId="0" shapeId="0">
      <text>
        <r>
          <rPr>
            <b/>
            <sz val="9"/>
            <color indexed="81"/>
            <rFont val="Tahoma"/>
            <family val="2"/>
          </rPr>
          <t>KIL_TITLE_04.01.KIL.01</t>
        </r>
        <r>
          <rPr>
            <sz val="9"/>
            <color indexed="81"/>
            <rFont val="Tahoma"/>
            <family val="2"/>
          </rPr>
          <t xml:space="preserve">
</t>
        </r>
      </text>
    </comment>
    <comment ref="B24" authorId="0" shapeId="0">
      <text>
        <r>
          <rPr>
            <b/>
            <sz val="9"/>
            <color indexed="81"/>
            <rFont val="Tahoma"/>
            <family val="2"/>
          </rPr>
          <t>KIL_START</t>
        </r>
      </text>
    </comment>
    <comment ref="F24" authorId="0" shapeId="0">
      <text>
        <r>
          <rPr>
            <b/>
            <sz val="9"/>
            <color indexed="81"/>
            <rFont val="Tahoma"/>
            <family val="2"/>
          </rPr>
          <t>KIL_HD_YR</t>
        </r>
      </text>
    </comment>
    <comment ref="F42" authorId="0" shapeId="0">
      <text>
        <r>
          <rPr>
            <b/>
            <sz val="9"/>
            <color indexed="81"/>
            <rFont val="Tahoma"/>
            <family val="2"/>
          </rPr>
          <t>KIL_END</t>
        </r>
      </text>
    </comment>
    <comment ref="B43" authorId="0" shapeId="0">
      <text>
        <r>
          <rPr>
            <b/>
            <sz val="9"/>
            <color indexed="81"/>
            <rFont val="Tahoma"/>
            <family val="2"/>
          </rPr>
          <t>CHRT_TITLE_04.01.CHRT.01</t>
        </r>
      </text>
    </comment>
    <comment ref="B60" authorId="0" shapeId="0">
      <text>
        <r>
          <rPr>
            <b/>
            <sz val="9"/>
            <color indexed="81"/>
            <rFont val="Tahoma"/>
            <family val="2"/>
          </rPr>
          <t>CHRT_SRC</t>
        </r>
      </text>
    </comment>
    <comment ref="B63" authorId="0" shapeId="0">
      <text>
        <r>
          <rPr>
            <b/>
            <sz val="9"/>
            <color indexed="81"/>
            <rFont val="Tahoma"/>
            <family val="2"/>
          </rPr>
          <t>TBL_TITLE_04.01.TBL.01</t>
        </r>
      </text>
    </comment>
    <comment ref="B64" authorId="0" shapeId="0">
      <text>
        <r>
          <rPr>
            <b/>
            <sz val="9"/>
            <color indexed="81"/>
            <rFont val="Tahoma"/>
            <family val="2"/>
          </rPr>
          <t>TBL_START</t>
        </r>
      </text>
    </comment>
    <comment ref="C64" authorId="0" shapeId="0">
      <text>
        <r>
          <rPr>
            <b/>
            <sz val="9"/>
            <color indexed="81"/>
            <rFont val="Tahoma"/>
            <family val="2"/>
          </rPr>
          <t>TBL_HD_IND1</t>
        </r>
      </text>
    </comment>
    <comment ref="B65" authorId="0" shapeId="0">
      <text>
        <r>
          <rPr>
            <b/>
            <sz val="9"/>
            <color indexed="81"/>
            <rFont val="Tahoma"/>
            <family val="2"/>
          </rPr>
          <t>TBL_COL_IND1</t>
        </r>
      </text>
    </comment>
    <comment ref="E70" authorId="0" shapeId="0">
      <text>
        <r>
          <rPr>
            <b/>
            <sz val="9"/>
            <color indexed="81"/>
            <rFont val="Tahoma"/>
            <family val="2"/>
          </rPr>
          <t>TBL_END</t>
        </r>
      </text>
    </comment>
    <comment ref="B71" authorId="0" shapeId="0">
      <text>
        <r>
          <rPr>
            <b/>
            <sz val="9"/>
            <color indexed="81"/>
            <rFont val="Tahoma"/>
            <family val="2"/>
          </rPr>
          <t>TBL_SRC</t>
        </r>
      </text>
    </comment>
    <comment ref="B73" authorId="0" shapeId="0">
      <text>
        <r>
          <rPr>
            <b/>
            <sz val="9"/>
            <color indexed="81"/>
            <rFont val="Tahoma"/>
            <family val="2"/>
          </rPr>
          <t>TBL_TITLE_04.01.TBL.02</t>
        </r>
      </text>
    </comment>
    <comment ref="B74" authorId="0" shapeId="0">
      <text>
        <r>
          <rPr>
            <b/>
            <sz val="9"/>
            <color indexed="81"/>
            <rFont val="Tahoma"/>
            <family val="2"/>
          </rPr>
          <t>TBL_START</t>
        </r>
      </text>
    </comment>
    <comment ref="C74" authorId="0" shapeId="0">
      <text>
        <r>
          <rPr>
            <b/>
            <sz val="9"/>
            <color indexed="81"/>
            <rFont val="Tahoma"/>
            <family val="2"/>
          </rPr>
          <t>TBL_HD_IND1</t>
        </r>
      </text>
    </comment>
    <comment ref="B75" authorId="0" shapeId="0">
      <text>
        <r>
          <rPr>
            <b/>
            <sz val="9"/>
            <color indexed="81"/>
            <rFont val="Tahoma"/>
            <family val="2"/>
          </rPr>
          <t>TBL_COL_IND1</t>
        </r>
      </text>
    </comment>
    <comment ref="E78" authorId="0" shapeId="0">
      <text>
        <r>
          <rPr>
            <b/>
            <sz val="9"/>
            <color indexed="81"/>
            <rFont val="Tahoma"/>
            <family val="2"/>
          </rPr>
          <t>TBL_END</t>
        </r>
      </text>
    </comment>
    <comment ref="B79" authorId="0" shapeId="0">
      <text>
        <r>
          <rPr>
            <b/>
            <sz val="9"/>
            <color indexed="81"/>
            <rFont val="Tahoma"/>
            <family val="2"/>
          </rPr>
          <t>TBL_SRC</t>
        </r>
      </text>
    </comment>
    <comment ref="B81" authorId="0" shapeId="0">
      <text>
        <r>
          <rPr>
            <b/>
            <sz val="9"/>
            <color indexed="81"/>
            <rFont val="Tahoma"/>
            <family val="2"/>
          </rPr>
          <t>TBL_TITLE_04.01.TBL.03</t>
        </r>
      </text>
    </comment>
    <comment ref="B82" authorId="0" shapeId="0">
      <text>
        <r>
          <rPr>
            <b/>
            <sz val="9"/>
            <color indexed="81"/>
            <rFont val="Tahoma"/>
            <family val="2"/>
          </rPr>
          <t>TBL_START</t>
        </r>
      </text>
    </comment>
    <comment ref="C82" authorId="0" shapeId="0">
      <text>
        <r>
          <rPr>
            <b/>
            <sz val="9"/>
            <color indexed="81"/>
            <rFont val="Tahoma"/>
            <family val="2"/>
          </rPr>
          <t>TBL_HD_IND1</t>
        </r>
      </text>
    </comment>
    <comment ref="B83" authorId="0" shapeId="0">
      <text>
        <r>
          <rPr>
            <b/>
            <sz val="9"/>
            <color indexed="81"/>
            <rFont val="Tahoma"/>
            <family val="2"/>
          </rPr>
          <t>TBL_COL_IND1</t>
        </r>
      </text>
    </comment>
    <comment ref="E87" authorId="0" shapeId="0">
      <text>
        <r>
          <rPr>
            <b/>
            <sz val="9"/>
            <color indexed="81"/>
            <rFont val="Tahoma"/>
            <family val="2"/>
          </rPr>
          <t>TBL_END</t>
        </r>
      </text>
    </comment>
    <comment ref="B88" authorId="0" shapeId="0">
      <text>
        <r>
          <rPr>
            <b/>
            <sz val="9"/>
            <color indexed="81"/>
            <rFont val="Tahoma"/>
            <family val="2"/>
          </rPr>
          <t>TBL_SRC</t>
        </r>
      </text>
    </comment>
    <comment ref="B90" authorId="0" shapeId="0">
      <text>
        <r>
          <rPr>
            <b/>
            <sz val="9"/>
            <color indexed="81"/>
            <rFont val="Tahoma"/>
            <family val="2"/>
          </rPr>
          <t>TBL_TITLE_04.01.TBL.04</t>
        </r>
      </text>
    </comment>
    <comment ref="B91" authorId="0" shapeId="0">
      <text>
        <r>
          <rPr>
            <b/>
            <sz val="9"/>
            <color indexed="81"/>
            <rFont val="Tahoma"/>
            <family val="2"/>
          </rPr>
          <t>TBL_START</t>
        </r>
      </text>
    </comment>
    <comment ref="C91" authorId="0" shapeId="0">
      <text>
        <r>
          <rPr>
            <b/>
            <sz val="9"/>
            <color indexed="81"/>
            <rFont val="Tahoma"/>
            <family val="2"/>
          </rPr>
          <t>TBL_HD_IND1</t>
        </r>
      </text>
    </comment>
    <comment ref="B92" authorId="0" shapeId="0">
      <text>
        <r>
          <rPr>
            <b/>
            <sz val="9"/>
            <color indexed="81"/>
            <rFont val="Tahoma"/>
            <family val="2"/>
          </rPr>
          <t>TBL_COL_IND1</t>
        </r>
      </text>
    </comment>
    <comment ref="E96" authorId="0" shapeId="0">
      <text>
        <r>
          <rPr>
            <b/>
            <sz val="9"/>
            <color indexed="81"/>
            <rFont val="Tahoma"/>
            <family val="2"/>
          </rPr>
          <t>TBL_END</t>
        </r>
      </text>
    </comment>
    <comment ref="B97" authorId="0" shapeId="0">
      <text>
        <r>
          <rPr>
            <b/>
            <sz val="9"/>
            <color indexed="81"/>
            <rFont val="Tahoma"/>
            <family val="2"/>
          </rPr>
          <t>TBL_SRC</t>
        </r>
      </text>
    </comment>
    <comment ref="B98" authorId="0" shapeId="0">
      <text>
        <r>
          <rPr>
            <b/>
            <sz val="9"/>
            <color indexed="81"/>
            <rFont val="Tahoma"/>
            <family val="2"/>
          </rPr>
          <t>TBL_NOTE</t>
        </r>
      </text>
    </comment>
    <comment ref="B100" authorId="0" shapeId="0">
      <text>
        <r>
          <rPr>
            <b/>
            <sz val="9"/>
            <color indexed="81"/>
            <rFont val="Tahoma"/>
            <family val="2"/>
          </rPr>
          <t>TBL_TITLE_04.01.TBL.05</t>
        </r>
      </text>
    </comment>
    <comment ref="B102" authorId="0" shapeId="0">
      <text>
        <r>
          <rPr>
            <b/>
            <sz val="9"/>
            <color indexed="81"/>
            <rFont val="Tahoma"/>
            <family val="2"/>
          </rPr>
          <t>TBL_START</t>
        </r>
      </text>
    </comment>
    <comment ref="C102" authorId="0" shapeId="0">
      <text>
        <r>
          <rPr>
            <b/>
            <sz val="9"/>
            <color indexed="81"/>
            <rFont val="Tahoma"/>
            <family val="2"/>
          </rPr>
          <t>TBL_HD_IND1</t>
        </r>
      </text>
    </comment>
    <comment ref="B103" authorId="0" shapeId="0">
      <text>
        <r>
          <rPr>
            <b/>
            <sz val="9"/>
            <color indexed="81"/>
            <rFont val="Tahoma"/>
            <family val="2"/>
          </rPr>
          <t>TBL_COL_IND1</t>
        </r>
      </text>
    </comment>
    <comment ref="F120" authorId="0" shapeId="0">
      <text>
        <r>
          <rPr>
            <b/>
            <sz val="9"/>
            <color indexed="81"/>
            <rFont val="Tahoma"/>
            <family val="2"/>
          </rPr>
          <t>TBL_END</t>
        </r>
      </text>
    </comment>
    <comment ref="B121" authorId="0" shapeId="0">
      <text>
        <r>
          <rPr>
            <b/>
            <sz val="9"/>
            <color indexed="81"/>
            <rFont val="Tahoma"/>
            <family val="2"/>
          </rPr>
          <t>TBL_SRC</t>
        </r>
      </text>
    </comment>
    <comment ref="B122" authorId="0" shapeId="0">
      <text>
        <r>
          <rPr>
            <b/>
            <sz val="9"/>
            <color indexed="81"/>
            <rFont val="Tahoma"/>
            <family val="2"/>
          </rPr>
          <t>TBL_NOTE</t>
        </r>
      </text>
    </comment>
    <comment ref="B124" authorId="0" shapeId="0">
      <text>
        <r>
          <rPr>
            <b/>
            <sz val="9"/>
            <color indexed="81"/>
            <rFont val="Tahoma"/>
            <family val="2"/>
          </rPr>
          <t>TBL_TITLE_04.01.TBL.06</t>
        </r>
      </text>
    </comment>
    <comment ref="B126" authorId="0" shapeId="0">
      <text>
        <r>
          <rPr>
            <b/>
            <sz val="9"/>
            <color indexed="81"/>
            <rFont val="Tahoma"/>
            <family val="2"/>
          </rPr>
          <t>TBL_START</t>
        </r>
      </text>
    </comment>
    <comment ref="D126" authorId="0" shapeId="0">
      <text>
        <r>
          <rPr>
            <b/>
            <sz val="9"/>
            <color indexed="81"/>
            <rFont val="Tahoma"/>
            <family val="2"/>
          </rPr>
          <t>TBL_HD_IND1</t>
        </r>
      </text>
    </comment>
    <comment ref="B127" authorId="0" shapeId="0">
      <text>
        <r>
          <rPr>
            <b/>
            <sz val="9"/>
            <color indexed="81"/>
            <rFont val="Tahoma"/>
            <family val="2"/>
          </rPr>
          <t>TBL_COL_IND1</t>
        </r>
      </text>
    </comment>
    <comment ref="F165" authorId="0" shapeId="0">
      <text>
        <r>
          <rPr>
            <b/>
            <sz val="9"/>
            <color indexed="81"/>
            <rFont val="Tahoma"/>
            <family val="2"/>
          </rPr>
          <t>TBL_END</t>
        </r>
      </text>
    </comment>
    <comment ref="B166" authorId="0" shapeId="0">
      <text>
        <r>
          <rPr>
            <b/>
            <sz val="9"/>
            <color indexed="81"/>
            <rFont val="Tahoma"/>
            <family val="2"/>
          </rPr>
          <t>TBL_SRC</t>
        </r>
      </text>
    </comment>
    <comment ref="B167" authorId="0" shapeId="0">
      <text>
        <r>
          <rPr>
            <b/>
            <sz val="9"/>
            <color indexed="81"/>
            <rFont val="Tahoma"/>
            <family val="2"/>
          </rPr>
          <t>TBL_NOTE</t>
        </r>
      </text>
    </comment>
    <comment ref="B169" authorId="0" shapeId="0">
      <text>
        <r>
          <rPr>
            <b/>
            <sz val="9"/>
            <color indexed="81"/>
            <rFont val="Tahoma"/>
            <family val="2"/>
          </rPr>
          <t>CHRT_TITLE_04.01.CHRT.02</t>
        </r>
      </text>
    </comment>
    <comment ref="B184" authorId="0" shapeId="0">
      <text>
        <r>
          <rPr>
            <b/>
            <sz val="9"/>
            <color indexed="81"/>
            <rFont val="Tahoma"/>
            <family val="2"/>
          </rPr>
          <t>CHRT_SRC</t>
        </r>
      </text>
    </comment>
    <comment ref="B187" authorId="0" shapeId="0">
      <text>
        <r>
          <rPr>
            <b/>
            <sz val="9"/>
            <color indexed="81"/>
            <rFont val="Tahoma"/>
            <family val="2"/>
          </rPr>
          <t>IMG_TITLE_04.01.IMG.03</t>
        </r>
      </text>
    </comment>
    <comment ref="B204" authorId="0" shapeId="0">
      <text>
        <r>
          <rPr>
            <b/>
            <sz val="9"/>
            <color indexed="81"/>
            <rFont val="Tahoma"/>
            <family val="2"/>
          </rPr>
          <t>IMG_SRC</t>
        </r>
      </text>
    </comment>
    <comment ref="B206" authorId="0" shapeId="0">
      <text>
        <r>
          <rPr>
            <b/>
            <sz val="9"/>
            <color indexed="81"/>
            <rFont val="Tahoma"/>
            <family val="2"/>
          </rPr>
          <t>TBL_TITLE_04.01.TBL.07</t>
        </r>
      </text>
    </comment>
    <comment ref="B207" authorId="0" shapeId="0">
      <text>
        <r>
          <rPr>
            <b/>
            <sz val="9"/>
            <color indexed="81"/>
            <rFont val="Tahoma"/>
            <family val="2"/>
          </rPr>
          <t>TBL_START</t>
        </r>
      </text>
    </comment>
    <comment ref="C207" authorId="0" shapeId="0">
      <text>
        <r>
          <rPr>
            <b/>
            <sz val="9"/>
            <color indexed="81"/>
            <rFont val="Tahoma"/>
            <family val="2"/>
          </rPr>
          <t>TBL_HD_GDR</t>
        </r>
      </text>
    </comment>
    <comment ref="B208" authorId="0" shapeId="0">
      <text>
        <r>
          <rPr>
            <b/>
            <sz val="9"/>
            <color indexed="81"/>
            <rFont val="Tahoma"/>
            <family val="2"/>
          </rPr>
          <t>TBL_COL_IND1</t>
        </r>
      </text>
    </comment>
    <comment ref="F222" authorId="0" shapeId="0">
      <text>
        <r>
          <rPr>
            <b/>
            <sz val="9"/>
            <color indexed="81"/>
            <rFont val="Tahoma"/>
            <family val="2"/>
          </rPr>
          <t>TBL_END</t>
        </r>
      </text>
    </comment>
    <comment ref="B223" authorId="0" shapeId="0">
      <text>
        <r>
          <rPr>
            <b/>
            <sz val="9"/>
            <color indexed="81"/>
            <rFont val="Tahoma"/>
            <family val="2"/>
          </rPr>
          <t>TBL_SRC</t>
        </r>
      </text>
    </comment>
    <comment ref="B224" authorId="0" shapeId="0">
      <text>
        <r>
          <rPr>
            <b/>
            <sz val="9"/>
            <color indexed="81"/>
            <rFont val="Tahoma"/>
            <family val="2"/>
          </rPr>
          <t>TBL_NOTE</t>
        </r>
      </text>
    </comment>
    <comment ref="B226" authorId="0" shapeId="0">
      <text>
        <r>
          <rPr>
            <b/>
            <sz val="9"/>
            <color indexed="81"/>
            <rFont val="Tahoma"/>
            <family val="2"/>
          </rPr>
          <t>TBL_TITLE_04.01.TBL.08</t>
        </r>
      </text>
    </comment>
    <comment ref="B228" authorId="0" shapeId="0">
      <text>
        <r>
          <rPr>
            <b/>
            <sz val="9"/>
            <color indexed="81"/>
            <rFont val="Tahoma"/>
            <family val="2"/>
          </rPr>
          <t>TBL_START</t>
        </r>
      </text>
    </comment>
    <comment ref="C228" authorId="0" shapeId="0">
      <text>
        <r>
          <rPr>
            <b/>
            <sz val="9"/>
            <color indexed="81"/>
            <rFont val="Tahoma"/>
            <family val="2"/>
          </rPr>
          <t>TBL_HD_IND1</t>
        </r>
      </text>
    </comment>
    <comment ref="B229" authorId="0" shapeId="0">
      <text>
        <r>
          <rPr>
            <b/>
            <sz val="9"/>
            <color indexed="81"/>
            <rFont val="Tahoma"/>
            <family val="2"/>
          </rPr>
          <t>TBL_COL_RG</t>
        </r>
      </text>
    </comment>
    <comment ref="F264" authorId="0" shapeId="0">
      <text>
        <r>
          <rPr>
            <b/>
            <sz val="9"/>
            <color indexed="81"/>
            <rFont val="Tahoma"/>
            <family val="2"/>
          </rPr>
          <t>TBL_END</t>
        </r>
      </text>
    </comment>
    <comment ref="B265" authorId="0" shapeId="0">
      <text>
        <r>
          <rPr>
            <b/>
            <sz val="9"/>
            <color indexed="81"/>
            <rFont val="Tahoma"/>
            <family val="2"/>
          </rPr>
          <t>TBL_SRC</t>
        </r>
      </text>
    </comment>
    <comment ref="B267" authorId="0" shapeId="0">
      <text>
        <r>
          <rPr>
            <b/>
            <sz val="9"/>
            <color indexed="81"/>
            <rFont val="Tahoma"/>
            <family val="2"/>
          </rPr>
          <t>TBL_TITLE_04.01.TBL.09</t>
        </r>
      </text>
    </comment>
    <comment ref="B269" authorId="0" shapeId="0">
      <text>
        <r>
          <rPr>
            <b/>
            <sz val="9"/>
            <color indexed="81"/>
            <rFont val="Tahoma"/>
            <family val="2"/>
          </rPr>
          <t>TBL_START</t>
        </r>
      </text>
    </comment>
    <comment ref="C269" authorId="0" shapeId="0">
      <text>
        <r>
          <rPr>
            <b/>
            <sz val="9"/>
            <color indexed="81"/>
            <rFont val="Tahoma"/>
            <family val="2"/>
          </rPr>
          <t>TBL_HD_IND1</t>
        </r>
      </text>
    </comment>
    <comment ref="B270" authorId="0" shapeId="0">
      <text>
        <r>
          <rPr>
            <b/>
            <sz val="9"/>
            <color indexed="81"/>
            <rFont val="Tahoma"/>
            <family val="2"/>
          </rPr>
          <t>TBL_COL_RG</t>
        </r>
      </text>
    </comment>
    <comment ref="F305" authorId="0" shapeId="0">
      <text>
        <r>
          <rPr>
            <b/>
            <sz val="9"/>
            <color indexed="81"/>
            <rFont val="Tahoma"/>
            <family val="2"/>
          </rPr>
          <t>TBL_END</t>
        </r>
      </text>
    </comment>
    <comment ref="B306" authorId="0" shapeId="0">
      <text>
        <r>
          <rPr>
            <b/>
            <sz val="9"/>
            <color indexed="81"/>
            <rFont val="Tahoma"/>
            <family val="2"/>
          </rPr>
          <t>TBL_SRC</t>
        </r>
      </text>
    </comment>
    <comment ref="B307" authorId="0" shapeId="0">
      <text>
        <r>
          <rPr>
            <b/>
            <sz val="9"/>
            <color indexed="81"/>
            <rFont val="Tahoma"/>
            <family val="2"/>
          </rPr>
          <t>TBL_NOTE</t>
        </r>
      </text>
    </comment>
    <comment ref="B309" authorId="0" shapeId="0">
      <text>
        <r>
          <rPr>
            <b/>
            <sz val="9"/>
            <color indexed="81"/>
            <rFont val="Tahoma"/>
            <family val="2"/>
          </rPr>
          <t>TBL_TITLE_04.01.TBL.10</t>
        </r>
      </text>
    </comment>
    <comment ref="B310" authorId="0" shapeId="0">
      <text>
        <r>
          <rPr>
            <b/>
            <sz val="9"/>
            <color indexed="81"/>
            <rFont val="Tahoma"/>
            <family val="2"/>
          </rPr>
          <t>TBL_UNIT</t>
        </r>
      </text>
    </comment>
    <comment ref="B311" authorId="0" shapeId="0">
      <text>
        <r>
          <rPr>
            <b/>
            <sz val="9"/>
            <color indexed="81"/>
            <rFont val="Tahoma"/>
            <family val="2"/>
          </rPr>
          <t>TBL_START</t>
        </r>
      </text>
    </comment>
    <comment ref="C311" authorId="0" shapeId="0">
      <text>
        <r>
          <rPr>
            <b/>
            <sz val="9"/>
            <color indexed="81"/>
            <rFont val="Tahoma"/>
            <family val="2"/>
          </rPr>
          <t>TBL_HD_IND2</t>
        </r>
      </text>
    </comment>
    <comment ref="B312" authorId="0" shapeId="0">
      <text>
        <r>
          <rPr>
            <b/>
            <sz val="9"/>
            <color indexed="81"/>
            <rFont val="Tahoma"/>
            <family val="2"/>
          </rPr>
          <t>TBL_COL_IND1</t>
        </r>
      </text>
    </comment>
    <comment ref="F323" authorId="0" shapeId="0">
      <text>
        <r>
          <rPr>
            <b/>
            <sz val="9"/>
            <color indexed="81"/>
            <rFont val="Tahoma"/>
            <family val="2"/>
          </rPr>
          <t>TBL_END</t>
        </r>
      </text>
    </comment>
    <comment ref="B324" authorId="0" shapeId="0">
      <text>
        <r>
          <rPr>
            <b/>
            <sz val="9"/>
            <color indexed="81"/>
            <rFont val="Tahoma"/>
            <family val="2"/>
          </rPr>
          <t>TBL_SRC</t>
        </r>
      </text>
    </comment>
    <comment ref="B326" authorId="0" shapeId="0">
      <text>
        <r>
          <rPr>
            <b/>
            <sz val="9"/>
            <color indexed="81"/>
            <rFont val="Tahoma"/>
            <family val="2"/>
          </rPr>
          <t>TBL_TITLE_04.01.TBL.11</t>
        </r>
      </text>
    </comment>
    <comment ref="B327" authorId="0" shapeId="0">
      <text>
        <r>
          <rPr>
            <b/>
            <sz val="9"/>
            <color indexed="81"/>
            <rFont val="Tahoma"/>
            <family val="2"/>
          </rPr>
          <t>TBL_START</t>
        </r>
      </text>
    </comment>
    <comment ref="C327" authorId="0" shapeId="0">
      <text>
        <r>
          <rPr>
            <b/>
            <sz val="9"/>
            <color indexed="81"/>
            <rFont val="Tahoma"/>
            <family val="2"/>
          </rPr>
          <t>TBL_HD_RG</t>
        </r>
      </text>
    </comment>
    <comment ref="B328" authorId="0" shapeId="0">
      <text>
        <r>
          <rPr>
            <b/>
            <sz val="9"/>
            <color indexed="81"/>
            <rFont val="Tahoma"/>
            <family val="2"/>
          </rPr>
          <t>TBL_COL_IND1</t>
        </r>
      </text>
    </comment>
    <comment ref="F337" authorId="0" shapeId="0">
      <text>
        <r>
          <rPr>
            <b/>
            <sz val="9"/>
            <color indexed="81"/>
            <rFont val="Tahoma"/>
            <family val="2"/>
          </rPr>
          <t>TBL_END</t>
        </r>
      </text>
    </comment>
    <comment ref="B338" authorId="0" shapeId="0">
      <text>
        <r>
          <rPr>
            <b/>
            <sz val="9"/>
            <color indexed="81"/>
            <rFont val="Tahoma"/>
            <family val="2"/>
          </rPr>
          <t>TBL_SRC</t>
        </r>
      </text>
    </comment>
    <comment ref="B340" authorId="0" shapeId="0">
      <text>
        <r>
          <rPr>
            <b/>
            <sz val="9"/>
            <color indexed="81"/>
            <rFont val="Tahoma"/>
            <family val="2"/>
          </rPr>
          <t>TBL_TITLE_04.01.TBL.12</t>
        </r>
      </text>
    </comment>
    <comment ref="B341" authorId="0" shapeId="0">
      <text>
        <r>
          <rPr>
            <b/>
            <sz val="9"/>
            <color indexed="81"/>
            <rFont val="Tahoma"/>
            <family val="2"/>
          </rPr>
          <t>TBL_START</t>
        </r>
      </text>
    </comment>
    <comment ref="D341" authorId="0" shapeId="0">
      <text>
        <r>
          <rPr>
            <b/>
            <sz val="9"/>
            <color indexed="81"/>
            <rFont val="Tahoma"/>
            <family val="2"/>
          </rPr>
          <t>TBL_HD_GDR</t>
        </r>
      </text>
    </comment>
    <comment ref="B342" authorId="0" shapeId="0">
      <text>
        <r>
          <rPr>
            <b/>
            <sz val="9"/>
            <color indexed="81"/>
            <rFont val="Tahoma"/>
            <family val="2"/>
          </rPr>
          <t>TBL_COL_IND1</t>
        </r>
      </text>
    </comment>
    <comment ref="F347" authorId="0" shapeId="0">
      <text>
        <r>
          <rPr>
            <b/>
            <sz val="9"/>
            <color indexed="81"/>
            <rFont val="Tahoma"/>
            <family val="2"/>
          </rPr>
          <t>TBL_END</t>
        </r>
      </text>
    </comment>
    <comment ref="B348" authorId="0" shapeId="0">
      <text>
        <r>
          <rPr>
            <b/>
            <sz val="9"/>
            <color indexed="81"/>
            <rFont val="Tahoma"/>
            <family val="2"/>
          </rPr>
          <t>TBL_SRC</t>
        </r>
      </text>
    </comment>
    <comment ref="B349" authorId="0" shapeId="0">
      <text>
        <r>
          <rPr>
            <b/>
            <sz val="9"/>
            <color indexed="81"/>
            <rFont val="Tahoma"/>
            <family val="2"/>
          </rPr>
          <t>TBL_NOTE</t>
        </r>
      </text>
    </comment>
    <comment ref="B351" authorId="0" shapeId="0">
      <text>
        <r>
          <rPr>
            <b/>
            <sz val="9"/>
            <color indexed="81"/>
            <rFont val="Tahoma"/>
            <family val="2"/>
          </rPr>
          <t>TBL_TITLE_04.01.TBL.13</t>
        </r>
      </text>
    </comment>
    <comment ref="B353" authorId="0" shapeId="0">
      <text>
        <r>
          <rPr>
            <b/>
            <sz val="9"/>
            <color indexed="81"/>
            <rFont val="Tahoma"/>
            <family val="2"/>
          </rPr>
          <t>TBL_START</t>
        </r>
      </text>
    </comment>
    <comment ref="C353" authorId="0" shapeId="0">
      <text>
        <r>
          <rPr>
            <b/>
            <sz val="9"/>
            <color indexed="81"/>
            <rFont val="Tahoma"/>
            <family val="2"/>
          </rPr>
          <t>TBL_HD_IND1</t>
        </r>
      </text>
    </comment>
    <comment ref="B354" authorId="0" shapeId="0">
      <text>
        <r>
          <rPr>
            <b/>
            <sz val="9"/>
            <color indexed="81"/>
            <rFont val="Tahoma"/>
            <family val="2"/>
          </rPr>
          <t>TBL_COL_RG</t>
        </r>
      </text>
    </comment>
    <comment ref="F389" authorId="0" shapeId="0">
      <text>
        <r>
          <rPr>
            <b/>
            <sz val="9"/>
            <color indexed="81"/>
            <rFont val="Tahoma"/>
            <family val="2"/>
          </rPr>
          <t>TBL_END</t>
        </r>
      </text>
    </comment>
    <comment ref="B390" authorId="0" shapeId="0">
      <text>
        <r>
          <rPr>
            <b/>
            <sz val="9"/>
            <color indexed="81"/>
            <rFont val="Tahoma"/>
            <family val="2"/>
          </rPr>
          <t>TBL_SRC</t>
        </r>
      </text>
    </comment>
    <comment ref="B391" authorId="0" shapeId="0">
      <text>
        <r>
          <rPr>
            <b/>
            <sz val="9"/>
            <color indexed="81"/>
            <rFont val="Tahoma"/>
            <family val="2"/>
          </rPr>
          <t>TBL_NOTE</t>
        </r>
      </text>
    </comment>
    <comment ref="B393" authorId="0" shapeId="0">
      <text>
        <r>
          <rPr>
            <b/>
            <sz val="9"/>
            <color indexed="81"/>
            <rFont val="Tahoma"/>
            <family val="2"/>
          </rPr>
          <t>TBL_TITLE_04.01.TBL.14</t>
        </r>
      </text>
    </comment>
    <comment ref="B394" authorId="0" shapeId="0">
      <text>
        <r>
          <rPr>
            <b/>
            <sz val="9"/>
            <color indexed="81"/>
            <rFont val="Tahoma"/>
            <family val="2"/>
          </rPr>
          <t>TBL_START</t>
        </r>
      </text>
    </comment>
    <comment ref="C394" authorId="0" shapeId="0">
      <text>
        <r>
          <rPr>
            <b/>
            <sz val="9"/>
            <color indexed="81"/>
            <rFont val="Tahoma"/>
            <family val="2"/>
          </rPr>
          <t>TBL_HD_GDR</t>
        </r>
      </text>
    </comment>
    <comment ref="B395" authorId="0" shapeId="0">
      <text>
        <r>
          <rPr>
            <b/>
            <sz val="9"/>
            <color indexed="81"/>
            <rFont val="Tahoma"/>
            <family val="2"/>
          </rPr>
          <t>TBL_COL_RG</t>
        </r>
      </text>
    </comment>
    <comment ref="E406" authorId="0" shapeId="0">
      <text>
        <r>
          <rPr>
            <b/>
            <sz val="9"/>
            <color indexed="81"/>
            <rFont val="Tahoma"/>
            <family val="2"/>
          </rPr>
          <t>TBL_END</t>
        </r>
      </text>
    </comment>
    <comment ref="B407" authorId="0" shapeId="0">
      <text>
        <r>
          <rPr>
            <b/>
            <sz val="9"/>
            <color indexed="81"/>
            <rFont val="Tahoma"/>
            <family val="2"/>
          </rPr>
          <t>TBL_SRC</t>
        </r>
      </text>
    </comment>
    <comment ref="B408" authorId="0" shapeId="0">
      <text>
        <r>
          <rPr>
            <b/>
            <sz val="9"/>
            <color indexed="81"/>
            <rFont val="Tahoma"/>
            <family val="2"/>
          </rPr>
          <t>TBL_NOTE</t>
        </r>
      </text>
    </comment>
    <comment ref="B410" authorId="0" shapeId="0">
      <text>
        <r>
          <rPr>
            <b/>
            <sz val="9"/>
            <color indexed="81"/>
            <rFont val="Tahoma"/>
            <family val="2"/>
          </rPr>
          <t>TBL_TITLE_04.01.TBL.15</t>
        </r>
      </text>
    </comment>
    <comment ref="B411" authorId="0" shapeId="0">
      <text>
        <r>
          <rPr>
            <b/>
            <sz val="9"/>
            <color indexed="81"/>
            <rFont val="Tahoma"/>
            <family val="2"/>
          </rPr>
          <t>TBL_START</t>
        </r>
      </text>
    </comment>
    <comment ref="C411" authorId="0" shapeId="0">
      <text>
        <r>
          <rPr>
            <b/>
            <sz val="9"/>
            <color indexed="81"/>
            <rFont val="Tahoma"/>
            <family val="2"/>
          </rPr>
          <t>TBL_HD_GDR</t>
        </r>
      </text>
    </comment>
    <comment ref="B412" authorId="0" shapeId="0">
      <text>
        <r>
          <rPr>
            <b/>
            <sz val="9"/>
            <color indexed="81"/>
            <rFont val="Tahoma"/>
            <family val="2"/>
          </rPr>
          <t>TBL_COL_RG</t>
        </r>
      </text>
    </comment>
    <comment ref="E431" authorId="0" shapeId="0">
      <text>
        <r>
          <rPr>
            <b/>
            <sz val="9"/>
            <color indexed="81"/>
            <rFont val="Tahoma"/>
            <family val="2"/>
          </rPr>
          <t>TBL_END</t>
        </r>
      </text>
    </comment>
    <comment ref="B432" authorId="0" shapeId="0">
      <text>
        <r>
          <rPr>
            <b/>
            <sz val="9"/>
            <color indexed="81"/>
            <rFont val="Tahoma"/>
            <family val="2"/>
          </rPr>
          <t>TBL_SRC</t>
        </r>
      </text>
    </comment>
    <comment ref="B433" authorId="0" shapeId="0">
      <text>
        <r>
          <rPr>
            <b/>
            <sz val="9"/>
            <color indexed="81"/>
            <rFont val="Tahoma"/>
            <family val="2"/>
          </rPr>
          <t>TBL_NOTE</t>
        </r>
      </text>
    </comment>
    <comment ref="B435" authorId="0" shapeId="0">
      <text>
        <r>
          <rPr>
            <b/>
            <sz val="9"/>
            <color indexed="81"/>
            <rFont val="Tahoma"/>
            <family val="2"/>
          </rPr>
          <t>TBL_TITLE_04.01.TBL.16</t>
        </r>
      </text>
    </comment>
    <comment ref="B436" authorId="0" shapeId="0">
      <text>
        <r>
          <rPr>
            <b/>
            <sz val="9"/>
            <color indexed="81"/>
            <rFont val="Tahoma"/>
            <family val="2"/>
          </rPr>
          <t>TBL_START</t>
        </r>
      </text>
    </comment>
    <comment ref="C436" authorId="0" shapeId="0">
      <text>
        <r>
          <rPr>
            <b/>
            <sz val="9"/>
            <color indexed="81"/>
            <rFont val="Tahoma"/>
            <family val="2"/>
          </rPr>
          <t>TBL_HD_IND1</t>
        </r>
      </text>
    </comment>
    <comment ref="B437" authorId="0" shapeId="0">
      <text>
        <r>
          <rPr>
            <b/>
            <sz val="9"/>
            <color indexed="81"/>
            <rFont val="Tahoma"/>
            <family val="2"/>
          </rPr>
          <t>TBL_COL_RG</t>
        </r>
      </text>
    </comment>
    <comment ref="F448" authorId="0" shapeId="0">
      <text>
        <r>
          <rPr>
            <b/>
            <sz val="9"/>
            <color indexed="81"/>
            <rFont val="Tahoma"/>
            <family val="2"/>
          </rPr>
          <t>TBL_END</t>
        </r>
      </text>
    </comment>
    <comment ref="B449" authorId="0" shapeId="0">
      <text>
        <r>
          <rPr>
            <b/>
            <sz val="9"/>
            <color indexed="81"/>
            <rFont val="Tahoma"/>
            <family val="2"/>
          </rPr>
          <t>TBL_SRC</t>
        </r>
      </text>
    </comment>
    <comment ref="B450" authorId="0" shapeId="0">
      <text>
        <r>
          <rPr>
            <b/>
            <sz val="9"/>
            <color indexed="81"/>
            <rFont val="Tahoma"/>
            <family val="2"/>
          </rPr>
          <t>TBL_NOTE</t>
        </r>
      </text>
    </comment>
    <comment ref="B452" authorId="0" shapeId="0">
      <text>
        <r>
          <rPr>
            <b/>
            <sz val="9"/>
            <color indexed="81"/>
            <rFont val="Tahoma"/>
            <family val="2"/>
          </rPr>
          <t>TBL_TITLE_04.01.TBL.17</t>
        </r>
      </text>
    </comment>
    <comment ref="B453" authorId="0" shapeId="0">
      <text>
        <r>
          <rPr>
            <b/>
            <sz val="9"/>
            <color indexed="81"/>
            <rFont val="Tahoma"/>
            <family val="2"/>
          </rPr>
          <t>TBL_START</t>
        </r>
      </text>
    </comment>
    <comment ref="C453" authorId="0" shapeId="0">
      <text>
        <r>
          <rPr>
            <b/>
            <sz val="9"/>
            <color indexed="81"/>
            <rFont val="Tahoma"/>
            <family val="2"/>
          </rPr>
          <t>TBL_HD_IND1</t>
        </r>
      </text>
    </comment>
    <comment ref="B454" authorId="0" shapeId="0">
      <text>
        <r>
          <rPr>
            <b/>
            <sz val="9"/>
            <color indexed="81"/>
            <rFont val="Tahoma"/>
            <family val="2"/>
          </rPr>
          <t>TBL_COL_RG</t>
        </r>
      </text>
    </comment>
    <comment ref="F457" authorId="0" shapeId="0">
      <text>
        <r>
          <rPr>
            <b/>
            <sz val="9"/>
            <color indexed="81"/>
            <rFont val="Tahoma"/>
            <family val="2"/>
          </rPr>
          <t>TBL_END</t>
        </r>
      </text>
    </comment>
    <comment ref="B458" authorId="0" shapeId="0">
      <text>
        <r>
          <rPr>
            <b/>
            <sz val="9"/>
            <color indexed="81"/>
            <rFont val="Tahoma"/>
            <family val="2"/>
          </rPr>
          <t>TBL_SRC</t>
        </r>
      </text>
    </comment>
    <comment ref="B459" authorId="0" shapeId="0">
      <text>
        <r>
          <rPr>
            <b/>
            <sz val="9"/>
            <color indexed="81"/>
            <rFont val="Tahoma"/>
            <family val="2"/>
          </rPr>
          <t>TBL_NOTE</t>
        </r>
      </text>
    </comment>
    <comment ref="B461" authorId="0" shapeId="0">
      <text>
        <r>
          <rPr>
            <b/>
            <sz val="9"/>
            <color indexed="81"/>
            <rFont val="Tahoma"/>
            <family val="2"/>
          </rPr>
          <t>TBL_TITLE_04.01.TBL.18</t>
        </r>
      </text>
    </comment>
    <comment ref="B463" authorId="0" shapeId="0">
      <text>
        <r>
          <rPr>
            <b/>
            <sz val="9"/>
            <color indexed="81"/>
            <rFont val="Tahoma"/>
            <family val="2"/>
          </rPr>
          <t>TBL_START</t>
        </r>
      </text>
    </comment>
    <comment ref="C463" authorId="0" shapeId="0">
      <text>
        <r>
          <rPr>
            <b/>
            <sz val="9"/>
            <color indexed="81"/>
            <rFont val="Tahoma"/>
            <family val="2"/>
          </rPr>
          <t>TBL_HD_IND1</t>
        </r>
      </text>
    </comment>
    <comment ref="B464" authorId="0" shapeId="0">
      <text>
        <r>
          <rPr>
            <b/>
            <sz val="9"/>
            <color indexed="81"/>
            <rFont val="Tahoma"/>
            <family val="2"/>
          </rPr>
          <t>TBL_COL_RG</t>
        </r>
      </text>
    </comment>
    <comment ref="E467" authorId="0" shapeId="0">
      <text>
        <r>
          <rPr>
            <b/>
            <sz val="9"/>
            <color indexed="81"/>
            <rFont val="Tahoma"/>
            <family val="2"/>
          </rPr>
          <t>TBL_END</t>
        </r>
      </text>
    </comment>
    <comment ref="B468" authorId="0" shapeId="0">
      <text>
        <r>
          <rPr>
            <b/>
            <sz val="9"/>
            <color indexed="81"/>
            <rFont val="Tahoma"/>
            <family val="2"/>
          </rPr>
          <t>TBL_SRC</t>
        </r>
      </text>
    </comment>
    <comment ref="B470" authorId="0" shapeId="0">
      <text>
        <r>
          <rPr>
            <b/>
            <sz val="9"/>
            <color indexed="81"/>
            <rFont val="Tahoma"/>
            <family val="2"/>
          </rPr>
          <t>CHRT_TITLE_04.01.CHRT.04</t>
        </r>
      </text>
    </comment>
    <comment ref="B485" authorId="0" shapeId="0">
      <text>
        <r>
          <rPr>
            <b/>
            <sz val="9"/>
            <color indexed="81"/>
            <rFont val="Tahoma"/>
            <family val="2"/>
          </rPr>
          <t>CHRT_SRC</t>
        </r>
      </text>
    </comment>
    <comment ref="B486" authorId="0" shapeId="0">
      <text>
        <r>
          <rPr>
            <b/>
            <sz val="9"/>
            <color indexed="81"/>
            <rFont val="Tahoma"/>
            <family val="2"/>
          </rPr>
          <t>CHRT_NOTE</t>
        </r>
      </text>
    </comment>
    <comment ref="B488" authorId="0" shapeId="0">
      <text>
        <r>
          <rPr>
            <b/>
            <sz val="9"/>
            <color indexed="81"/>
            <rFont val="Tahoma"/>
            <family val="2"/>
          </rPr>
          <t>TBL_TITLE_04.01.TBL.19</t>
        </r>
      </text>
    </comment>
    <comment ref="B489" authorId="0" shapeId="0">
      <text>
        <r>
          <rPr>
            <b/>
            <sz val="9"/>
            <color indexed="81"/>
            <rFont val="Tahoma"/>
            <family val="2"/>
          </rPr>
          <t>TBL_START</t>
        </r>
      </text>
    </comment>
    <comment ref="C489" authorId="0" shapeId="0">
      <text>
        <r>
          <rPr>
            <b/>
            <sz val="9"/>
            <color indexed="81"/>
            <rFont val="Tahoma"/>
            <family val="2"/>
          </rPr>
          <t>TBL_HD_IND1</t>
        </r>
      </text>
    </comment>
    <comment ref="B490" authorId="0" shapeId="0">
      <text>
        <r>
          <rPr>
            <b/>
            <sz val="9"/>
            <color indexed="81"/>
            <rFont val="Tahoma"/>
            <family val="2"/>
          </rPr>
          <t>TBL_COL_RG</t>
        </r>
      </text>
    </comment>
    <comment ref="F501" authorId="0" shapeId="0">
      <text>
        <r>
          <rPr>
            <b/>
            <sz val="9"/>
            <color indexed="81"/>
            <rFont val="Tahoma"/>
            <family val="2"/>
          </rPr>
          <t>TBL_END</t>
        </r>
      </text>
    </comment>
    <comment ref="B502" authorId="0" shapeId="0">
      <text>
        <r>
          <rPr>
            <b/>
            <sz val="9"/>
            <color indexed="81"/>
            <rFont val="Tahoma"/>
            <family val="2"/>
          </rPr>
          <t>TBL_SRC</t>
        </r>
      </text>
    </comment>
    <comment ref="B504" authorId="0" shapeId="0">
      <text>
        <r>
          <rPr>
            <b/>
            <sz val="9"/>
            <color indexed="81"/>
            <rFont val="Tahoma"/>
            <family val="2"/>
          </rPr>
          <t>TBL_TITLE_04.01.TBL.20</t>
        </r>
      </text>
    </comment>
    <comment ref="B505" authorId="0" shapeId="0">
      <text>
        <r>
          <rPr>
            <b/>
            <sz val="9"/>
            <color indexed="81"/>
            <rFont val="Tahoma"/>
            <family val="2"/>
          </rPr>
          <t>TBL_START</t>
        </r>
      </text>
    </comment>
    <comment ref="C505" authorId="0" shapeId="0">
      <text>
        <r>
          <rPr>
            <b/>
            <sz val="9"/>
            <color indexed="81"/>
            <rFont val="Tahoma"/>
            <family val="2"/>
          </rPr>
          <t>TBL_HD_IND1</t>
        </r>
      </text>
    </comment>
    <comment ref="B506" authorId="0" shapeId="0">
      <text>
        <r>
          <rPr>
            <b/>
            <sz val="9"/>
            <color indexed="81"/>
            <rFont val="Tahoma"/>
            <family val="2"/>
          </rPr>
          <t>TBL_COL_RG</t>
        </r>
      </text>
    </comment>
    <comment ref="F517" authorId="0" shapeId="0">
      <text>
        <r>
          <rPr>
            <b/>
            <sz val="9"/>
            <color indexed="81"/>
            <rFont val="Tahoma"/>
            <family val="2"/>
          </rPr>
          <t>TBL_END</t>
        </r>
      </text>
    </comment>
    <comment ref="B518" authorId="0" shapeId="0">
      <text>
        <r>
          <rPr>
            <b/>
            <sz val="9"/>
            <color indexed="81"/>
            <rFont val="Tahoma"/>
            <family val="2"/>
          </rPr>
          <t>TBL_SRC</t>
        </r>
      </text>
    </comment>
    <comment ref="B520" authorId="0" shapeId="0">
      <text>
        <r>
          <rPr>
            <b/>
            <sz val="9"/>
            <color indexed="81"/>
            <rFont val="Tahoma"/>
            <family val="2"/>
          </rPr>
          <t>SUM_TITLE_04.01.SUM.02</t>
        </r>
        <r>
          <rPr>
            <sz val="9"/>
            <color indexed="81"/>
            <rFont val="Tahoma"/>
            <family val="2"/>
          </rPr>
          <t xml:space="preserve">
</t>
        </r>
      </text>
    </comment>
    <comment ref="B521" authorId="0" shapeId="0">
      <text>
        <r>
          <rPr>
            <b/>
            <sz val="9"/>
            <color indexed="81"/>
            <rFont val="Tahoma"/>
            <family val="2"/>
          </rPr>
          <t>SUM_START</t>
        </r>
      </text>
    </comment>
    <comment ref="B522" authorId="0" shapeId="0">
      <text>
        <r>
          <rPr>
            <b/>
            <sz val="9"/>
            <color indexed="81"/>
            <rFont val="Tahoma"/>
            <family val="2"/>
          </rPr>
          <t>TBL_TITLE_04.01.TBL.21</t>
        </r>
      </text>
    </comment>
    <comment ref="B523" authorId="0" shapeId="0">
      <text>
        <r>
          <rPr>
            <b/>
            <sz val="9"/>
            <color indexed="81"/>
            <rFont val="Tahoma"/>
            <family val="2"/>
          </rPr>
          <t>TBL_START</t>
        </r>
      </text>
    </comment>
    <comment ref="C523" authorId="0" shapeId="0">
      <text>
        <r>
          <rPr>
            <b/>
            <sz val="9"/>
            <color indexed="81"/>
            <rFont val="Tahoma"/>
            <family val="2"/>
          </rPr>
          <t>TBL_HD_GDR</t>
        </r>
      </text>
    </comment>
    <comment ref="B524" authorId="0" shapeId="0">
      <text>
        <r>
          <rPr>
            <b/>
            <sz val="9"/>
            <color indexed="81"/>
            <rFont val="Tahoma"/>
            <family val="2"/>
          </rPr>
          <t>TBL_COL_IND1</t>
        </r>
      </text>
    </comment>
    <comment ref="E528" authorId="0" shapeId="0">
      <text>
        <r>
          <rPr>
            <b/>
            <sz val="9"/>
            <color indexed="81"/>
            <rFont val="Tahoma"/>
            <family val="2"/>
          </rPr>
          <t>TBL_END</t>
        </r>
      </text>
    </comment>
    <comment ref="B529" authorId="0" shapeId="0">
      <text>
        <r>
          <rPr>
            <b/>
            <sz val="9"/>
            <color indexed="81"/>
            <rFont val="Tahoma"/>
            <family val="2"/>
          </rPr>
          <t>TBL_SRC</t>
        </r>
      </text>
    </comment>
    <comment ref="B530" authorId="0" shapeId="0">
      <text>
        <r>
          <rPr>
            <b/>
            <sz val="9"/>
            <color indexed="81"/>
            <rFont val="Tahoma"/>
            <family val="2"/>
          </rPr>
          <t>TBL_NOTE</t>
        </r>
      </text>
    </comment>
    <comment ref="B532" authorId="0" shapeId="0">
      <text>
        <r>
          <rPr>
            <b/>
            <sz val="9"/>
            <color indexed="81"/>
            <rFont val="Tahoma"/>
            <family val="2"/>
          </rPr>
          <t>TBL_TITLE_04.01.TBL.22</t>
        </r>
      </text>
    </comment>
    <comment ref="B533" authorId="0" shapeId="0">
      <text>
        <r>
          <rPr>
            <b/>
            <sz val="9"/>
            <color indexed="81"/>
            <rFont val="Tahoma"/>
            <family val="2"/>
          </rPr>
          <t>TBL_START</t>
        </r>
      </text>
    </comment>
    <comment ref="C533" authorId="0" shapeId="0">
      <text>
        <r>
          <rPr>
            <b/>
            <sz val="9"/>
            <color indexed="81"/>
            <rFont val="Tahoma"/>
            <family val="2"/>
          </rPr>
          <t>TBL_HD_GDR</t>
        </r>
      </text>
    </comment>
    <comment ref="B534" authorId="0" shapeId="0">
      <text>
        <r>
          <rPr>
            <b/>
            <sz val="9"/>
            <color indexed="81"/>
            <rFont val="Tahoma"/>
            <family val="2"/>
          </rPr>
          <t>TBL_COL_IND1</t>
        </r>
      </text>
    </comment>
    <comment ref="E537" authorId="0" shapeId="0">
      <text>
        <r>
          <rPr>
            <b/>
            <sz val="9"/>
            <color indexed="81"/>
            <rFont val="Tahoma"/>
            <family val="2"/>
          </rPr>
          <t>TBL_END</t>
        </r>
      </text>
    </comment>
    <comment ref="B538" authorId="0" shapeId="0">
      <text>
        <r>
          <rPr>
            <b/>
            <sz val="9"/>
            <color indexed="81"/>
            <rFont val="Tahoma"/>
            <family val="2"/>
          </rPr>
          <t>TBL_SRC</t>
        </r>
      </text>
    </comment>
    <comment ref="B540" authorId="0" shapeId="0">
      <text>
        <r>
          <rPr>
            <b/>
            <sz val="9"/>
            <color indexed="81"/>
            <rFont val="Tahoma"/>
            <family val="2"/>
          </rPr>
          <t>TBL_TITLE_04.01.TBL.23</t>
        </r>
      </text>
    </comment>
    <comment ref="B541" authorId="0" shapeId="0">
      <text>
        <r>
          <rPr>
            <b/>
            <sz val="9"/>
            <color indexed="81"/>
            <rFont val="Tahoma"/>
            <family val="2"/>
          </rPr>
          <t>TBL_UNIT</t>
        </r>
      </text>
    </comment>
    <comment ref="B542" authorId="0" shapeId="0">
      <text>
        <r>
          <rPr>
            <b/>
            <sz val="9"/>
            <color indexed="81"/>
            <rFont val="Tahoma"/>
            <family val="2"/>
          </rPr>
          <t>TBL_START</t>
        </r>
      </text>
    </comment>
    <comment ref="C542" authorId="0" shapeId="0">
      <text>
        <r>
          <rPr>
            <b/>
            <sz val="9"/>
            <color indexed="81"/>
            <rFont val="Tahoma"/>
            <family val="2"/>
          </rPr>
          <t>TBL_HD_IND1</t>
        </r>
      </text>
    </comment>
    <comment ref="B543" authorId="0" shapeId="0">
      <text>
        <r>
          <rPr>
            <b/>
            <sz val="9"/>
            <color indexed="81"/>
            <rFont val="Tahoma"/>
            <family val="2"/>
          </rPr>
          <t>TBL_COL_RG</t>
        </r>
      </text>
    </comment>
    <comment ref="F546" authorId="0" shapeId="0">
      <text>
        <r>
          <rPr>
            <b/>
            <sz val="9"/>
            <color indexed="81"/>
            <rFont val="Tahoma"/>
            <family val="2"/>
          </rPr>
          <t>TBL_END</t>
        </r>
      </text>
    </comment>
    <comment ref="B547" authorId="0" shapeId="0">
      <text>
        <r>
          <rPr>
            <b/>
            <sz val="9"/>
            <color indexed="81"/>
            <rFont val="Tahoma"/>
            <family val="2"/>
          </rPr>
          <t>TBL_SRC</t>
        </r>
      </text>
    </comment>
    <comment ref="B549" authorId="0" shapeId="0">
      <text>
        <r>
          <rPr>
            <b/>
            <sz val="9"/>
            <color indexed="81"/>
            <rFont val="Tahoma"/>
            <family val="2"/>
          </rPr>
          <t>SUM_TITLE_04.01.SUM.03</t>
        </r>
        <r>
          <rPr>
            <sz val="9"/>
            <color indexed="81"/>
            <rFont val="Tahoma"/>
            <family val="2"/>
          </rPr>
          <t xml:space="preserve">
</t>
        </r>
      </text>
    </comment>
    <comment ref="B550" authorId="0" shapeId="0">
      <text>
        <r>
          <rPr>
            <b/>
            <sz val="9"/>
            <color indexed="81"/>
            <rFont val="Tahoma"/>
            <family val="2"/>
          </rPr>
          <t>SUM_START</t>
        </r>
      </text>
    </comment>
    <comment ref="B551" authorId="0" shapeId="0">
      <text>
        <r>
          <rPr>
            <b/>
            <sz val="9"/>
            <color indexed="81"/>
            <rFont val="Tahoma"/>
            <family val="2"/>
          </rPr>
          <t>TBL_TITLE_04.01.TBL.24</t>
        </r>
      </text>
    </comment>
    <comment ref="B552" authorId="0" shapeId="0">
      <text>
        <r>
          <rPr>
            <b/>
            <sz val="9"/>
            <color indexed="81"/>
            <rFont val="Tahoma"/>
            <family val="2"/>
          </rPr>
          <t>TBL_START</t>
        </r>
      </text>
    </comment>
    <comment ref="C552" authorId="0" shapeId="0">
      <text>
        <r>
          <rPr>
            <b/>
            <sz val="9"/>
            <color indexed="81"/>
            <rFont val="Tahoma"/>
            <family val="2"/>
          </rPr>
          <t>TBL_HD_GDR</t>
        </r>
      </text>
    </comment>
    <comment ref="B553" authorId="0" shapeId="0">
      <text>
        <r>
          <rPr>
            <b/>
            <sz val="9"/>
            <color indexed="81"/>
            <rFont val="Tahoma"/>
            <family val="2"/>
          </rPr>
          <t>TBL_COL_IND1</t>
        </r>
      </text>
    </comment>
    <comment ref="E555" authorId="0" shapeId="0">
      <text>
        <r>
          <rPr>
            <b/>
            <sz val="9"/>
            <color indexed="81"/>
            <rFont val="Tahoma"/>
            <family val="2"/>
          </rPr>
          <t>TBL_END</t>
        </r>
      </text>
    </comment>
    <comment ref="B556" authorId="0" shapeId="0">
      <text>
        <r>
          <rPr>
            <b/>
            <sz val="9"/>
            <color indexed="81"/>
            <rFont val="Tahoma"/>
            <family val="2"/>
          </rPr>
          <t>TBL_SRC</t>
        </r>
      </text>
    </comment>
    <comment ref="B558" authorId="0" shapeId="0">
      <text>
        <r>
          <rPr>
            <b/>
            <sz val="9"/>
            <color indexed="81"/>
            <rFont val="Tahoma"/>
            <family val="2"/>
          </rPr>
          <t>SUM_TITLE_04.01.SUM.04</t>
        </r>
        <r>
          <rPr>
            <sz val="9"/>
            <color indexed="81"/>
            <rFont val="Tahoma"/>
            <family val="2"/>
          </rPr>
          <t xml:space="preserve">
</t>
        </r>
      </text>
    </comment>
    <comment ref="B559" authorId="0" shapeId="0">
      <text>
        <r>
          <rPr>
            <b/>
            <sz val="9"/>
            <color indexed="81"/>
            <rFont val="Tahoma"/>
            <family val="2"/>
          </rPr>
          <t>SUM_START</t>
        </r>
      </text>
    </comment>
    <comment ref="B560" authorId="0" shapeId="0">
      <text>
        <r>
          <rPr>
            <b/>
            <sz val="9"/>
            <color indexed="81"/>
            <rFont val="Tahoma"/>
            <family val="2"/>
          </rPr>
          <t>TBL_TITLE_04.01.TBL.25</t>
        </r>
      </text>
    </comment>
    <comment ref="B561" authorId="0" shapeId="0">
      <text>
        <r>
          <rPr>
            <b/>
            <sz val="9"/>
            <color indexed="81"/>
            <rFont val="Tahoma"/>
            <family val="2"/>
          </rPr>
          <t>TBL_START</t>
        </r>
      </text>
    </comment>
    <comment ref="C561" authorId="0" shapeId="0">
      <text>
        <r>
          <rPr>
            <b/>
            <sz val="9"/>
            <color indexed="81"/>
            <rFont val="Tahoma"/>
            <family val="2"/>
          </rPr>
          <t>TBL_HD_IND1</t>
        </r>
      </text>
    </comment>
    <comment ref="B562" authorId="0" shapeId="0">
      <text>
        <r>
          <rPr>
            <b/>
            <sz val="9"/>
            <color indexed="81"/>
            <rFont val="Tahoma"/>
            <family val="2"/>
          </rPr>
          <t>TBL_COL_IND1</t>
        </r>
      </text>
    </comment>
    <comment ref="F565" authorId="0" shapeId="0">
      <text>
        <r>
          <rPr>
            <b/>
            <sz val="9"/>
            <color indexed="81"/>
            <rFont val="Tahoma"/>
            <family val="2"/>
          </rPr>
          <t>TBL_END</t>
        </r>
      </text>
    </comment>
    <comment ref="B566" authorId="0" shapeId="0">
      <text>
        <r>
          <rPr>
            <b/>
            <sz val="9"/>
            <color indexed="81"/>
            <rFont val="Tahoma"/>
            <family val="2"/>
          </rPr>
          <t>TBL_SRC</t>
        </r>
      </text>
    </comment>
    <comment ref="B568" authorId="0" shapeId="0">
      <text>
        <r>
          <rPr>
            <b/>
            <sz val="9"/>
            <color indexed="81"/>
            <rFont val="Tahoma"/>
            <family val="2"/>
          </rPr>
          <t>TBL_TITLE_04.01.TBL.26</t>
        </r>
      </text>
    </comment>
    <comment ref="B569" authorId="0" shapeId="0">
      <text>
        <r>
          <rPr>
            <b/>
            <sz val="9"/>
            <color indexed="81"/>
            <rFont val="Tahoma"/>
            <family val="2"/>
          </rPr>
          <t>TBL_START</t>
        </r>
      </text>
    </comment>
    <comment ref="C569" authorId="0" shapeId="0">
      <text>
        <r>
          <rPr>
            <b/>
            <sz val="9"/>
            <color indexed="81"/>
            <rFont val="Tahoma"/>
            <family val="2"/>
          </rPr>
          <t>TBL_HD_IND1</t>
        </r>
      </text>
    </comment>
    <comment ref="B570" authorId="0" shapeId="0">
      <text>
        <r>
          <rPr>
            <b/>
            <sz val="9"/>
            <color indexed="81"/>
            <rFont val="Tahoma"/>
            <family val="2"/>
          </rPr>
          <t>TBL_COL_RG</t>
        </r>
      </text>
    </comment>
    <comment ref="F581" authorId="0" shapeId="0">
      <text>
        <r>
          <rPr>
            <b/>
            <sz val="9"/>
            <color indexed="81"/>
            <rFont val="Tahoma"/>
            <family val="2"/>
          </rPr>
          <t>TBL_END</t>
        </r>
      </text>
    </comment>
    <comment ref="B582" authorId="0" shapeId="0">
      <text>
        <r>
          <rPr>
            <b/>
            <sz val="9"/>
            <color indexed="81"/>
            <rFont val="Tahoma"/>
            <family val="2"/>
          </rPr>
          <t>TBL_SRC</t>
        </r>
      </text>
    </comment>
    <comment ref="B583" authorId="0" shapeId="0">
      <text>
        <r>
          <rPr>
            <b/>
            <sz val="9"/>
            <color indexed="81"/>
            <rFont val="Tahoma"/>
            <family val="2"/>
          </rPr>
          <t>TBL_NOTE</t>
        </r>
      </text>
    </comment>
    <comment ref="B585" authorId="0" shapeId="0">
      <text>
        <r>
          <rPr>
            <b/>
            <sz val="9"/>
            <color indexed="81"/>
            <rFont val="Tahoma"/>
            <family val="2"/>
          </rPr>
          <t>TBL_TITLE_04.01.TBL.27</t>
        </r>
      </text>
    </comment>
    <comment ref="B586" authorId="0" shapeId="0">
      <text>
        <r>
          <rPr>
            <b/>
            <sz val="9"/>
            <color indexed="81"/>
            <rFont val="Tahoma"/>
            <family val="2"/>
          </rPr>
          <t>TBL_START</t>
        </r>
      </text>
    </comment>
    <comment ref="C586" authorId="0" shapeId="0">
      <text>
        <r>
          <rPr>
            <b/>
            <sz val="9"/>
            <color indexed="81"/>
            <rFont val="Tahoma"/>
            <family val="2"/>
          </rPr>
          <t>TBL_HD_IND1</t>
        </r>
      </text>
    </comment>
    <comment ref="B587" authorId="0" shapeId="0">
      <text>
        <r>
          <rPr>
            <b/>
            <sz val="9"/>
            <color indexed="81"/>
            <rFont val="Tahoma"/>
            <family val="2"/>
          </rPr>
          <t>TBL_COL_RG</t>
        </r>
      </text>
    </comment>
    <comment ref="F622" authorId="0" shapeId="0">
      <text>
        <r>
          <rPr>
            <b/>
            <sz val="9"/>
            <color indexed="81"/>
            <rFont val="Tahoma"/>
            <family val="2"/>
          </rPr>
          <t>TBL_END</t>
        </r>
      </text>
    </comment>
    <comment ref="B623" authorId="0" shapeId="0">
      <text>
        <r>
          <rPr>
            <b/>
            <sz val="9"/>
            <color indexed="81"/>
            <rFont val="Tahoma"/>
            <family val="2"/>
          </rPr>
          <t>TBL_SRC</t>
        </r>
      </text>
    </comment>
    <comment ref="B624" authorId="0" shapeId="0">
      <text>
        <r>
          <rPr>
            <b/>
            <sz val="9"/>
            <color indexed="81"/>
            <rFont val="Tahoma"/>
            <family val="2"/>
          </rPr>
          <t>TBL_NOTE</t>
        </r>
      </text>
    </comment>
    <comment ref="B625" authorId="0" shapeId="0">
      <text>
        <r>
          <rPr>
            <b/>
            <sz val="9"/>
            <color indexed="81"/>
            <rFont val="Tahoma"/>
            <family val="2"/>
          </rPr>
          <t>TBL_TITLE_04.01.TBL.28</t>
        </r>
      </text>
    </comment>
    <comment ref="B626" authorId="0" shapeId="0">
      <text>
        <r>
          <rPr>
            <b/>
            <sz val="9"/>
            <color indexed="81"/>
            <rFont val="Tahoma"/>
            <family val="2"/>
          </rPr>
          <t>TBL_START</t>
        </r>
      </text>
    </comment>
    <comment ref="B627" authorId="0" shapeId="0">
      <text>
        <r>
          <rPr>
            <b/>
            <sz val="9"/>
            <color indexed="81"/>
            <rFont val="Tahoma"/>
            <family val="2"/>
          </rPr>
          <t>TBL_COL_RG</t>
        </r>
      </text>
    </comment>
    <comment ref="E662" authorId="0" shapeId="0">
      <text>
        <r>
          <rPr>
            <b/>
            <sz val="9"/>
            <color indexed="81"/>
            <rFont val="Tahoma"/>
            <family val="2"/>
          </rPr>
          <t>TBL_END</t>
        </r>
      </text>
    </comment>
    <comment ref="B663" authorId="0" shapeId="0">
      <text>
        <r>
          <rPr>
            <b/>
            <sz val="9"/>
            <color indexed="81"/>
            <rFont val="Tahoma"/>
            <family val="2"/>
          </rPr>
          <t>TBL_SRC</t>
        </r>
      </text>
    </comment>
    <comment ref="B666" authorId="0" shapeId="0">
      <text>
        <r>
          <rPr>
            <b/>
            <sz val="9"/>
            <color indexed="81"/>
            <rFont val="Tahoma"/>
            <family val="2"/>
          </rPr>
          <t>TBL_TITLE_04.01.TBL.29</t>
        </r>
      </text>
    </comment>
    <comment ref="B667" authorId="0" shapeId="0">
      <text>
        <r>
          <rPr>
            <b/>
            <sz val="9"/>
            <color indexed="81"/>
            <rFont val="Tahoma"/>
            <family val="2"/>
          </rPr>
          <t>TBL_START</t>
        </r>
      </text>
    </comment>
    <comment ref="C667" authorId="0" shapeId="0">
      <text>
        <r>
          <rPr>
            <b/>
            <sz val="9"/>
            <color indexed="81"/>
            <rFont val="Tahoma"/>
            <family val="2"/>
          </rPr>
          <t>TBL_HD_IND1</t>
        </r>
      </text>
    </comment>
    <comment ref="B668" authorId="0" shapeId="0">
      <text>
        <r>
          <rPr>
            <b/>
            <sz val="9"/>
            <color indexed="81"/>
            <rFont val="Tahoma"/>
            <family val="2"/>
          </rPr>
          <t>TBL_COL_RG</t>
        </r>
      </text>
    </comment>
    <comment ref="F703" authorId="0" shapeId="0">
      <text>
        <r>
          <rPr>
            <b/>
            <sz val="9"/>
            <color indexed="81"/>
            <rFont val="Tahoma"/>
            <family val="2"/>
          </rPr>
          <t>TBL_END</t>
        </r>
      </text>
    </comment>
    <comment ref="B704" authorId="0" shapeId="0">
      <text>
        <r>
          <rPr>
            <b/>
            <sz val="9"/>
            <color indexed="81"/>
            <rFont val="Tahoma"/>
            <family val="2"/>
          </rPr>
          <t>TBL_SRC</t>
        </r>
      </text>
    </comment>
    <comment ref="B706" authorId="0" shapeId="0">
      <text>
        <r>
          <rPr>
            <b/>
            <sz val="9"/>
            <color indexed="81"/>
            <rFont val="Tahoma"/>
            <family val="2"/>
          </rPr>
          <t>SUM_TITLE_04.01.SUM.05</t>
        </r>
        <r>
          <rPr>
            <sz val="9"/>
            <color indexed="81"/>
            <rFont val="Tahoma"/>
            <family val="2"/>
          </rPr>
          <t xml:space="preserve">
</t>
        </r>
      </text>
    </comment>
    <comment ref="B707" authorId="0" shapeId="0">
      <text>
        <r>
          <rPr>
            <b/>
            <sz val="9"/>
            <color indexed="81"/>
            <rFont val="Tahoma"/>
            <family val="2"/>
          </rPr>
          <t>SUM_START</t>
        </r>
      </text>
    </comment>
    <comment ref="B708" authorId="0" shapeId="0">
      <text>
        <r>
          <rPr>
            <b/>
            <sz val="9"/>
            <color indexed="81"/>
            <rFont val="Tahoma"/>
            <family val="2"/>
          </rPr>
          <t>TBL_TITLE_04.01.TBL.30</t>
        </r>
      </text>
    </comment>
    <comment ref="B709" authorId="0" shapeId="0">
      <text>
        <r>
          <rPr>
            <b/>
            <sz val="9"/>
            <color indexed="81"/>
            <rFont val="Tahoma"/>
            <family val="2"/>
          </rPr>
          <t>TBL_START</t>
        </r>
      </text>
    </comment>
    <comment ref="C709" authorId="0" shapeId="0">
      <text>
        <r>
          <rPr>
            <b/>
            <sz val="9"/>
            <color indexed="81"/>
            <rFont val="Tahoma"/>
            <family val="2"/>
          </rPr>
          <t>TBL_HD_GDR</t>
        </r>
      </text>
    </comment>
    <comment ref="B710" authorId="0" shapeId="0">
      <text>
        <r>
          <rPr>
            <b/>
            <sz val="9"/>
            <color indexed="81"/>
            <rFont val="Tahoma"/>
            <family val="2"/>
          </rPr>
          <t>TBL_COL_CTZ</t>
        </r>
      </text>
    </comment>
    <comment ref="E718" authorId="0" shapeId="0">
      <text>
        <r>
          <rPr>
            <b/>
            <sz val="9"/>
            <color indexed="81"/>
            <rFont val="Tahoma"/>
            <family val="2"/>
          </rPr>
          <t>TBL_END</t>
        </r>
      </text>
    </comment>
    <comment ref="B719" authorId="0" shapeId="0">
      <text>
        <r>
          <rPr>
            <b/>
            <sz val="9"/>
            <color indexed="81"/>
            <rFont val="Tahoma"/>
            <family val="2"/>
          </rPr>
          <t>TBL_SRC</t>
        </r>
      </text>
    </comment>
    <comment ref="B723" authorId="0" shapeId="0">
      <text>
        <r>
          <rPr>
            <b/>
            <sz val="9"/>
            <color indexed="81"/>
            <rFont val="Tahoma"/>
            <family val="2"/>
          </rPr>
          <t>TBL_TITLE_04.01.TBL.31</t>
        </r>
      </text>
    </comment>
    <comment ref="B725" authorId="0" shapeId="0">
      <text>
        <r>
          <rPr>
            <b/>
            <sz val="9"/>
            <color indexed="81"/>
            <rFont val="Tahoma"/>
            <family val="2"/>
          </rPr>
          <t>TBL_START</t>
        </r>
      </text>
    </comment>
    <comment ref="C725" authorId="0" shapeId="0">
      <text>
        <r>
          <rPr>
            <b/>
            <sz val="9"/>
            <color indexed="81"/>
            <rFont val="Tahoma"/>
            <family val="2"/>
          </rPr>
          <t>TBL_HD_GDR</t>
        </r>
      </text>
    </comment>
    <comment ref="B726" authorId="0" shapeId="0">
      <text>
        <r>
          <rPr>
            <b/>
            <sz val="9"/>
            <color indexed="81"/>
            <rFont val="Tahoma"/>
            <family val="2"/>
          </rPr>
          <t>TBL_COL_CTZ</t>
        </r>
      </text>
    </comment>
    <comment ref="E734" authorId="0" shapeId="0">
      <text>
        <r>
          <rPr>
            <b/>
            <sz val="9"/>
            <color indexed="81"/>
            <rFont val="Tahoma"/>
            <family val="2"/>
          </rPr>
          <t>TBL_END</t>
        </r>
      </text>
    </comment>
    <comment ref="B735" authorId="0" shapeId="0">
      <text>
        <r>
          <rPr>
            <b/>
            <sz val="9"/>
            <color indexed="81"/>
            <rFont val="Tahoma"/>
            <family val="2"/>
          </rPr>
          <t>TBL_SRC</t>
        </r>
      </text>
    </comment>
    <comment ref="B739" authorId="0" shapeId="0">
      <text>
        <r>
          <rPr>
            <b/>
            <sz val="9"/>
            <color indexed="81"/>
            <rFont val="Tahoma"/>
            <family val="2"/>
          </rPr>
          <t>TBL_TITLE_04.01.TBL.32</t>
        </r>
      </text>
    </comment>
    <comment ref="B741" authorId="0" shapeId="0">
      <text>
        <r>
          <rPr>
            <b/>
            <sz val="9"/>
            <color indexed="81"/>
            <rFont val="Tahoma"/>
            <family val="2"/>
          </rPr>
          <t>TBL_UNIT</t>
        </r>
      </text>
    </comment>
    <comment ref="B742" authorId="0" shapeId="0">
      <text>
        <r>
          <rPr>
            <b/>
            <sz val="9"/>
            <color indexed="81"/>
            <rFont val="Tahoma"/>
            <family val="2"/>
          </rPr>
          <t>TBL_START</t>
        </r>
      </text>
    </comment>
    <comment ref="C742" authorId="0" shapeId="0">
      <text>
        <r>
          <rPr>
            <b/>
            <sz val="9"/>
            <color indexed="81"/>
            <rFont val="Tahoma"/>
            <family val="2"/>
          </rPr>
          <t>TBL_HD_BYR</t>
        </r>
      </text>
    </comment>
    <comment ref="B743" authorId="0" shapeId="0">
      <text>
        <r>
          <rPr>
            <b/>
            <sz val="9"/>
            <color indexed="81"/>
            <rFont val="Tahoma"/>
            <family val="2"/>
          </rPr>
          <t>TBL_COL_CTZ</t>
        </r>
      </text>
    </comment>
    <comment ref="F751" authorId="0" shapeId="0">
      <text>
        <r>
          <rPr>
            <b/>
            <sz val="9"/>
            <color indexed="81"/>
            <rFont val="Tahoma"/>
            <family val="2"/>
          </rPr>
          <t>TBL_END</t>
        </r>
      </text>
    </comment>
    <comment ref="B752" authorId="0" shapeId="0">
      <text>
        <r>
          <rPr>
            <b/>
            <sz val="9"/>
            <color indexed="81"/>
            <rFont val="Tahoma"/>
            <family val="2"/>
          </rPr>
          <t>TBL_SRC</t>
        </r>
      </text>
    </comment>
    <comment ref="B755" authorId="0" shapeId="0">
      <text>
        <r>
          <rPr>
            <b/>
            <sz val="9"/>
            <color indexed="81"/>
            <rFont val="Tahoma"/>
            <family val="2"/>
          </rPr>
          <t>TBL_TITLE_04.01.TBL.33</t>
        </r>
      </text>
    </comment>
    <comment ref="B756" authorId="0" shapeId="0">
      <text>
        <r>
          <rPr>
            <b/>
            <sz val="9"/>
            <color indexed="81"/>
            <rFont val="Tahoma"/>
            <family val="2"/>
          </rPr>
          <t>TBL_UNIT</t>
        </r>
      </text>
    </comment>
    <comment ref="B757" authorId="0" shapeId="0">
      <text>
        <r>
          <rPr>
            <b/>
            <sz val="9"/>
            <color indexed="81"/>
            <rFont val="Tahoma"/>
            <family val="2"/>
          </rPr>
          <t>TBL_START</t>
        </r>
      </text>
    </comment>
    <comment ref="C757" authorId="0" shapeId="0">
      <text>
        <r>
          <rPr>
            <b/>
            <sz val="9"/>
            <color indexed="81"/>
            <rFont val="Tahoma"/>
            <family val="2"/>
          </rPr>
          <t>TBL_HD_BYR</t>
        </r>
      </text>
    </comment>
    <comment ref="B758" authorId="0" shapeId="0">
      <text>
        <r>
          <rPr>
            <b/>
            <sz val="9"/>
            <color indexed="81"/>
            <rFont val="Tahoma"/>
            <family val="2"/>
          </rPr>
          <t>TBL_COL_CTZ</t>
        </r>
      </text>
    </comment>
    <comment ref="F766" authorId="0" shapeId="0">
      <text>
        <r>
          <rPr>
            <b/>
            <sz val="9"/>
            <color indexed="81"/>
            <rFont val="Tahoma"/>
            <family val="2"/>
          </rPr>
          <t>TBL_END</t>
        </r>
      </text>
    </comment>
    <comment ref="B767" authorId="0" shapeId="0">
      <text>
        <r>
          <rPr>
            <b/>
            <sz val="9"/>
            <color indexed="81"/>
            <rFont val="Tahoma"/>
            <family val="2"/>
          </rPr>
          <t>TBL_SRC</t>
        </r>
      </text>
    </comment>
    <comment ref="B770" authorId="0" shapeId="0">
      <text>
        <r>
          <rPr>
            <b/>
            <sz val="9"/>
            <color indexed="81"/>
            <rFont val="Tahoma"/>
            <family val="2"/>
          </rPr>
          <t>TBL_TITLE_04.01.TBL.37</t>
        </r>
      </text>
    </comment>
    <comment ref="B772" authorId="0" shapeId="0">
      <text>
        <r>
          <rPr>
            <b/>
            <sz val="9"/>
            <color indexed="81"/>
            <rFont val="Tahoma"/>
            <family val="2"/>
          </rPr>
          <t>TBL_START</t>
        </r>
      </text>
    </comment>
    <comment ref="C772" authorId="0" shapeId="0">
      <text>
        <r>
          <rPr>
            <b/>
            <sz val="9"/>
            <color indexed="81"/>
            <rFont val="Tahoma"/>
            <family val="2"/>
          </rPr>
          <t>TBL_HD_GDR</t>
        </r>
      </text>
    </comment>
    <comment ref="B773" authorId="0" shapeId="0">
      <text>
        <r>
          <rPr>
            <b/>
            <sz val="9"/>
            <color indexed="81"/>
            <rFont val="Tahoma"/>
            <family val="2"/>
          </rPr>
          <t>TBL_COL_RG</t>
        </r>
      </text>
    </comment>
    <comment ref="E781" authorId="0" shapeId="0">
      <text>
        <r>
          <rPr>
            <b/>
            <sz val="9"/>
            <color indexed="81"/>
            <rFont val="Tahoma"/>
            <family val="2"/>
          </rPr>
          <t>TBL_END</t>
        </r>
      </text>
    </comment>
    <comment ref="B782" authorId="0" shapeId="0">
      <text>
        <r>
          <rPr>
            <b/>
            <sz val="9"/>
            <color indexed="81"/>
            <rFont val="Tahoma"/>
            <family val="2"/>
          </rPr>
          <t>TBL_SRC</t>
        </r>
      </text>
    </comment>
  </commentList>
</comments>
</file>

<file path=xl/comments22.xml><?xml version="1.0" encoding="utf-8"?>
<comments xmlns="http://schemas.openxmlformats.org/spreadsheetml/2006/main">
  <authors>
    <author>Author</author>
  </authors>
  <commentList>
    <comment ref="B1" authorId="0" shapeId="0">
      <text>
        <r>
          <rPr>
            <b/>
            <sz val="9"/>
            <color indexed="81"/>
            <rFont val="Tahoma"/>
            <family val="2"/>
          </rPr>
          <t>SUM_TITLE_04.02.SUM.01</t>
        </r>
        <r>
          <rPr>
            <sz val="9"/>
            <color indexed="81"/>
            <rFont val="Tahoma"/>
            <family val="2"/>
          </rPr>
          <t xml:space="preserve">
</t>
        </r>
      </text>
    </comment>
    <comment ref="B2" authorId="0" shapeId="0">
      <text>
        <r>
          <rPr>
            <b/>
            <sz val="9"/>
            <color indexed="81"/>
            <rFont val="Tahoma"/>
            <family val="2"/>
          </rPr>
          <t>SUM_START</t>
        </r>
      </text>
    </comment>
    <comment ref="B4" authorId="0" shapeId="0">
      <text>
        <r>
          <rPr>
            <b/>
            <sz val="9"/>
            <color indexed="81"/>
            <rFont val="Tahoma"/>
            <family val="2"/>
          </rPr>
          <t>KIL_TITLE_04.02.KIL.01</t>
        </r>
        <r>
          <rPr>
            <sz val="9"/>
            <color indexed="81"/>
            <rFont val="Tahoma"/>
            <family val="2"/>
          </rPr>
          <t xml:space="preserve">
</t>
        </r>
      </text>
    </comment>
    <comment ref="B5" authorId="0" shapeId="0">
      <text>
        <r>
          <rPr>
            <b/>
            <sz val="9"/>
            <color indexed="81"/>
            <rFont val="Tahoma"/>
            <family val="2"/>
          </rPr>
          <t>KIL_START</t>
        </r>
        <r>
          <rPr>
            <sz val="9"/>
            <color indexed="81"/>
            <rFont val="Tahoma"/>
            <family val="2"/>
          </rPr>
          <t xml:space="preserve">
</t>
        </r>
      </text>
    </comment>
    <comment ref="E5" authorId="0" shapeId="0">
      <text>
        <r>
          <rPr>
            <b/>
            <sz val="9"/>
            <color indexed="81"/>
            <rFont val="Tahoma"/>
            <family val="2"/>
          </rPr>
          <t>KIL_HD_YR</t>
        </r>
      </text>
    </comment>
    <comment ref="E15" authorId="0" shapeId="0">
      <text>
        <r>
          <rPr>
            <b/>
            <sz val="9"/>
            <color indexed="81"/>
            <rFont val="Tahoma"/>
            <family val="2"/>
          </rPr>
          <t>KIL_END</t>
        </r>
      </text>
    </comment>
    <comment ref="B16" authorId="0" shapeId="0">
      <text>
        <r>
          <rPr>
            <b/>
            <sz val="9"/>
            <color indexed="81"/>
            <rFont val="Tahoma"/>
            <family val="2"/>
          </rPr>
          <t>CHRT_TITLE_04.02.CHRT.01</t>
        </r>
      </text>
    </comment>
    <comment ref="B34" authorId="0" shapeId="0">
      <text>
        <r>
          <rPr>
            <b/>
            <sz val="9"/>
            <color indexed="81"/>
            <rFont val="Tahoma"/>
            <family val="2"/>
          </rPr>
          <t>CHRT_SRC</t>
        </r>
      </text>
    </comment>
    <comment ref="B36" authorId="0" shapeId="0">
      <text>
        <r>
          <rPr>
            <b/>
            <sz val="9"/>
            <color indexed="81"/>
            <rFont val="Tahoma"/>
            <family val="2"/>
          </rPr>
          <t>TBL_TITLE_04.02.TBL.01</t>
        </r>
      </text>
    </comment>
    <comment ref="B37" authorId="0" shapeId="0">
      <text>
        <r>
          <rPr>
            <b/>
            <sz val="9"/>
            <color indexed="81"/>
            <rFont val="Tahoma"/>
            <family val="2"/>
          </rPr>
          <t>TBL_START</t>
        </r>
      </text>
    </comment>
    <comment ref="C37" authorId="0" shapeId="0">
      <text>
        <r>
          <rPr>
            <b/>
            <sz val="9"/>
            <color indexed="81"/>
            <rFont val="Tahoma"/>
            <family val="2"/>
          </rPr>
          <t>TBL_HD_YR</t>
        </r>
      </text>
    </comment>
    <comment ref="B38" authorId="0" shapeId="0">
      <text>
        <r>
          <rPr>
            <b/>
            <sz val="9"/>
            <color indexed="81"/>
            <rFont val="Tahoma"/>
            <family val="2"/>
          </rPr>
          <t>TBL_COL_IND1</t>
        </r>
      </text>
    </comment>
    <comment ref="F43" authorId="0" shapeId="0">
      <text>
        <r>
          <rPr>
            <b/>
            <sz val="9"/>
            <color indexed="81"/>
            <rFont val="Tahoma"/>
            <family val="2"/>
          </rPr>
          <t>TBL_END</t>
        </r>
      </text>
    </comment>
    <comment ref="B44" authorId="0" shapeId="0">
      <text>
        <r>
          <rPr>
            <b/>
            <sz val="9"/>
            <color indexed="81"/>
            <rFont val="Tahoma"/>
            <family val="2"/>
          </rPr>
          <t>TBL_SRC</t>
        </r>
      </text>
    </comment>
    <comment ref="B46" authorId="0" shapeId="0">
      <text>
        <r>
          <rPr>
            <b/>
            <sz val="9"/>
            <color indexed="81"/>
            <rFont val="Tahoma"/>
            <family val="2"/>
          </rPr>
          <t>TBL_TITLE_04.02.TBL.02</t>
        </r>
      </text>
    </comment>
    <comment ref="B47" authorId="0" shapeId="0">
      <text>
        <r>
          <rPr>
            <b/>
            <sz val="9"/>
            <color indexed="81"/>
            <rFont val="Tahoma"/>
            <family val="2"/>
          </rPr>
          <t>TBL_START</t>
        </r>
      </text>
    </comment>
    <comment ref="C47" authorId="0" shapeId="0">
      <text>
        <r>
          <rPr>
            <b/>
            <sz val="9"/>
            <color indexed="81"/>
            <rFont val="Tahoma"/>
            <family val="2"/>
          </rPr>
          <t>TBL_HD_YR</t>
        </r>
      </text>
    </comment>
    <comment ref="B48" authorId="0" shapeId="0">
      <text>
        <r>
          <rPr>
            <b/>
            <sz val="9"/>
            <color indexed="81"/>
            <rFont val="Tahoma"/>
            <family val="2"/>
          </rPr>
          <t>TBL_COL_RG</t>
        </r>
      </text>
    </comment>
    <comment ref="F63" authorId="0" shapeId="0">
      <text>
        <r>
          <rPr>
            <b/>
            <sz val="9"/>
            <color indexed="81"/>
            <rFont val="Tahoma"/>
            <family val="2"/>
          </rPr>
          <t>TBL_END</t>
        </r>
      </text>
    </comment>
    <comment ref="B64" authorId="0" shapeId="0">
      <text>
        <r>
          <rPr>
            <b/>
            <sz val="9"/>
            <color indexed="81"/>
            <rFont val="Tahoma"/>
            <family val="2"/>
          </rPr>
          <t>TBL_SRC</t>
        </r>
      </text>
    </comment>
    <comment ref="B65" authorId="0" shapeId="0">
      <text>
        <r>
          <rPr>
            <b/>
            <sz val="9"/>
            <color indexed="81"/>
            <rFont val="Tahoma"/>
            <family val="2"/>
          </rPr>
          <t>TBL_NOTE</t>
        </r>
      </text>
    </comment>
    <comment ref="B68" authorId="0" shapeId="0">
      <text>
        <r>
          <rPr>
            <b/>
            <sz val="9"/>
            <color indexed="81"/>
            <rFont val="Tahoma"/>
            <family val="2"/>
          </rPr>
          <t>TBL_TITLE_04.02.TBL.03</t>
        </r>
      </text>
    </comment>
    <comment ref="B69" authorId="0" shapeId="0">
      <text>
        <r>
          <rPr>
            <b/>
            <sz val="9"/>
            <color indexed="81"/>
            <rFont val="Tahoma"/>
            <family val="2"/>
          </rPr>
          <t>TBL_START</t>
        </r>
      </text>
    </comment>
    <comment ref="C69" authorId="0" shapeId="0">
      <text>
        <r>
          <rPr>
            <b/>
            <sz val="9"/>
            <color indexed="81"/>
            <rFont val="Tahoma"/>
            <family val="2"/>
          </rPr>
          <t>TBL_HD_YR</t>
        </r>
      </text>
    </comment>
    <comment ref="B70" authorId="0" shapeId="0">
      <text>
        <r>
          <rPr>
            <b/>
            <sz val="9"/>
            <color indexed="81"/>
            <rFont val="Tahoma"/>
            <family val="2"/>
          </rPr>
          <t>TBL_COL_RG</t>
        </r>
      </text>
    </comment>
    <comment ref="F85" authorId="0" shapeId="0">
      <text>
        <r>
          <rPr>
            <b/>
            <sz val="9"/>
            <color indexed="81"/>
            <rFont val="Tahoma"/>
            <family val="2"/>
          </rPr>
          <t>TBL_END</t>
        </r>
      </text>
    </comment>
    <comment ref="B86" authorId="0" shapeId="0">
      <text>
        <r>
          <rPr>
            <b/>
            <sz val="9"/>
            <color indexed="81"/>
            <rFont val="Tahoma"/>
            <family val="2"/>
          </rPr>
          <t>TBL_SRC</t>
        </r>
      </text>
    </comment>
    <comment ref="B87" authorId="0" shapeId="0">
      <text>
        <r>
          <rPr>
            <b/>
            <sz val="9"/>
            <color indexed="81"/>
            <rFont val="Tahoma"/>
            <family val="2"/>
          </rPr>
          <t>TBL_NOTE</t>
        </r>
      </text>
    </comment>
    <comment ref="B90" authorId="0" shapeId="0">
      <text>
        <r>
          <rPr>
            <b/>
            <sz val="9"/>
            <color indexed="81"/>
            <rFont val="Tahoma"/>
            <family val="2"/>
          </rPr>
          <t>TBL_TITLE_04.02.TBL.04</t>
        </r>
      </text>
    </comment>
    <comment ref="B91" authorId="0" shapeId="0">
      <text>
        <r>
          <rPr>
            <b/>
            <sz val="9"/>
            <color indexed="81"/>
            <rFont val="Tahoma"/>
            <family val="2"/>
          </rPr>
          <t>TBL_START</t>
        </r>
      </text>
    </comment>
    <comment ref="F91" authorId="0" shapeId="0">
      <text>
        <r>
          <rPr>
            <b/>
            <sz val="9"/>
            <color indexed="81"/>
            <rFont val="Tahoma"/>
            <family val="2"/>
          </rPr>
          <t>TBL_HD_IND1</t>
        </r>
      </text>
    </comment>
    <comment ref="B92" authorId="0" shapeId="0">
      <text>
        <r>
          <rPr>
            <b/>
            <sz val="9"/>
            <color indexed="81"/>
            <rFont val="Tahoma"/>
            <family val="2"/>
          </rPr>
          <t>TBL_COL_IND1</t>
        </r>
      </text>
    </comment>
    <comment ref="B113" authorId="0" shapeId="0">
      <text>
        <r>
          <rPr>
            <b/>
            <sz val="9"/>
            <color indexed="81"/>
            <rFont val="Tahoma"/>
            <family val="2"/>
          </rPr>
          <t>TBL_SRC</t>
        </r>
      </text>
    </comment>
    <comment ref="B115" authorId="0" shapeId="0">
      <text>
        <r>
          <rPr>
            <b/>
            <sz val="9"/>
            <color indexed="81"/>
            <rFont val="Tahoma"/>
            <family val="2"/>
          </rPr>
          <t>TBL_TITLE_04.02.TBL.05</t>
        </r>
      </text>
    </comment>
    <comment ref="B116" authorId="0" shapeId="0">
      <text>
        <r>
          <rPr>
            <b/>
            <sz val="9"/>
            <color indexed="81"/>
            <rFont val="Tahoma"/>
            <family val="2"/>
          </rPr>
          <t>TBL_START</t>
        </r>
      </text>
    </comment>
    <comment ref="C116" authorId="0" shapeId="0">
      <text>
        <r>
          <rPr>
            <b/>
            <sz val="9"/>
            <color indexed="81"/>
            <rFont val="Tahoma"/>
            <family val="2"/>
          </rPr>
          <t>TBL_HD_YR</t>
        </r>
      </text>
    </comment>
    <comment ref="B117" authorId="0" shapeId="0">
      <text>
        <r>
          <rPr>
            <b/>
            <sz val="9"/>
            <color indexed="81"/>
            <rFont val="Tahoma"/>
            <family val="2"/>
          </rPr>
          <t>TBL_COL_RG</t>
        </r>
      </text>
    </comment>
    <comment ref="F132" authorId="0" shapeId="0">
      <text>
        <r>
          <rPr>
            <b/>
            <sz val="9"/>
            <color indexed="81"/>
            <rFont val="Tahoma"/>
            <family val="2"/>
          </rPr>
          <t>TBL_END</t>
        </r>
      </text>
    </comment>
    <comment ref="B133" authorId="0" shapeId="0">
      <text>
        <r>
          <rPr>
            <b/>
            <sz val="9"/>
            <color indexed="81"/>
            <rFont val="Tahoma"/>
            <family val="2"/>
          </rPr>
          <t>TBL_SRC</t>
        </r>
      </text>
    </comment>
    <comment ref="B135" authorId="0" shapeId="0">
      <text>
        <r>
          <rPr>
            <b/>
            <sz val="9"/>
            <color indexed="81"/>
            <rFont val="Tahoma"/>
            <family val="2"/>
          </rPr>
          <t>TBL_TITLE_04.02.TBL.06</t>
        </r>
      </text>
    </comment>
    <comment ref="B136" authorId="0" shapeId="0">
      <text>
        <r>
          <rPr>
            <b/>
            <sz val="9"/>
            <color indexed="81"/>
            <rFont val="Tahoma"/>
            <family val="2"/>
          </rPr>
          <t>TBL_START</t>
        </r>
      </text>
    </comment>
    <comment ref="C136" authorId="0" shapeId="0">
      <text>
        <r>
          <rPr>
            <b/>
            <sz val="9"/>
            <color indexed="81"/>
            <rFont val="Tahoma"/>
            <family val="2"/>
          </rPr>
          <t>TBL_HD_BYR</t>
        </r>
      </text>
    </comment>
    <comment ref="B137" authorId="0" shapeId="0">
      <text>
        <r>
          <rPr>
            <b/>
            <sz val="9"/>
            <color indexed="81"/>
            <rFont val="Tahoma"/>
            <family val="2"/>
          </rPr>
          <t>TBL_COL_IND1</t>
        </r>
      </text>
    </comment>
    <comment ref="F184" authorId="0" shapeId="0">
      <text>
        <r>
          <rPr>
            <b/>
            <sz val="9"/>
            <color indexed="81"/>
            <rFont val="Tahoma"/>
            <family val="2"/>
          </rPr>
          <t>TBL_END</t>
        </r>
      </text>
    </comment>
    <comment ref="B185" authorId="0" shapeId="0">
      <text>
        <r>
          <rPr>
            <b/>
            <sz val="9"/>
            <color indexed="81"/>
            <rFont val="Tahoma"/>
            <family val="2"/>
          </rPr>
          <t>TBL_SRC</t>
        </r>
      </text>
    </comment>
    <comment ref="B187" authorId="0" shapeId="0">
      <text>
        <r>
          <rPr>
            <b/>
            <sz val="9"/>
            <color indexed="81"/>
            <rFont val="Tahoma"/>
            <family val="2"/>
          </rPr>
          <t>TBL_TITLE_04.02.TBL.07</t>
        </r>
      </text>
    </comment>
    <comment ref="B188" authorId="0" shapeId="0">
      <text>
        <r>
          <rPr>
            <b/>
            <sz val="9"/>
            <color indexed="81"/>
            <rFont val="Tahoma"/>
            <family val="2"/>
          </rPr>
          <t>TBL_START</t>
        </r>
      </text>
    </comment>
    <comment ref="C188" authorId="0" shapeId="0">
      <text>
        <r>
          <rPr>
            <b/>
            <sz val="9"/>
            <color indexed="81"/>
            <rFont val="Tahoma"/>
            <family val="2"/>
          </rPr>
          <t>TBL_HD_YR</t>
        </r>
      </text>
    </comment>
    <comment ref="B189" authorId="0" shapeId="0">
      <text>
        <r>
          <rPr>
            <b/>
            <sz val="9"/>
            <color indexed="81"/>
            <rFont val="Tahoma"/>
            <family val="2"/>
          </rPr>
          <t>TBL_COL_RG</t>
        </r>
      </text>
    </comment>
    <comment ref="F200" authorId="0" shapeId="0">
      <text>
        <r>
          <rPr>
            <b/>
            <sz val="9"/>
            <color indexed="81"/>
            <rFont val="Tahoma"/>
            <family val="2"/>
          </rPr>
          <t>TBL_END</t>
        </r>
        <r>
          <rPr>
            <sz val="9"/>
            <color indexed="81"/>
            <rFont val="Tahoma"/>
            <family val="2"/>
          </rPr>
          <t xml:space="preserve">
</t>
        </r>
      </text>
    </comment>
    <comment ref="B201" authorId="0" shapeId="0">
      <text>
        <r>
          <rPr>
            <b/>
            <sz val="9"/>
            <color indexed="81"/>
            <rFont val="Tahoma"/>
            <family val="2"/>
          </rPr>
          <t>TBL_SRC</t>
        </r>
      </text>
    </comment>
    <comment ref="B204" authorId="0" shapeId="0">
      <text>
        <r>
          <rPr>
            <b/>
            <sz val="9"/>
            <color indexed="81"/>
            <rFont val="Tahoma"/>
            <family val="2"/>
          </rPr>
          <t>TBL_TITLE_04.02.TBL.08</t>
        </r>
      </text>
    </comment>
    <comment ref="B205" authorId="0" shapeId="0">
      <text>
        <r>
          <rPr>
            <b/>
            <sz val="9"/>
            <color indexed="81"/>
            <rFont val="Tahoma"/>
            <family val="2"/>
          </rPr>
          <t>TBL_START</t>
        </r>
      </text>
    </comment>
    <comment ref="C205" authorId="0" shapeId="0">
      <text>
        <r>
          <rPr>
            <b/>
            <sz val="9"/>
            <color indexed="81"/>
            <rFont val="Tahoma"/>
            <family val="2"/>
          </rPr>
          <t>TBL_HD_YR</t>
        </r>
      </text>
    </comment>
    <comment ref="B206" authorId="0" shapeId="0">
      <text>
        <r>
          <rPr>
            <b/>
            <sz val="9"/>
            <color indexed="81"/>
            <rFont val="Tahoma"/>
            <family val="2"/>
          </rPr>
          <t>TBL_COL_IND1</t>
        </r>
      </text>
    </comment>
    <comment ref="F208" authorId="0" shapeId="0">
      <text>
        <r>
          <rPr>
            <b/>
            <sz val="9"/>
            <color indexed="81"/>
            <rFont val="Tahoma"/>
            <family val="2"/>
          </rPr>
          <t>TBL_END</t>
        </r>
      </text>
    </comment>
    <comment ref="B209" authorId="0" shapeId="0">
      <text>
        <r>
          <rPr>
            <b/>
            <sz val="9"/>
            <color indexed="81"/>
            <rFont val="Tahoma"/>
            <family val="2"/>
          </rPr>
          <t>TBL_SRC</t>
        </r>
      </text>
    </comment>
    <comment ref="B210" authorId="0" shapeId="0">
      <text>
        <r>
          <rPr>
            <b/>
            <sz val="9"/>
            <color indexed="81"/>
            <rFont val="Tahoma"/>
            <family val="2"/>
          </rPr>
          <t>TBL_NOTE</t>
        </r>
      </text>
    </comment>
    <comment ref="B213" authorId="0" shapeId="0">
      <text>
        <r>
          <rPr>
            <b/>
            <sz val="9"/>
            <color indexed="81"/>
            <rFont val="Tahoma"/>
            <family val="2"/>
          </rPr>
          <t>CHRT_TITLE_04.02.CHRT.02</t>
        </r>
      </text>
    </comment>
    <comment ref="L221" authorId="0" shapeId="0">
      <text>
        <r>
          <rPr>
            <b/>
            <sz val="9"/>
            <color indexed="81"/>
            <rFont val="Tahoma"/>
            <family val="2"/>
          </rPr>
          <t>TBL_END</t>
        </r>
      </text>
    </comment>
    <comment ref="B231" authorId="0" shapeId="0">
      <text>
        <r>
          <rPr>
            <b/>
            <sz val="9"/>
            <color indexed="81"/>
            <rFont val="Tahoma"/>
            <family val="2"/>
          </rPr>
          <t>CHRT_SRC</t>
        </r>
      </text>
    </comment>
  </commentList>
</comments>
</file>

<file path=xl/comments23.xml><?xml version="1.0" encoding="utf-8"?>
<comments xmlns="http://schemas.openxmlformats.org/spreadsheetml/2006/main">
  <authors>
    <author>Author</author>
  </authors>
  <commentList>
    <comment ref="B1" authorId="0" shapeId="0">
      <text>
        <r>
          <rPr>
            <b/>
            <sz val="9"/>
            <color indexed="81"/>
            <rFont val="Tahoma"/>
            <family val="2"/>
          </rPr>
          <t>SUM_TITLE_04.03.SUM.01</t>
        </r>
        <r>
          <rPr>
            <sz val="9"/>
            <color indexed="81"/>
            <rFont val="Tahoma"/>
            <family val="2"/>
          </rPr>
          <t xml:space="preserve">
</t>
        </r>
      </text>
    </comment>
    <comment ref="B2" authorId="0" shapeId="0">
      <text>
        <r>
          <rPr>
            <b/>
            <sz val="9"/>
            <color indexed="81"/>
            <rFont val="Tahoma"/>
            <family val="2"/>
          </rPr>
          <t>SUM_START</t>
        </r>
      </text>
    </comment>
    <comment ref="B3" authorId="0" shapeId="0">
      <text>
        <r>
          <rPr>
            <b/>
            <sz val="9"/>
            <color indexed="81"/>
            <rFont val="Tahoma"/>
            <family val="2"/>
          </rPr>
          <t>TBL_TITLE_04.03.TBL.01</t>
        </r>
      </text>
    </comment>
    <comment ref="B4" authorId="0" shapeId="0">
      <text>
        <r>
          <rPr>
            <b/>
            <sz val="9"/>
            <color indexed="81"/>
            <rFont val="Tahoma"/>
            <family val="2"/>
          </rPr>
          <t>TBL_START</t>
        </r>
      </text>
    </comment>
    <comment ref="C4" authorId="0" shapeId="0">
      <text>
        <r>
          <rPr>
            <b/>
            <sz val="9"/>
            <color indexed="81"/>
            <rFont val="Tahoma"/>
            <family val="2"/>
          </rPr>
          <t>TBL_HD_BYR</t>
        </r>
      </text>
    </comment>
    <comment ref="B5" authorId="0" shapeId="0">
      <text>
        <r>
          <rPr>
            <b/>
            <sz val="9"/>
            <color indexed="81"/>
            <rFont val="Tahoma"/>
            <family val="2"/>
          </rPr>
          <t>TBL_COL_IND1</t>
        </r>
      </text>
    </comment>
    <comment ref="F12" authorId="0" shapeId="0">
      <text>
        <r>
          <rPr>
            <b/>
            <sz val="9"/>
            <color indexed="81"/>
            <rFont val="Tahoma"/>
            <family val="2"/>
          </rPr>
          <t>TBL_END</t>
        </r>
      </text>
    </comment>
    <comment ref="B13" authorId="0" shapeId="0">
      <text>
        <r>
          <rPr>
            <b/>
            <sz val="9"/>
            <color indexed="81"/>
            <rFont val="Tahoma"/>
            <family val="2"/>
          </rPr>
          <t>TBL_SRC</t>
        </r>
      </text>
    </comment>
    <comment ref="B15" authorId="0" shapeId="0">
      <text>
        <r>
          <rPr>
            <b/>
            <sz val="9"/>
            <color indexed="81"/>
            <rFont val="Tahoma"/>
            <family val="2"/>
          </rPr>
          <t>TBL_TITLE_04.03.TBL.02</t>
        </r>
      </text>
    </comment>
    <comment ref="B16" authorId="0" shapeId="0">
      <text>
        <r>
          <rPr>
            <b/>
            <sz val="9"/>
            <color indexed="81"/>
            <rFont val="Tahoma"/>
            <family val="2"/>
          </rPr>
          <t>TBL_START</t>
        </r>
      </text>
    </comment>
    <comment ref="C16" authorId="0" shapeId="0">
      <text>
        <r>
          <rPr>
            <b/>
            <sz val="9"/>
            <color indexed="81"/>
            <rFont val="Tahoma"/>
            <family val="2"/>
          </rPr>
          <t>TBL_HD_IND1</t>
        </r>
      </text>
    </comment>
    <comment ref="D17" authorId="0" shapeId="0">
      <text>
        <r>
          <rPr>
            <b/>
            <sz val="9"/>
            <color indexed="81"/>
            <rFont val="Tahoma"/>
            <family val="2"/>
          </rPr>
          <t>TBL_HD_IND2</t>
        </r>
      </text>
    </comment>
    <comment ref="B18" authorId="0" shapeId="0">
      <text>
        <r>
          <rPr>
            <b/>
            <sz val="9"/>
            <color indexed="81"/>
            <rFont val="Tahoma"/>
            <family val="2"/>
          </rPr>
          <t>TBL_COL_IND1</t>
        </r>
      </text>
    </comment>
    <comment ref="F25" authorId="0" shapeId="0">
      <text>
        <r>
          <rPr>
            <b/>
            <sz val="9"/>
            <color indexed="81"/>
            <rFont val="Tahoma"/>
            <family val="2"/>
          </rPr>
          <t>TBL_END</t>
        </r>
      </text>
    </comment>
    <comment ref="B26" authorId="0" shapeId="0">
      <text>
        <r>
          <rPr>
            <b/>
            <sz val="9"/>
            <color indexed="81"/>
            <rFont val="Tahoma"/>
            <family val="2"/>
          </rPr>
          <t>TBL_SRC</t>
        </r>
      </text>
    </comment>
    <comment ref="B28" authorId="0" shapeId="0">
      <text>
        <r>
          <rPr>
            <b/>
            <sz val="9"/>
            <color indexed="81"/>
            <rFont val="Tahoma"/>
            <family val="2"/>
          </rPr>
          <t>TBL_TITLE_04.03.TBL.03</t>
        </r>
      </text>
    </comment>
    <comment ref="B29" authorId="0" shapeId="0">
      <text>
        <r>
          <rPr>
            <b/>
            <sz val="9"/>
            <color indexed="81"/>
            <rFont val="Tahoma"/>
            <family val="2"/>
          </rPr>
          <t>TBL_START</t>
        </r>
      </text>
    </comment>
    <comment ref="C29" authorId="0" shapeId="0">
      <text>
        <r>
          <rPr>
            <b/>
            <sz val="9"/>
            <color indexed="81"/>
            <rFont val="Tahoma"/>
            <family val="2"/>
          </rPr>
          <t>TBL_HD_IND1</t>
        </r>
      </text>
    </comment>
    <comment ref="C30" authorId="0" shapeId="0">
      <text>
        <r>
          <rPr>
            <b/>
            <sz val="9"/>
            <color indexed="81"/>
            <rFont val="Tahoma"/>
            <family val="2"/>
          </rPr>
          <t>TBL_HD_GDR</t>
        </r>
      </text>
    </comment>
    <comment ref="B31" authorId="0" shapeId="0">
      <text>
        <r>
          <rPr>
            <b/>
            <sz val="9"/>
            <color indexed="81"/>
            <rFont val="Tahoma"/>
            <family val="2"/>
          </rPr>
          <t>TBL_COL_IND1</t>
        </r>
      </text>
    </comment>
    <comment ref="F45" authorId="0" shapeId="0">
      <text>
        <r>
          <rPr>
            <b/>
            <sz val="9"/>
            <color indexed="81"/>
            <rFont val="Tahoma"/>
            <family val="2"/>
          </rPr>
          <t>TBL_END</t>
        </r>
      </text>
    </comment>
    <comment ref="B47" authorId="0" shapeId="0">
      <text>
        <r>
          <rPr>
            <b/>
            <sz val="9"/>
            <color indexed="81"/>
            <rFont val="Tahoma"/>
            <family val="2"/>
          </rPr>
          <t>TBL_SRC</t>
        </r>
      </text>
    </comment>
    <comment ref="B49" authorId="0" shapeId="0">
      <text>
        <r>
          <rPr>
            <b/>
            <sz val="9"/>
            <color indexed="81"/>
            <rFont val="Tahoma"/>
            <family val="2"/>
          </rPr>
          <t>CHRT_TITLE_04.03.CHRT.01</t>
        </r>
      </text>
    </comment>
    <comment ref="B70" authorId="0" shapeId="0">
      <text>
        <r>
          <rPr>
            <b/>
            <sz val="9"/>
            <color indexed="81"/>
            <rFont val="Tahoma"/>
            <family val="2"/>
          </rPr>
          <t>CHRT_SRC</t>
        </r>
      </text>
    </comment>
    <comment ref="B72" authorId="0" shapeId="0">
      <text>
        <r>
          <rPr>
            <b/>
            <sz val="9"/>
            <color indexed="81"/>
            <rFont val="Tahoma"/>
            <family val="2"/>
          </rPr>
          <t>TBL_TITLE_04.03.TBL.04</t>
        </r>
      </text>
    </comment>
    <comment ref="B73" authorId="0" shapeId="0">
      <text>
        <r>
          <rPr>
            <b/>
            <sz val="9"/>
            <color indexed="81"/>
            <rFont val="Tahoma"/>
            <family val="2"/>
          </rPr>
          <t>TBL_UNIT</t>
        </r>
      </text>
    </comment>
    <comment ref="B74" authorId="0" shapeId="0">
      <text>
        <r>
          <rPr>
            <b/>
            <sz val="9"/>
            <color indexed="81"/>
            <rFont val="Tahoma"/>
            <family val="2"/>
          </rPr>
          <t>TBL_START</t>
        </r>
      </text>
    </comment>
    <comment ref="C74" authorId="0" shapeId="0">
      <text>
        <r>
          <rPr>
            <b/>
            <sz val="9"/>
            <color indexed="81"/>
            <rFont val="Tahoma"/>
            <family val="2"/>
          </rPr>
          <t>TBL_HD_IND1</t>
        </r>
      </text>
    </comment>
    <comment ref="B75" authorId="0" shapeId="0">
      <text>
        <r>
          <rPr>
            <b/>
            <sz val="9"/>
            <color indexed="81"/>
            <rFont val="Tahoma"/>
            <family val="2"/>
          </rPr>
          <t>TBL_COL_IND1</t>
        </r>
      </text>
    </comment>
    <comment ref="C87" authorId="0" shapeId="0">
      <text>
        <r>
          <rPr>
            <b/>
            <sz val="9"/>
            <color indexed="81"/>
            <rFont val="Tahoma"/>
            <family val="2"/>
          </rPr>
          <t>TBL_END</t>
        </r>
      </text>
    </comment>
    <comment ref="B88" authorId="0" shapeId="0">
      <text>
        <r>
          <rPr>
            <b/>
            <sz val="9"/>
            <color indexed="81"/>
            <rFont val="Tahoma"/>
            <family val="2"/>
          </rPr>
          <t>TBL_SRC</t>
        </r>
      </text>
    </comment>
    <comment ref="B90" authorId="0" shapeId="0">
      <text>
        <r>
          <rPr>
            <b/>
            <sz val="9"/>
            <color indexed="81"/>
            <rFont val="Tahoma"/>
            <family val="2"/>
          </rPr>
          <t>TBL_TITLE_04.03.TBL.05</t>
        </r>
      </text>
    </comment>
    <comment ref="B91" authorId="0" shapeId="0">
      <text>
        <r>
          <rPr>
            <b/>
            <sz val="9"/>
            <color indexed="81"/>
            <rFont val="Tahoma"/>
            <family val="2"/>
          </rPr>
          <t>TBL_START</t>
        </r>
      </text>
    </comment>
    <comment ref="C91" authorId="0" shapeId="0">
      <text>
        <r>
          <rPr>
            <b/>
            <sz val="9"/>
            <color indexed="81"/>
            <rFont val="Tahoma"/>
            <family val="2"/>
          </rPr>
          <t>TBL_HD_BYR</t>
        </r>
      </text>
    </comment>
    <comment ref="B92" authorId="0" shapeId="0">
      <text>
        <r>
          <rPr>
            <b/>
            <sz val="9"/>
            <color indexed="81"/>
            <rFont val="Tahoma"/>
            <family val="2"/>
          </rPr>
          <t>TBL_COL_IND1</t>
        </r>
      </text>
    </comment>
    <comment ref="F94" authorId="0" shapeId="0">
      <text>
        <r>
          <rPr>
            <b/>
            <sz val="9"/>
            <color indexed="81"/>
            <rFont val="Tahoma"/>
            <family val="2"/>
          </rPr>
          <t>TBL_END</t>
        </r>
        <r>
          <rPr>
            <sz val="9"/>
            <color indexed="81"/>
            <rFont val="Tahoma"/>
            <family val="2"/>
          </rPr>
          <t xml:space="preserve">
</t>
        </r>
      </text>
    </comment>
    <comment ref="B95" authorId="0" shapeId="0">
      <text>
        <r>
          <rPr>
            <b/>
            <sz val="9"/>
            <color indexed="81"/>
            <rFont val="Tahoma"/>
            <family val="2"/>
          </rPr>
          <t>TBL_SRC</t>
        </r>
      </text>
    </comment>
    <comment ref="B96" authorId="0" shapeId="0">
      <text>
        <r>
          <rPr>
            <b/>
            <sz val="9"/>
            <color indexed="81"/>
            <rFont val="Tahoma"/>
            <family val="2"/>
          </rPr>
          <t>TBL_NOTE</t>
        </r>
      </text>
    </comment>
    <comment ref="B98" authorId="0" shapeId="0">
      <text>
        <r>
          <rPr>
            <b/>
            <sz val="9"/>
            <color indexed="81"/>
            <rFont val="Tahoma"/>
            <family val="2"/>
          </rPr>
          <t>TBL_TITLE_04.03.TBL.06</t>
        </r>
      </text>
    </comment>
    <comment ref="B99" authorId="0" shapeId="0">
      <text>
        <r>
          <rPr>
            <b/>
            <sz val="9"/>
            <color indexed="81"/>
            <rFont val="Tahoma"/>
            <family val="2"/>
          </rPr>
          <t>TBL_START</t>
        </r>
      </text>
    </comment>
    <comment ref="C99" authorId="0" shapeId="0">
      <text>
        <r>
          <rPr>
            <b/>
            <sz val="9"/>
            <color indexed="81"/>
            <rFont val="Tahoma"/>
            <family val="2"/>
          </rPr>
          <t>TBL_HD_BYR</t>
        </r>
      </text>
    </comment>
    <comment ref="B100" authorId="0" shapeId="0">
      <text>
        <r>
          <rPr>
            <b/>
            <sz val="9"/>
            <color indexed="81"/>
            <rFont val="Tahoma"/>
            <family val="2"/>
          </rPr>
          <t>TBL_COL_IND1</t>
        </r>
      </text>
    </comment>
    <comment ref="F102" authorId="0" shapeId="0">
      <text>
        <r>
          <rPr>
            <b/>
            <sz val="9"/>
            <color indexed="81"/>
            <rFont val="Tahoma"/>
            <family val="2"/>
          </rPr>
          <t>TBL_END</t>
        </r>
      </text>
    </comment>
    <comment ref="B103" authorId="0" shapeId="0">
      <text>
        <r>
          <rPr>
            <b/>
            <sz val="9"/>
            <color indexed="81"/>
            <rFont val="Tahoma"/>
            <family val="2"/>
          </rPr>
          <t>TBL_SRC</t>
        </r>
      </text>
    </comment>
    <comment ref="B104" authorId="0" shapeId="0">
      <text>
        <r>
          <rPr>
            <b/>
            <sz val="9"/>
            <color indexed="81"/>
            <rFont val="Tahoma"/>
            <family val="2"/>
          </rPr>
          <t>TBL_NOTE</t>
        </r>
      </text>
    </comment>
    <comment ref="B106" authorId="0" shapeId="0">
      <text>
        <r>
          <rPr>
            <b/>
            <sz val="9"/>
            <color indexed="81"/>
            <rFont val="Tahoma"/>
            <family val="2"/>
          </rPr>
          <t>TBL_TITLE_04.03.TBL.07</t>
        </r>
      </text>
    </comment>
    <comment ref="B107" authorId="0" shapeId="0">
      <text>
        <r>
          <rPr>
            <b/>
            <sz val="9"/>
            <color indexed="81"/>
            <rFont val="Tahoma"/>
            <family val="2"/>
          </rPr>
          <t>TBL_START</t>
        </r>
      </text>
    </comment>
    <comment ref="C107" authorId="0" shapeId="0">
      <text>
        <r>
          <rPr>
            <b/>
            <sz val="9"/>
            <color indexed="81"/>
            <rFont val="Tahoma"/>
            <family val="2"/>
          </rPr>
          <t>TBL_HD_BYR</t>
        </r>
      </text>
    </comment>
    <comment ref="B108" authorId="0" shapeId="0">
      <text>
        <r>
          <rPr>
            <b/>
            <sz val="9"/>
            <color indexed="81"/>
            <rFont val="Tahoma"/>
            <family val="2"/>
          </rPr>
          <t>TBL_COL_IND1</t>
        </r>
      </text>
    </comment>
    <comment ref="F116" authorId="0" shapeId="0">
      <text>
        <r>
          <rPr>
            <b/>
            <sz val="9"/>
            <color indexed="81"/>
            <rFont val="Tahoma"/>
            <family val="2"/>
          </rPr>
          <t>TBL_END</t>
        </r>
        <r>
          <rPr>
            <sz val="9"/>
            <color indexed="81"/>
            <rFont val="Tahoma"/>
            <family val="2"/>
          </rPr>
          <t xml:space="preserve">
</t>
        </r>
      </text>
    </comment>
    <comment ref="B117" authorId="0" shapeId="0">
      <text>
        <r>
          <rPr>
            <b/>
            <sz val="9"/>
            <color indexed="81"/>
            <rFont val="Tahoma"/>
            <family val="2"/>
          </rPr>
          <t>TBL_SRC</t>
        </r>
      </text>
    </comment>
    <comment ref="B118" authorId="0" shapeId="0">
      <text>
        <r>
          <rPr>
            <b/>
            <sz val="9"/>
            <color indexed="81"/>
            <rFont val="Tahoma"/>
            <family val="2"/>
          </rPr>
          <t>TBL_NOTE</t>
        </r>
      </text>
    </comment>
    <comment ref="B120" authorId="0" shapeId="0">
      <text>
        <r>
          <rPr>
            <b/>
            <sz val="9"/>
            <color indexed="81"/>
            <rFont val="Tahoma"/>
            <family val="2"/>
          </rPr>
          <t>TBL_TITLE_04.03.TBL.08</t>
        </r>
      </text>
    </comment>
    <comment ref="B121" authorId="0" shapeId="0">
      <text>
        <r>
          <rPr>
            <b/>
            <sz val="9"/>
            <color indexed="81"/>
            <rFont val="Tahoma"/>
            <family val="2"/>
          </rPr>
          <t>TBL_START</t>
        </r>
      </text>
    </comment>
    <comment ref="D121" authorId="0" shapeId="0">
      <text>
        <r>
          <rPr>
            <b/>
            <sz val="9"/>
            <color indexed="81"/>
            <rFont val="Tahoma"/>
            <family val="2"/>
          </rPr>
          <t>TBL_HD_GDR</t>
        </r>
      </text>
    </comment>
    <comment ref="B122" authorId="0" shapeId="0">
      <text>
        <r>
          <rPr>
            <b/>
            <sz val="9"/>
            <color indexed="81"/>
            <rFont val="Tahoma"/>
            <family val="2"/>
          </rPr>
          <t>TBL_COL_IND1</t>
        </r>
      </text>
    </comment>
    <comment ref="F124" authorId="0" shapeId="0">
      <text>
        <r>
          <rPr>
            <b/>
            <sz val="9"/>
            <color indexed="81"/>
            <rFont val="Tahoma"/>
            <family val="2"/>
          </rPr>
          <t>TBL_END</t>
        </r>
      </text>
    </comment>
    <comment ref="B125" authorId="0" shapeId="0">
      <text>
        <r>
          <rPr>
            <b/>
            <sz val="9"/>
            <color indexed="81"/>
            <rFont val="Tahoma"/>
            <family val="2"/>
          </rPr>
          <t>TBL_SRC</t>
        </r>
      </text>
    </comment>
  </commentList>
</comments>
</file>

<file path=xl/comments24.xml><?xml version="1.0" encoding="utf-8"?>
<comments xmlns="http://schemas.openxmlformats.org/spreadsheetml/2006/main">
  <authors>
    <author>Author</author>
  </authors>
  <commentList>
    <comment ref="B1" authorId="0" shapeId="0">
      <text>
        <r>
          <rPr>
            <b/>
            <sz val="9"/>
            <color indexed="81"/>
            <rFont val="Tahoma"/>
            <family val="2"/>
          </rPr>
          <t>SUM_TITLE_04.04.SUM.01</t>
        </r>
        <r>
          <rPr>
            <sz val="9"/>
            <color indexed="81"/>
            <rFont val="Tahoma"/>
            <family val="2"/>
          </rPr>
          <t xml:space="preserve">
</t>
        </r>
      </text>
    </comment>
    <comment ref="B2" authorId="0" shapeId="0">
      <text>
        <r>
          <rPr>
            <b/>
            <sz val="9"/>
            <color indexed="81"/>
            <rFont val="Tahoma"/>
            <family val="2"/>
          </rPr>
          <t>SUM_START</t>
        </r>
      </text>
    </comment>
    <comment ref="B3" authorId="0" shapeId="0">
      <text>
        <r>
          <rPr>
            <b/>
            <sz val="9"/>
            <color indexed="81"/>
            <rFont val="Tahoma"/>
            <family val="2"/>
          </rPr>
          <t>CHRT_TITLE_04.04.CHRT.01</t>
        </r>
      </text>
    </comment>
    <comment ref="B20" authorId="0" shapeId="0">
      <text>
        <r>
          <rPr>
            <b/>
            <sz val="9"/>
            <color indexed="81"/>
            <rFont val="Tahoma"/>
            <family val="2"/>
          </rPr>
          <t>CHRT_SRC</t>
        </r>
      </text>
    </comment>
    <comment ref="B22" authorId="0" shapeId="0">
      <text>
        <r>
          <rPr>
            <b/>
            <sz val="9"/>
            <color indexed="81"/>
            <rFont val="Tahoma"/>
            <family val="2"/>
          </rPr>
          <t>TBL_TITLE_04.04.TBL.01</t>
        </r>
      </text>
    </comment>
    <comment ref="B23" authorId="0" shapeId="0">
      <text>
        <r>
          <rPr>
            <b/>
            <sz val="9"/>
            <color indexed="81"/>
            <rFont val="Tahoma"/>
            <family val="2"/>
          </rPr>
          <t>TBL_START</t>
        </r>
      </text>
    </comment>
    <comment ref="C23" authorId="0" shapeId="0">
      <text>
        <r>
          <rPr>
            <b/>
            <sz val="9"/>
            <color indexed="81"/>
            <rFont val="Tahoma"/>
            <family val="2"/>
          </rPr>
          <t>TBL_HD_BYR</t>
        </r>
      </text>
    </comment>
    <comment ref="B24" authorId="0" shapeId="0">
      <text>
        <r>
          <rPr>
            <b/>
            <sz val="9"/>
            <color indexed="81"/>
            <rFont val="Tahoma"/>
            <family val="2"/>
          </rPr>
          <t>TBL_COL_IND1</t>
        </r>
      </text>
    </comment>
    <comment ref="F30" authorId="0" shapeId="0">
      <text>
        <r>
          <rPr>
            <b/>
            <sz val="9"/>
            <color indexed="81"/>
            <rFont val="Tahoma"/>
            <family val="2"/>
          </rPr>
          <t>TBL_END</t>
        </r>
      </text>
    </comment>
    <comment ref="B31" authorId="0" shapeId="0">
      <text>
        <r>
          <rPr>
            <b/>
            <sz val="9"/>
            <color indexed="81"/>
            <rFont val="Tahoma"/>
            <family val="2"/>
          </rPr>
          <t>TBL_SRC</t>
        </r>
      </text>
    </comment>
    <comment ref="B33" authorId="0" shapeId="0">
      <text>
        <r>
          <rPr>
            <b/>
            <sz val="9"/>
            <color indexed="81"/>
            <rFont val="Tahoma"/>
            <family val="2"/>
          </rPr>
          <t>TBL_TITLE_04.04.TBL.02</t>
        </r>
      </text>
    </comment>
    <comment ref="B34" authorId="0" shapeId="0">
      <text>
        <r>
          <rPr>
            <b/>
            <sz val="9"/>
            <color indexed="81"/>
            <rFont val="Tahoma"/>
            <family val="2"/>
          </rPr>
          <t>TBL_START</t>
        </r>
      </text>
    </comment>
    <comment ref="C34" authorId="0" shapeId="0">
      <text>
        <r>
          <rPr>
            <b/>
            <sz val="9"/>
            <color indexed="81"/>
            <rFont val="Tahoma"/>
            <family val="2"/>
          </rPr>
          <t>TBL_HD_BYR</t>
        </r>
      </text>
    </comment>
    <comment ref="B35" authorId="0" shapeId="0">
      <text>
        <r>
          <rPr>
            <b/>
            <sz val="9"/>
            <color indexed="81"/>
            <rFont val="Tahoma"/>
            <family val="2"/>
          </rPr>
          <t>TBL_COL_IND1</t>
        </r>
      </text>
    </comment>
    <comment ref="F46" authorId="0" shapeId="0">
      <text>
        <r>
          <rPr>
            <b/>
            <sz val="9"/>
            <color indexed="81"/>
            <rFont val="Tahoma"/>
            <family val="2"/>
          </rPr>
          <t>TBL_END</t>
        </r>
        <r>
          <rPr>
            <sz val="9"/>
            <color indexed="81"/>
            <rFont val="Tahoma"/>
            <family val="2"/>
          </rPr>
          <t xml:space="preserve">
</t>
        </r>
      </text>
    </comment>
    <comment ref="B47" authorId="0" shapeId="0">
      <text>
        <r>
          <rPr>
            <b/>
            <sz val="9"/>
            <color indexed="81"/>
            <rFont val="Tahoma"/>
            <family val="2"/>
          </rPr>
          <t>TBL_SRC</t>
        </r>
      </text>
    </comment>
    <comment ref="B49" authorId="0" shapeId="0">
      <text>
        <r>
          <rPr>
            <b/>
            <sz val="9"/>
            <color indexed="81"/>
            <rFont val="Tahoma"/>
            <family val="2"/>
          </rPr>
          <t>TBL_TITLE_04.04.TBL.03</t>
        </r>
      </text>
    </comment>
    <comment ref="B50" authorId="0" shapeId="0">
      <text>
        <r>
          <rPr>
            <b/>
            <sz val="9"/>
            <color indexed="81"/>
            <rFont val="Tahoma"/>
            <family val="2"/>
          </rPr>
          <t>TBL_START</t>
        </r>
      </text>
    </comment>
    <comment ref="C50" authorId="0" shapeId="0">
      <text>
        <r>
          <rPr>
            <b/>
            <sz val="9"/>
            <color indexed="81"/>
            <rFont val="Tahoma"/>
            <family val="2"/>
          </rPr>
          <t>TBL_HD_BYR</t>
        </r>
      </text>
    </comment>
    <comment ref="B51" authorId="0" shapeId="0">
      <text>
        <r>
          <rPr>
            <b/>
            <sz val="9"/>
            <color indexed="81"/>
            <rFont val="Tahoma"/>
            <family val="2"/>
          </rPr>
          <t>TBL_COL_IND1</t>
        </r>
      </text>
    </comment>
    <comment ref="F56" authorId="0" shapeId="0">
      <text>
        <r>
          <rPr>
            <b/>
            <sz val="9"/>
            <color indexed="81"/>
            <rFont val="Tahoma"/>
            <family val="2"/>
          </rPr>
          <t>TBL_END</t>
        </r>
      </text>
    </comment>
    <comment ref="B57" authorId="0" shapeId="0">
      <text>
        <r>
          <rPr>
            <b/>
            <sz val="9"/>
            <color indexed="81"/>
            <rFont val="Tahoma"/>
            <family val="2"/>
          </rPr>
          <t>TBL_SRC</t>
        </r>
      </text>
    </comment>
    <comment ref="B58" authorId="0" shapeId="0">
      <text>
        <r>
          <rPr>
            <b/>
            <sz val="9"/>
            <color indexed="81"/>
            <rFont val="Tahoma"/>
            <family val="2"/>
          </rPr>
          <t>TBL_NOTE</t>
        </r>
        <r>
          <rPr>
            <sz val="9"/>
            <color indexed="81"/>
            <rFont val="Tahoma"/>
            <family val="2"/>
          </rPr>
          <t xml:space="preserve">
</t>
        </r>
      </text>
    </comment>
    <comment ref="B60" authorId="0" shapeId="0">
      <text>
        <r>
          <rPr>
            <b/>
            <sz val="9"/>
            <color indexed="81"/>
            <rFont val="Tahoma"/>
            <family val="2"/>
          </rPr>
          <t>TBL_TITLE_04.04.TBL.04</t>
        </r>
      </text>
    </comment>
    <comment ref="B61" authorId="0" shapeId="0">
      <text>
        <r>
          <rPr>
            <b/>
            <sz val="9"/>
            <color indexed="81"/>
            <rFont val="Tahoma"/>
            <family val="2"/>
          </rPr>
          <t>TBL_START</t>
        </r>
      </text>
    </comment>
    <comment ref="C61" authorId="0" shapeId="0">
      <text>
        <r>
          <rPr>
            <b/>
            <sz val="9"/>
            <color indexed="81"/>
            <rFont val="Tahoma"/>
            <family val="2"/>
          </rPr>
          <t>TBL_HD_RG</t>
        </r>
      </text>
    </comment>
    <comment ref="B62" authorId="0" shapeId="0">
      <text>
        <r>
          <rPr>
            <b/>
            <sz val="9"/>
            <color indexed="81"/>
            <rFont val="Tahoma"/>
            <family val="2"/>
          </rPr>
          <t>TBL_COL_IND1</t>
        </r>
      </text>
    </comment>
    <comment ref="F66" authorId="0" shapeId="0">
      <text>
        <r>
          <rPr>
            <b/>
            <sz val="9"/>
            <color indexed="81"/>
            <rFont val="Tahoma"/>
            <family val="2"/>
          </rPr>
          <t>TBL_END</t>
        </r>
      </text>
    </comment>
    <comment ref="B67" authorId="0" shapeId="0">
      <text>
        <r>
          <rPr>
            <b/>
            <sz val="9"/>
            <color indexed="81"/>
            <rFont val="Tahoma"/>
            <family val="2"/>
          </rPr>
          <t>TBL_SRC</t>
        </r>
      </text>
    </comment>
    <comment ref="B69" authorId="0" shapeId="0">
      <text>
        <r>
          <rPr>
            <b/>
            <sz val="9"/>
            <color indexed="81"/>
            <rFont val="Tahoma"/>
            <family val="2"/>
          </rPr>
          <t>TBL_TITLE_04.04.TBL.05</t>
        </r>
      </text>
    </comment>
    <comment ref="B70" authorId="0" shapeId="0">
      <text>
        <r>
          <rPr>
            <b/>
            <sz val="9"/>
            <color indexed="81"/>
            <rFont val="Tahoma"/>
            <family val="2"/>
          </rPr>
          <t>TBL_START</t>
        </r>
      </text>
    </comment>
    <comment ref="C70" authorId="0" shapeId="0">
      <text>
        <r>
          <rPr>
            <b/>
            <sz val="9"/>
            <color indexed="81"/>
            <rFont val="Tahoma"/>
            <family val="2"/>
          </rPr>
          <t>TBL_HD_RG</t>
        </r>
      </text>
    </comment>
    <comment ref="B71" authorId="0" shapeId="0">
      <text>
        <r>
          <rPr>
            <b/>
            <sz val="9"/>
            <color indexed="81"/>
            <rFont val="Tahoma"/>
            <family val="2"/>
          </rPr>
          <t>TBL_COL_IND1</t>
        </r>
      </text>
    </comment>
    <comment ref="F75" authorId="0" shapeId="0">
      <text>
        <r>
          <rPr>
            <b/>
            <sz val="9"/>
            <color indexed="81"/>
            <rFont val="Tahoma"/>
            <family val="2"/>
          </rPr>
          <t>TBL_END</t>
        </r>
      </text>
    </comment>
    <comment ref="B76" authorId="0" shapeId="0">
      <text>
        <r>
          <rPr>
            <b/>
            <sz val="9"/>
            <color indexed="81"/>
            <rFont val="Tahoma"/>
            <family val="2"/>
          </rPr>
          <t>TBL_SRC</t>
        </r>
      </text>
    </comment>
    <comment ref="B78" authorId="0" shapeId="0">
      <text>
        <r>
          <rPr>
            <b/>
            <sz val="9"/>
            <color indexed="81"/>
            <rFont val="Tahoma"/>
            <family val="2"/>
          </rPr>
          <t>TBL_TITLE_04.04.TBL.06</t>
        </r>
      </text>
    </comment>
    <comment ref="B79" authorId="0" shapeId="0">
      <text>
        <r>
          <rPr>
            <b/>
            <sz val="9"/>
            <color indexed="81"/>
            <rFont val="Tahoma"/>
            <family val="2"/>
          </rPr>
          <t>TBL_START</t>
        </r>
      </text>
    </comment>
    <comment ref="C79" authorId="0" shapeId="0">
      <text>
        <r>
          <rPr>
            <b/>
            <sz val="9"/>
            <color indexed="81"/>
            <rFont val="Tahoma"/>
            <family val="2"/>
          </rPr>
          <t>TBL_HD_BYR</t>
        </r>
      </text>
    </comment>
    <comment ref="B80" authorId="0" shapeId="0">
      <text>
        <r>
          <rPr>
            <b/>
            <sz val="9"/>
            <color indexed="81"/>
            <rFont val="Tahoma"/>
            <family val="2"/>
          </rPr>
          <t>TBL_COL_IND1</t>
        </r>
      </text>
    </comment>
    <comment ref="F87" authorId="0" shapeId="0">
      <text>
        <r>
          <rPr>
            <b/>
            <sz val="9"/>
            <color indexed="81"/>
            <rFont val="Tahoma"/>
            <family val="2"/>
          </rPr>
          <t>TBL_END</t>
        </r>
      </text>
    </comment>
    <comment ref="B88" authorId="0" shapeId="0">
      <text>
        <r>
          <rPr>
            <b/>
            <sz val="9"/>
            <color indexed="81"/>
            <rFont val="Tahoma"/>
            <family val="2"/>
          </rPr>
          <t>TBL_SRC</t>
        </r>
      </text>
    </comment>
    <comment ref="B90" authorId="0" shapeId="0">
      <text>
        <r>
          <rPr>
            <b/>
            <sz val="9"/>
            <color indexed="81"/>
            <rFont val="Tahoma"/>
            <family val="2"/>
          </rPr>
          <t>TBL_NOTE</t>
        </r>
      </text>
    </comment>
    <comment ref="B91" authorId="0" shapeId="0">
      <text>
        <r>
          <rPr>
            <b/>
            <sz val="9"/>
            <color indexed="81"/>
            <rFont val="Tahoma"/>
            <family val="2"/>
          </rPr>
          <t>TBL_NOTE</t>
        </r>
        <r>
          <rPr>
            <sz val="9"/>
            <color indexed="81"/>
            <rFont val="Tahoma"/>
            <family val="2"/>
          </rPr>
          <t xml:space="preserve">
</t>
        </r>
      </text>
    </comment>
    <comment ref="B92" authorId="0" shapeId="0">
      <text>
        <r>
          <rPr>
            <b/>
            <sz val="9"/>
            <color indexed="81"/>
            <rFont val="Tahoma"/>
            <family val="2"/>
          </rPr>
          <t>TBL_TITLE_04.04.TBL.07</t>
        </r>
      </text>
    </comment>
    <comment ref="B93" authorId="0" shapeId="0">
      <text>
        <r>
          <rPr>
            <b/>
            <sz val="9"/>
            <color indexed="81"/>
            <rFont val="Tahoma"/>
            <family val="2"/>
          </rPr>
          <t>TBL_START</t>
        </r>
      </text>
    </comment>
    <comment ref="C93" authorId="0" shapeId="0">
      <text>
        <r>
          <rPr>
            <b/>
            <sz val="9"/>
            <color indexed="81"/>
            <rFont val="Tahoma"/>
            <family val="2"/>
          </rPr>
          <t>TBL_HD_RG</t>
        </r>
      </text>
    </comment>
    <comment ref="B94" authorId="0" shapeId="0">
      <text>
        <r>
          <rPr>
            <b/>
            <sz val="9"/>
            <color indexed="81"/>
            <rFont val="Tahoma"/>
            <family val="2"/>
          </rPr>
          <t>TBL_COL_IND1</t>
        </r>
      </text>
    </comment>
    <comment ref="F99" authorId="0" shapeId="0">
      <text>
        <r>
          <rPr>
            <b/>
            <sz val="9"/>
            <color indexed="81"/>
            <rFont val="Tahoma"/>
            <family val="2"/>
          </rPr>
          <t>TBL_END</t>
        </r>
      </text>
    </comment>
    <comment ref="B100" authorId="0" shapeId="0">
      <text>
        <r>
          <rPr>
            <b/>
            <sz val="9"/>
            <color indexed="81"/>
            <rFont val="Tahoma"/>
            <family val="2"/>
          </rPr>
          <t>TBL_SRC</t>
        </r>
      </text>
    </comment>
    <comment ref="B101" authorId="0" shapeId="0">
      <text>
        <r>
          <rPr>
            <b/>
            <sz val="9"/>
            <color indexed="81"/>
            <rFont val="Tahoma"/>
            <family val="2"/>
          </rPr>
          <t>TBL_NOTE</t>
        </r>
      </text>
    </comment>
    <comment ref="B103" authorId="0" shapeId="0">
      <text>
        <r>
          <rPr>
            <b/>
            <sz val="9"/>
            <color indexed="81"/>
            <rFont val="Tahoma"/>
            <family val="2"/>
          </rPr>
          <t>TBL_TITLE_04.04.TBL.08</t>
        </r>
      </text>
    </comment>
    <comment ref="B104" authorId="0" shapeId="0">
      <text>
        <r>
          <rPr>
            <b/>
            <sz val="9"/>
            <color indexed="81"/>
            <rFont val="Tahoma"/>
            <family val="2"/>
          </rPr>
          <t>TBL_START</t>
        </r>
      </text>
    </comment>
    <comment ref="C104" authorId="0" shapeId="0">
      <text>
        <r>
          <rPr>
            <b/>
            <sz val="9"/>
            <color indexed="81"/>
            <rFont val="Tahoma"/>
            <family val="2"/>
          </rPr>
          <t>TBL_HD_YR</t>
        </r>
      </text>
    </comment>
    <comment ref="B105" authorId="0" shapeId="0">
      <text>
        <r>
          <rPr>
            <b/>
            <sz val="9"/>
            <color indexed="81"/>
            <rFont val="Tahoma"/>
            <family val="2"/>
          </rPr>
          <t>TBL_COL_IND1</t>
        </r>
      </text>
    </comment>
    <comment ref="F112" authorId="0" shapeId="0">
      <text>
        <r>
          <rPr>
            <b/>
            <sz val="9"/>
            <color indexed="81"/>
            <rFont val="Tahoma"/>
            <family val="2"/>
          </rPr>
          <t>TBL_END</t>
        </r>
        <r>
          <rPr>
            <sz val="9"/>
            <color indexed="81"/>
            <rFont val="Tahoma"/>
            <family val="2"/>
          </rPr>
          <t xml:space="preserve">
</t>
        </r>
      </text>
    </comment>
    <comment ref="B113" authorId="0" shapeId="0">
      <text>
        <r>
          <rPr>
            <b/>
            <sz val="9"/>
            <color indexed="81"/>
            <rFont val="Tahoma"/>
            <family val="2"/>
          </rPr>
          <t>TBL_SRC</t>
        </r>
      </text>
    </comment>
    <comment ref="B115" authorId="0" shapeId="0">
      <text>
        <r>
          <rPr>
            <b/>
            <sz val="9"/>
            <color indexed="81"/>
            <rFont val="Tahoma"/>
            <family val="2"/>
          </rPr>
          <t>CHRT_TITLE_04.04.CHRT.02</t>
        </r>
      </text>
    </comment>
    <comment ref="B132" authorId="0" shapeId="0">
      <text>
        <r>
          <rPr>
            <b/>
            <sz val="9"/>
            <color indexed="81"/>
            <rFont val="Tahoma"/>
            <family val="2"/>
          </rPr>
          <t>CHRT_SRC</t>
        </r>
      </text>
    </comment>
  </commentList>
</comments>
</file>

<file path=xl/comments25.xml><?xml version="1.0" encoding="utf-8"?>
<comments xmlns="http://schemas.openxmlformats.org/spreadsheetml/2006/main">
  <authors>
    <author>Author</author>
  </authors>
  <commentList>
    <comment ref="B1" authorId="0" shapeId="0">
      <text>
        <r>
          <rPr>
            <b/>
            <sz val="9"/>
            <color indexed="81"/>
            <rFont val="Tahoma"/>
            <family val="2"/>
          </rPr>
          <t>SUM_TITLE_05.SUM.01</t>
        </r>
        <r>
          <rPr>
            <sz val="9"/>
            <color indexed="81"/>
            <rFont val="Tahoma"/>
            <family val="2"/>
          </rPr>
          <t xml:space="preserve">
</t>
        </r>
      </text>
    </comment>
    <comment ref="B2" authorId="0" shapeId="0">
      <text>
        <r>
          <rPr>
            <b/>
            <sz val="9"/>
            <color indexed="81"/>
            <rFont val="Tahoma"/>
            <family val="2"/>
          </rPr>
          <t>SUM_START</t>
        </r>
      </text>
    </comment>
    <comment ref="B4" authorId="0" shapeId="0">
      <text>
        <r>
          <rPr>
            <b/>
            <sz val="9"/>
            <color indexed="81"/>
            <rFont val="Tahoma"/>
            <family val="2"/>
          </rPr>
          <t>KIL_TITLE_05.KIL.01</t>
        </r>
        <r>
          <rPr>
            <sz val="9"/>
            <color indexed="81"/>
            <rFont val="Tahoma"/>
            <family val="2"/>
          </rPr>
          <t xml:space="preserve">
</t>
        </r>
      </text>
    </comment>
    <comment ref="B5" authorId="0" shapeId="0">
      <text>
        <r>
          <rPr>
            <b/>
            <sz val="9"/>
            <color indexed="81"/>
            <rFont val="Tahoma"/>
            <family val="2"/>
          </rPr>
          <t>KIL_START</t>
        </r>
        <r>
          <rPr>
            <sz val="9"/>
            <color indexed="81"/>
            <rFont val="Tahoma"/>
            <family val="2"/>
          </rPr>
          <t xml:space="preserve">
</t>
        </r>
      </text>
    </comment>
    <comment ref="F5" authorId="0" shapeId="0">
      <text>
        <r>
          <rPr>
            <b/>
            <sz val="9"/>
            <color indexed="81"/>
            <rFont val="Tahoma"/>
            <family val="2"/>
          </rPr>
          <t>KIL_HD_YR</t>
        </r>
      </text>
    </comment>
    <comment ref="B11" authorId="0" shapeId="0">
      <text>
        <r>
          <rPr>
            <b/>
            <sz val="9"/>
            <color indexed="81"/>
            <rFont val="Tahoma"/>
            <family val="2"/>
          </rPr>
          <t>KIL_NOTE</t>
        </r>
      </text>
    </comment>
    <comment ref="F11" authorId="0" shapeId="0">
      <text>
        <r>
          <rPr>
            <b/>
            <sz val="9"/>
            <color indexed="81"/>
            <rFont val="Tahoma"/>
            <family val="2"/>
          </rPr>
          <t>KIL_END</t>
        </r>
      </text>
    </comment>
    <comment ref="B13" authorId="0" shapeId="0">
      <text>
        <r>
          <rPr>
            <b/>
            <sz val="9"/>
            <color indexed="81"/>
            <rFont val="Tahoma"/>
            <family val="2"/>
          </rPr>
          <t>SUM_TITLE_05.01.SUM.01</t>
        </r>
      </text>
    </comment>
    <comment ref="B14" authorId="0" shapeId="0">
      <text>
        <r>
          <rPr>
            <b/>
            <sz val="9"/>
            <color indexed="81"/>
            <rFont val="Tahoma"/>
            <family val="2"/>
          </rPr>
          <t>SUM_START</t>
        </r>
      </text>
    </comment>
    <comment ref="B16" authorId="0" shapeId="0">
      <text>
        <r>
          <rPr>
            <b/>
            <sz val="9"/>
            <color indexed="81"/>
            <rFont val="Tahoma"/>
            <family val="2"/>
          </rPr>
          <t>CHRT_TITLE_05.01.CHRT.01</t>
        </r>
      </text>
    </comment>
    <comment ref="B35" authorId="0" shapeId="0">
      <text>
        <r>
          <rPr>
            <b/>
            <sz val="9"/>
            <color indexed="81"/>
            <rFont val="Tahoma"/>
            <family val="2"/>
          </rPr>
          <t>CHRT_SRC</t>
        </r>
      </text>
    </comment>
    <comment ref="B37" authorId="0" shapeId="0">
      <text>
        <r>
          <rPr>
            <b/>
            <sz val="9"/>
            <color indexed="81"/>
            <rFont val="Tahoma"/>
            <family val="2"/>
          </rPr>
          <t>TBL_TITLE_05.01.TBL.01</t>
        </r>
        <r>
          <rPr>
            <sz val="9"/>
            <color indexed="81"/>
            <rFont val="Tahoma"/>
            <family val="2"/>
          </rPr>
          <t xml:space="preserve">
</t>
        </r>
      </text>
    </comment>
    <comment ref="B38" authorId="0" shapeId="0">
      <text>
        <r>
          <rPr>
            <b/>
            <sz val="9"/>
            <color indexed="81"/>
            <rFont val="Tahoma"/>
            <family val="2"/>
          </rPr>
          <t>TBL_START</t>
        </r>
      </text>
    </comment>
    <comment ref="C38" authorId="0" shapeId="0">
      <text>
        <r>
          <rPr>
            <b/>
            <sz val="9"/>
            <color indexed="81"/>
            <rFont val="Tahoma"/>
            <family val="2"/>
          </rPr>
          <t>TBL_HD_IND1</t>
        </r>
      </text>
    </comment>
    <comment ref="B39" authorId="0" shapeId="0">
      <text>
        <r>
          <rPr>
            <b/>
            <sz val="9"/>
            <color indexed="81"/>
            <rFont val="Tahoma"/>
            <family val="2"/>
          </rPr>
          <t>TBL_COL_CTZ</t>
        </r>
      </text>
    </comment>
    <comment ref="F47" authorId="0" shapeId="0">
      <text>
        <r>
          <rPr>
            <b/>
            <sz val="9"/>
            <color indexed="81"/>
            <rFont val="Tahoma"/>
            <family val="2"/>
          </rPr>
          <t>TBL_END</t>
        </r>
      </text>
    </comment>
    <comment ref="B48" authorId="0" shapeId="0">
      <text>
        <r>
          <rPr>
            <b/>
            <sz val="9"/>
            <color indexed="81"/>
            <rFont val="Tahoma"/>
            <family val="2"/>
          </rPr>
          <t>TBL_SRC</t>
        </r>
      </text>
    </comment>
    <comment ref="B49" authorId="0" shapeId="0">
      <text>
        <r>
          <rPr>
            <b/>
            <sz val="9"/>
            <color indexed="81"/>
            <rFont val="Tahoma"/>
            <family val="2"/>
          </rPr>
          <t>TBL_NOTE</t>
        </r>
        <r>
          <rPr>
            <sz val="9"/>
            <color indexed="81"/>
            <rFont val="Tahoma"/>
            <family val="2"/>
          </rPr>
          <t xml:space="preserve">
</t>
        </r>
      </text>
    </comment>
    <comment ref="B51" authorId="0" shapeId="0">
      <text>
        <r>
          <rPr>
            <b/>
            <sz val="9"/>
            <color indexed="81"/>
            <rFont val="Tahoma"/>
            <family val="2"/>
          </rPr>
          <t>TBL_TITLE_05.01.TBL.02</t>
        </r>
      </text>
    </comment>
    <comment ref="B52" authorId="0" shapeId="0">
      <text>
        <r>
          <rPr>
            <b/>
            <sz val="9"/>
            <color indexed="81"/>
            <rFont val="Tahoma"/>
            <family val="2"/>
          </rPr>
          <t>TBL_UNIT</t>
        </r>
      </text>
    </comment>
    <comment ref="B53" authorId="0" shapeId="0">
      <text>
        <r>
          <rPr>
            <b/>
            <sz val="9"/>
            <color indexed="81"/>
            <rFont val="Tahoma"/>
            <family val="2"/>
          </rPr>
          <t>TBL_START</t>
        </r>
      </text>
    </comment>
    <comment ref="C53" authorId="0" shapeId="0">
      <text>
        <r>
          <rPr>
            <b/>
            <sz val="9"/>
            <color indexed="81"/>
            <rFont val="Tahoma"/>
            <family val="2"/>
          </rPr>
          <t>TBL_HD_IND1</t>
        </r>
      </text>
    </comment>
    <comment ref="B54" authorId="0" shapeId="0">
      <text>
        <r>
          <rPr>
            <b/>
            <sz val="9"/>
            <color indexed="81"/>
            <rFont val="Tahoma"/>
            <family val="2"/>
          </rPr>
          <t>TBL_COL_CTZ</t>
        </r>
      </text>
    </comment>
    <comment ref="F62" authorId="0" shapeId="0">
      <text>
        <r>
          <rPr>
            <b/>
            <sz val="9"/>
            <color indexed="81"/>
            <rFont val="Tahoma"/>
            <family val="2"/>
          </rPr>
          <t>TBL_END</t>
        </r>
      </text>
    </comment>
    <comment ref="B63" authorId="0" shapeId="0">
      <text>
        <r>
          <rPr>
            <b/>
            <sz val="9"/>
            <color indexed="81"/>
            <rFont val="Tahoma"/>
            <family val="2"/>
          </rPr>
          <t>TBL_SRC</t>
        </r>
      </text>
    </comment>
    <comment ref="B65" authorId="0" shapeId="0">
      <text>
        <r>
          <rPr>
            <b/>
            <sz val="9"/>
            <color indexed="81"/>
            <rFont val="Tahoma"/>
            <family val="2"/>
          </rPr>
          <t>TBL_TITLE_05.01.TBL.03</t>
        </r>
      </text>
    </comment>
    <comment ref="B66" authorId="0" shapeId="0">
      <text>
        <r>
          <rPr>
            <b/>
            <sz val="9"/>
            <color indexed="81"/>
            <rFont val="Tahoma"/>
            <family val="2"/>
          </rPr>
          <t>TBL_UNIT</t>
        </r>
        <r>
          <rPr>
            <sz val="9"/>
            <color indexed="81"/>
            <rFont val="Tahoma"/>
            <family val="2"/>
          </rPr>
          <t xml:space="preserve">
</t>
        </r>
      </text>
    </comment>
    <comment ref="B67" authorId="0" shapeId="0">
      <text>
        <r>
          <rPr>
            <b/>
            <sz val="9"/>
            <color indexed="81"/>
            <rFont val="Tahoma"/>
            <family val="2"/>
          </rPr>
          <t>TBL_START</t>
        </r>
      </text>
    </comment>
    <comment ref="C67" authorId="0" shapeId="0">
      <text>
        <r>
          <rPr>
            <b/>
            <sz val="9"/>
            <color indexed="81"/>
            <rFont val="Tahoma"/>
            <family val="2"/>
          </rPr>
          <t>TBL_HD_RG</t>
        </r>
      </text>
    </comment>
    <comment ref="B68" authorId="0" shapeId="0">
      <text>
        <r>
          <rPr>
            <b/>
            <sz val="9"/>
            <color indexed="81"/>
            <rFont val="Tahoma"/>
            <family val="2"/>
          </rPr>
          <t>TBL_COL_CTZ</t>
        </r>
      </text>
    </comment>
    <comment ref="F76" authorId="0" shapeId="0">
      <text>
        <r>
          <rPr>
            <b/>
            <sz val="9"/>
            <color indexed="81"/>
            <rFont val="Tahoma"/>
            <family val="2"/>
          </rPr>
          <t>TBL_END</t>
        </r>
      </text>
    </comment>
    <comment ref="B77" authorId="0" shapeId="0">
      <text>
        <r>
          <rPr>
            <b/>
            <sz val="9"/>
            <color indexed="81"/>
            <rFont val="Tahoma"/>
            <family val="2"/>
          </rPr>
          <t>TBL_SRC</t>
        </r>
      </text>
    </comment>
    <comment ref="B79" authorId="0" shapeId="0">
      <text>
        <r>
          <rPr>
            <b/>
            <sz val="9"/>
            <color indexed="81"/>
            <rFont val="Tahoma"/>
            <family val="2"/>
          </rPr>
          <t>TBL_TITLE_05.01.TBL.04</t>
        </r>
      </text>
    </comment>
    <comment ref="B80" authorId="0" shapeId="0">
      <text>
        <r>
          <rPr>
            <b/>
            <sz val="9"/>
            <color indexed="81"/>
            <rFont val="Tahoma"/>
            <family val="2"/>
          </rPr>
          <t>TBL_UNIT</t>
        </r>
      </text>
    </comment>
    <comment ref="B81" authorId="0" shapeId="0">
      <text>
        <r>
          <rPr>
            <b/>
            <sz val="9"/>
            <color indexed="81"/>
            <rFont val="Tahoma"/>
            <family val="2"/>
          </rPr>
          <t>TBL_START</t>
        </r>
      </text>
    </comment>
    <comment ref="C81" authorId="0" shapeId="0">
      <text>
        <r>
          <rPr>
            <b/>
            <sz val="9"/>
            <color indexed="81"/>
            <rFont val="Tahoma"/>
            <family val="2"/>
          </rPr>
          <t>TBL_HD_IND1</t>
        </r>
      </text>
    </comment>
    <comment ref="B82" authorId="0" shapeId="0">
      <text>
        <r>
          <rPr>
            <b/>
            <sz val="9"/>
            <color indexed="81"/>
            <rFont val="Tahoma"/>
            <family val="2"/>
          </rPr>
          <t>TBL_COL_RG</t>
        </r>
      </text>
    </comment>
    <comment ref="E93" authorId="0" shapeId="0">
      <text>
        <r>
          <rPr>
            <b/>
            <sz val="9"/>
            <color indexed="81"/>
            <rFont val="Tahoma"/>
            <family val="2"/>
          </rPr>
          <t>TBL_END</t>
        </r>
      </text>
    </comment>
    <comment ref="B94" authorId="0" shapeId="0">
      <text>
        <r>
          <rPr>
            <b/>
            <sz val="9"/>
            <color indexed="81"/>
            <rFont val="Tahoma"/>
            <family val="2"/>
          </rPr>
          <t>TBL_SRC</t>
        </r>
      </text>
    </comment>
    <comment ref="B96" authorId="0" shapeId="0">
      <text>
        <r>
          <rPr>
            <b/>
            <sz val="9"/>
            <color indexed="81"/>
            <rFont val="Tahoma"/>
            <family val="2"/>
          </rPr>
          <t>TBL_TITLE_05.01.TBL.05</t>
        </r>
        <r>
          <rPr>
            <sz val="9"/>
            <color indexed="81"/>
            <rFont val="Tahoma"/>
            <family val="2"/>
          </rPr>
          <t xml:space="preserve">
</t>
        </r>
      </text>
    </comment>
    <comment ref="B97" authorId="0" shapeId="0">
      <text>
        <r>
          <rPr>
            <b/>
            <sz val="9"/>
            <color indexed="81"/>
            <rFont val="Tahoma"/>
            <family val="2"/>
          </rPr>
          <t>TBL_UNIT</t>
        </r>
      </text>
    </comment>
    <comment ref="B98" authorId="0" shapeId="0">
      <text>
        <r>
          <rPr>
            <b/>
            <sz val="9"/>
            <color indexed="81"/>
            <rFont val="Tahoma"/>
            <family val="2"/>
          </rPr>
          <t>TBL_START</t>
        </r>
      </text>
    </comment>
    <comment ref="C98" authorId="0" shapeId="0">
      <text>
        <r>
          <rPr>
            <b/>
            <sz val="9"/>
            <color indexed="81"/>
            <rFont val="Tahoma"/>
            <family val="2"/>
          </rPr>
          <t>TBL_HD_GDR</t>
        </r>
      </text>
    </comment>
    <comment ref="B99" authorId="0" shapeId="0">
      <text>
        <r>
          <rPr>
            <b/>
            <sz val="9"/>
            <color indexed="81"/>
            <rFont val="Tahoma"/>
            <family val="2"/>
          </rPr>
          <t>TBL_COL_CTZ</t>
        </r>
      </text>
    </comment>
    <comment ref="E146" authorId="0" shapeId="0">
      <text>
        <r>
          <rPr>
            <b/>
            <sz val="9"/>
            <color indexed="81"/>
            <rFont val="Tahoma"/>
            <family val="2"/>
          </rPr>
          <t>TBL_END</t>
        </r>
      </text>
    </comment>
    <comment ref="B147" authorId="0" shapeId="0">
      <text>
        <r>
          <rPr>
            <b/>
            <sz val="9"/>
            <color indexed="81"/>
            <rFont val="Tahoma"/>
            <family val="2"/>
          </rPr>
          <t>TBL_SRC</t>
        </r>
      </text>
    </comment>
    <comment ref="B149" authorId="0" shapeId="0">
      <text>
        <r>
          <rPr>
            <b/>
            <sz val="9"/>
            <color indexed="81"/>
            <rFont val="Tahoma"/>
            <family val="2"/>
          </rPr>
          <t>TBL_TITLE_05.01.TBL.06</t>
        </r>
      </text>
    </comment>
    <comment ref="B150" authorId="0" shapeId="0">
      <text>
        <r>
          <rPr>
            <b/>
            <sz val="9"/>
            <color indexed="81"/>
            <rFont val="Tahoma"/>
            <family val="2"/>
          </rPr>
          <t>TBL_UNIT</t>
        </r>
      </text>
    </comment>
    <comment ref="B151" authorId="0" shapeId="0">
      <text>
        <r>
          <rPr>
            <b/>
            <sz val="9"/>
            <color indexed="81"/>
            <rFont val="Tahoma"/>
            <family val="2"/>
          </rPr>
          <t>TBL_START</t>
        </r>
      </text>
    </comment>
    <comment ref="C151" authorId="0" shapeId="0">
      <text>
        <r>
          <rPr>
            <b/>
            <sz val="9"/>
            <color indexed="81"/>
            <rFont val="Tahoma"/>
            <family val="2"/>
          </rPr>
          <t>TBL_HD_GDR</t>
        </r>
      </text>
    </comment>
    <comment ref="B152" authorId="0" shapeId="0">
      <text>
        <r>
          <rPr>
            <b/>
            <sz val="9"/>
            <color indexed="81"/>
            <rFont val="Tahoma"/>
            <family val="2"/>
          </rPr>
          <t>TBL_COL_CTZ</t>
        </r>
      </text>
    </comment>
    <comment ref="E199" authorId="0" shapeId="0">
      <text>
        <r>
          <rPr>
            <b/>
            <sz val="9"/>
            <color indexed="81"/>
            <rFont val="Tahoma"/>
            <family val="2"/>
          </rPr>
          <t>TBL_END</t>
        </r>
      </text>
    </comment>
    <comment ref="B200" authorId="0" shapeId="0">
      <text>
        <r>
          <rPr>
            <b/>
            <sz val="9"/>
            <color indexed="81"/>
            <rFont val="Tahoma"/>
            <family val="2"/>
          </rPr>
          <t>TBL_SRC</t>
        </r>
      </text>
    </comment>
    <comment ref="B202" authorId="0" shapeId="0">
      <text>
        <r>
          <rPr>
            <b/>
            <sz val="9"/>
            <color indexed="81"/>
            <rFont val="Tahoma"/>
            <family val="2"/>
          </rPr>
          <t>TBL_TITLE_05.01.TBL.07</t>
        </r>
      </text>
    </comment>
    <comment ref="B203" authorId="0" shapeId="0">
      <text>
        <r>
          <rPr>
            <b/>
            <sz val="9"/>
            <color indexed="81"/>
            <rFont val="Tahoma"/>
            <family val="2"/>
          </rPr>
          <t>TBL_UNIT</t>
        </r>
      </text>
    </comment>
    <comment ref="B204" authorId="0" shapeId="0">
      <text>
        <r>
          <rPr>
            <b/>
            <sz val="9"/>
            <color indexed="81"/>
            <rFont val="Tahoma"/>
            <family val="2"/>
          </rPr>
          <t>TBL_START</t>
        </r>
      </text>
    </comment>
    <comment ref="C204" authorId="0" shapeId="0">
      <text>
        <r>
          <rPr>
            <b/>
            <sz val="9"/>
            <color indexed="81"/>
            <rFont val="Tahoma"/>
            <family val="2"/>
          </rPr>
          <t>TBL_HD_GDR</t>
        </r>
      </text>
    </comment>
    <comment ref="B205" authorId="0" shapeId="0">
      <text>
        <r>
          <rPr>
            <b/>
            <sz val="9"/>
            <color indexed="81"/>
            <rFont val="Tahoma"/>
            <family val="2"/>
          </rPr>
          <t>TBL_COL_CTZ</t>
        </r>
      </text>
    </comment>
    <comment ref="E252" authorId="0" shapeId="0">
      <text>
        <r>
          <rPr>
            <b/>
            <sz val="9"/>
            <color indexed="81"/>
            <rFont val="Tahoma"/>
            <family val="2"/>
          </rPr>
          <t>TBL_END</t>
        </r>
      </text>
    </comment>
    <comment ref="B253" authorId="0" shapeId="0">
      <text>
        <r>
          <rPr>
            <b/>
            <sz val="9"/>
            <color indexed="81"/>
            <rFont val="Tahoma"/>
            <family val="2"/>
          </rPr>
          <t>TBL_SRC</t>
        </r>
      </text>
    </comment>
    <comment ref="B255" authorId="0" shapeId="0">
      <text>
        <r>
          <rPr>
            <b/>
            <sz val="9"/>
            <color indexed="81"/>
            <rFont val="Tahoma"/>
            <family val="2"/>
          </rPr>
          <t>TBL_TITLE_05.01.TBL.08</t>
        </r>
      </text>
    </comment>
    <comment ref="B256" authorId="0" shapeId="0">
      <text>
        <r>
          <rPr>
            <b/>
            <sz val="9"/>
            <color indexed="81"/>
            <rFont val="Tahoma"/>
            <family val="2"/>
          </rPr>
          <t>TBL_UNIT</t>
        </r>
      </text>
    </comment>
    <comment ref="B257" authorId="0" shapeId="0">
      <text>
        <r>
          <rPr>
            <b/>
            <sz val="9"/>
            <color indexed="81"/>
            <rFont val="Tahoma"/>
            <family val="2"/>
          </rPr>
          <t>TBL_START</t>
        </r>
      </text>
    </comment>
    <comment ref="C257" authorId="0" shapeId="0">
      <text>
        <r>
          <rPr>
            <b/>
            <sz val="9"/>
            <color indexed="81"/>
            <rFont val="Tahoma"/>
            <family val="2"/>
          </rPr>
          <t>TBL_HD_GDR</t>
        </r>
      </text>
    </comment>
    <comment ref="B258" authorId="0" shapeId="0">
      <text>
        <r>
          <rPr>
            <b/>
            <sz val="9"/>
            <color indexed="81"/>
            <rFont val="Tahoma"/>
            <family val="2"/>
          </rPr>
          <t>TBL_COL_CTZ</t>
        </r>
      </text>
    </comment>
    <comment ref="E305" authorId="0" shapeId="0">
      <text>
        <r>
          <rPr>
            <b/>
            <sz val="9"/>
            <color indexed="81"/>
            <rFont val="Tahoma"/>
            <family val="2"/>
          </rPr>
          <t>TBL_END</t>
        </r>
      </text>
    </comment>
    <comment ref="B306" authorId="0" shapeId="0">
      <text>
        <r>
          <rPr>
            <b/>
            <sz val="9"/>
            <color indexed="81"/>
            <rFont val="Tahoma"/>
            <family val="2"/>
          </rPr>
          <t>TBL_SRC</t>
        </r>
      </text>
    </comment>
    <comment ref="B308" authorId="0" shapeId="0">
      <text>
        <r>
          <rPr>
            <b/>
            <sz val="9"/>
            <color indexed="81"/>
            <rFont val="Tahoma"/>
            <family val="2"/>
          </rPr>
          <t>SUM_TITLE_05.02.SUM.01</t>
        </r>
      </text>
    </comment>
    <comment ref="B309" authorId="0" shapeId="0">
      <text>
        <r>
          <rPr>
            <b/>
            <sz val="9"/>
            <color indexed="81"/>
            <rFont val="Tahoma"/>
            <family val="2"/>
          </rPr>
          <t>SUM_START</t>
        </r>
      </text>
    </comment>
    <comment ref="B311" authorId="0" shapeId="0">
      <text>
        <r>
          <rPr>
            <b/>
            <sz val="9"/>
            <color indexed="81"/>
            <rFont val="Tahoma"/>
            <family val="2"/>
          </rPr>
          <t>TBL_TITLE_05.02.TBL.01</t>
        </r>
        <r>
          <rPr>
            <sz val="9"/>
            <color indexed="81"/>
            <rFont val="Tahoma"/>
            <family val="2"/>
          </rPr>
          <t xml:space="preserve">
</t>
        </r>
      </text>
    </comment>
    <comment ref="B312" authorId="0" shapeId="0">
      <text>
        <r>
          <rPr>
            <b/>
            <sz val="9"/>
            <color indexed="81"/>
            <rFont val="Tahoma"/>
            <family val="2"/>
          </rPr>
          <t>TBL_UNIT</t>
        </r>
      </text>
    </comment>
    <comment ref="B313" authorId="0" shapeId="0">
      <text>
        <r>
          <rPr>
            <b/>
            <sz val="9"/>
            <color indexed="81"/>
            <rFont val="Tahoma"/>
            <family val="2"/>
          </rPr>
          <t>TBL_START</t>
        </r>
      </text>
    </comment>
    <comment ref="C313" authorId="0" shapeId="0">
      <text>
        <r>
          <rPr>
            <b/>
            <sz val="9"/>
            <color indexed="81"/>
            <rFont val="Tahoma"/>
            <family val="2"/>
          </rPr>
          <t>TBL_HD_GDR</t>
        </r>
      </text>
    </comment>
    <comment ref="B314" authorId="0" shapeId="0">
      <text>
        <r>
          <rPr>
            <b/>
            <sz val="9"/>
            <color indexed="81"/>
            <rFont val="Tahoma"/>
            <family val="2"/>
          </rPr>
          <t>TBL_COL_CTZ</t>
        </r>
      </text>
    </comment>
    <comment ref="E361" authorId="0" shapeId="0">
      <text>
        <r>
          <rPr>
            <b/>
            <sz val="9"/>
            <color indexed="81"/>
            <rFont val="Tahoma"/>
            <family val="2"/>
          </rPr>
          <t>TBL_END</t>
        </r>
      </text>
    </comment>
    <comment ref="B362" authorId="0" shapeId="0">
      <text>
        <r>
          <rPr>
            <b/>
            <sz val="9"/>
            <color indexed="81"/>
            <rFont val="Tahoma"/>
            <family val="2"/>
          </rPr>
          <t>TBL_SRC</t>
        </r>
      </text>
    </comment>
    <comment ref="B364" authorId="0" shapeId="0">
      <text>
        <r>
          <rPr>
            <b/>
            <sz val="9"/>
            <color indexed="81"/>
            <rFont val="Tahoma"/>
            <family val="2"/>
          </rPr>
          <t>TBL_TITLE_05.02.TBL.02</t>
        </r>
      </text>
    </comment>
    <comment ref="B365" authorId="0" shapeId="0">
      <text>
        <r>
          <rPr>
            <b/>
            <sz val="9"/>
            <color indexed="81"/>
            <rFont val="Tahoma"/>
            <family val="2"/>
          </rPr>
          <t>TBL_UNIT</t>
        </r>
      </text>
    </comment>
    <comment ref="B366" authorId="0" shapeId="0">
      <text>
        <r>
          <rPr>
            <b/>
            <sz val="9"/>
            <color indexed="81"/>
            <rFont val="Tahoma"/>
            <family val="2"/>
          </rPr>
          <t>TBL_START</t>
        </r>
      </text>
    </comment>
    <comment ref="C366" authorId="0" shapeId="0">
      <text>
        <r>
          <rPr>
            <b/>
            <sz val="9"/>
            <color indexed="81"/>
            <rFont val="Tahoma"/>
            <family val="2"/>
          </rPr>
          <t>TBL_HD_GDR</t>
        </r>
      </text>
    </comment>
    <comment ref="B367" authorId="0" shapeId="0">
      <text>
        <r>
          <rPr>
            <b/>
            <sz val="9"/>
            <color indexed="81"/>
            <rFont val="Tahoma"/>
            <family val="2"/>
          </rPr>
          <t>TBL_COL_CTZ</t>
        </r>
      </text>
    </comment>
    <comment ref="E384" authorId="0" shapeId="0">
      <text>
        <r>
          <rPr>
            <b/>
            <sz val="9"/>
            <color indexed="81"/>
            <rFont val="Tahoma"/>
            <family val="2"/>
          </rPr>
          <t>TBL_END</t>
        </r>
      </text>
    </comment>
    <comment ref="B385" authorId="0" shapeId="0">
      <text>
        <r>
          <rPr>
            <b/>
            <sz val="9"/>
            <color indexed="81"/>
            <rFont val="Tahoma"/>
            <family val="2"/>
          </rPr>
          <t>TBL_SRC</t>
        </r>
      </text>
    </comment>
    <comment ref="B387" authorId="0" shapeId="0">
      <text>
        <r>
          <rPr>
            <b/>
            <sz val="9"/>
            <color indexed="81"/>
            <rFont val="Tahoma"/>
            <family val="2"/>
          </rPr>
          <t>TBL_TITLE_05.02.TBL.03</t>
        </r>
      </text>
    </comment>
    <comment ref="B388" authorId="0" shapeId="0">
      <text>
        <r>
          <rPr>
            <b/>
            <sz val="9"/>
            <color indexed="81"/>
            <rFont val="Tahoma"/>
            <family val="2"/>
          </rPr>
          <t>TBL_UNIT</t>
        </r>
      </text>
    </comment>
    <comment ref="B389" authorId="0" shapeId="0">
      <text>
        <r>
          <rPr>
            <b/>
            <sz val="9"/>
            <color indexed="81"/>
            <rFont val="Tahoma"/>
            <family val="2"/>
          </rPr>
          <t>TBL_START</t>
        </r>
      </text>
    </comment>
    <comment ref="C389" authorId="0" shapeId="0">
      <text>
        <r>
          <rPr>
            <b/>
            <sz val="9"/>
            <color indexed="81"/>
            <rFont val="Tahoma"/>
            <family val="2"/>
          </rPr>
          <t>TBL_HD_GDR</t>
        </r>
      </text>
    </comment>
    <comment ref="B390" authorId="0" shapeId="0">
      <text>
        <r>
          <rPr>
            <b/>
            <sz val="9"/>
            <color indexed="81"/>
            <rFont val="Tahoma"/>
            <family val="2"/>
          </rPr>
          <t>TBL_COL_CTZ</t>
        </r>
      </text>
    </comment>
    <comment ref="E416" authorId="0" shapeId="0">
      <text>
        <r>
          <rPr>
            <b/>
            <sz val="9"/>
            <color indexed="81"/>
            <rFont val="Tahoma"/>
            <family val="2"/>
          </rPr>
          <t>TBL_END</t>
        </r>
      </text>
    </comment>
    <comment ref="B417" authorId="0" shapeId="0">
      <text>
        <r>
          <rPr>
            <b/>
            <sz val="9"/>
            <color indexed="81"/>
            <rFont val="Tahoma"/>
            <family val="2"/>
          </rPr>
          <t>TBL_SRC</t>
        </r>
      </text>
    </comment>
    <comment ref="B419" authorId="0" shapeId="0">
      <text>
        <r>
          <rPr>
            <b/>
            <sz val="9"/>
            <color indexed="81"/>
            <rFont val="Tahoma"/>
            <family val="2"/>
          </rPr>
          <t>CHRT_TITLE_05.02.CHRT.01</t>
        </r>
        <r>
          <rPr>
            <sz val="9"/>
            <color indexed="81"/>
            <rFont val="Tahoma"/>
            <family val="2"/>
          </rPr>
          <t xml:space="preserve">
</t>
        </r>
      </text>
    </comment>
    <comment ref="B446" authorId="0" shapeId="0">
      <text>
        <r>
          <rPr>
            <b/>
            <sz val="9"/>
            <color indexed="81"/>
            <rFont val="Tahoma"/>
            <family val="2"/>
          </rPr>
          <t>TBL_SRC</t>
        </r>
      </text>
    </comment>
    <comment ref="B448" authorId="0" shapeId="0">
      <text>
        <r>
          <rPr>
            <b/>
            <sz val="9"/>
            <color indexed="81"/>
            <rFont val="Tahoma"/>
            <family val="2"/>
          </rPr>
          <t>TBL_TITLE_05.02.TBL.04</t>
        </r>
      </text>
    </comment>
    <comment ref="B449" authorId="0" shapeId="0">
      <text>
        <r>
          <rPr>
            <b/>
            <sz val="9"/>
            <color indexed="81"/>
            <rFont val="Tahoma"/>
            <family val="2"/>
          </rPr>
          <t>TBL_UNIT</t>
        </r>
      </text>
    </comment>
    <comment ref="B450" authorId="0" shapeId="0">
      <text>
        <r>
          <rPr>
            <b/>
            <sz val="9"/>
            <color indexed="81"/>
            <rFont val="Tahoma"/>
            <family val="2"/>
          </rPr>
          <t>TBL_START</t>
        </r>
      </text>
    </comment>
    <comment ref="C450" authorId="0" shapeId="0">
      <text>
        <r>
          <rPr>
            <b/>
            <sz val="9"/>
            <color indexed="81"/>
            <rFont val="Tahoma"/>
            <family val="2"/>
          </rPr>
          <t>TBL_HD_GDR</t>
        </r>
      </text>
    </comment>
    <comment ref="B451" authorId="0" shapeId="0">
      <text>
        <r>
          <rPr>
            <b/>
            <sz val="9"/>
            <color indexed="81"/>
            <rFont val="Tahoma"/>
            <family val="2"/>
          </rPr>
          <t>TBL_COL_CTZ</t>
        </r>
      </text>
    </comment>
    <comment ref="E483" authorId="0" shapeId="0">
      <text>
        <r>
          <rPr>
            <b/>
            <sz val="9"/>
            <color indexed="81"/>
            <rFont val="Tahoma"/>
            <family val="2"/>
          </rPr>
          <t>TBL_END</t>
        </r>
      </text>
    </comment>
    <comment ref="B484" authorId="0" shapeId="0">
      <text>
        <r>
          <rPr>
            <b/>
            <sz val="9"/>
            <color indexed="81"/>
            <rFont val="Tahoma"/>
            <family val="2"/>
          </rPr>
          <t>TBL_SRC</t>
        </r>
      </text>
    </comment>
    <comment ref="B486" authorId="0" shapeId="0">
      <text>
        <r>
          <rPr>
            <b/>
            <sz val="9"/>
            <color indexed="81"/>
            <rFont val="Tahoma"/>
            <family val="2"/>
          </rPr>
          <t>TBL_TITLE_05.02.TBL.05</t>
        </r>
      </text>
    </comment>
    <comment ref="B487" authorId="0" shapeId="0">
      <text>
        <r>
          <rPr>
            <b/>
            <sz val="9"/>
            <color indexed="81"/>
            <rFont val="Tahoma"/>
            <family val="2"/>
          </rPr>
          <t>TBL_UNIT</t>
        </r>
      </text>
    </comment>
    <comment ref="B488" authorId="0" shapeId="0">
      <text>
        <r>
          <rPr>
            <b/>
            <sz val="9"/>
            <color indexed="81"/>
            <rFont val="Tahoma"/>
            <family val="2"/>
          </rPr>
          <t>TBL_START</t>
        </r>
      </text>
    </comment>
    <comment ref="C488" authorId="0" shapeId="0">
      <text>
        <r>
          <rPr>
            <b/>
            <sz val="9"/>
            <color indexed="81"/>
            <rFont val="Tahoma"/>
            <family val="2"/>
          </rPr>
          <t>TBL_HD_GDR</t>
        </r>
      </text>
    </comment>
    <comment ref="B489" authorId="0" shapeId="0">
      <text>
        <r>
          <rPr>
            <b/>
            <sz val="9"/>
            <color indexed="81"/>
            <rFont val="Tahoma"/>
            <family val="2"/>
          </rPr>
          <t>TBL_COL_CTZ</t>
        </r>
      </text>
    </comment>
    <comment ref="E521" authorId="0" shapeId="0">
      <text>
        <r>
          <rPr>
            <b/>
            <sz val="9"/>
            <color indexed="81"/>
            <rFont val="Tahoma"/>
            <family val="2"/>
          </rPr>
          <t>TBL_END</t>
        </r>
      </text>
    </comment>
    <comment ref="B522" authorId="0" shapeId="0">
      <text>
        <r>
          <rPr>
            <b/>
            <sz val="9"/>
            <color indexed="81"/>
            <rFont val="Tahoma"/>
            <family val="2"/>
          </rPr>
          <t>TBL_SRC</t>
        </r>
      </text>
    </comment>
    <comment ref="B524" authorId="0" shapeId="0">
      <text>
        <r>
          <rPr>
            <b/>
            <sz val="9"/>
            <color indexed="81"/>
            <rFont val="Tahoma"/>
            <family val="2"/>
          </rPr>
          <t>TBL_TITLE_05.02.TBL.06</t>
        </r>
      </text>
    </comment>
    <comment ref="B525" authorId="0" shapeId="0">
      <text>
        <r>
          <rPr>
            <b/>
            <sz val="9"/>
            <color indexed="81"/>
            <rFont val="Tahoma"/>
            <family val="2"/>
          </rPr>
          <t>TBL_UNIT</t>
        </r>
      </text>
    </comment>
    <comment ref="B526" authorId="0" shapeId="0">
      <text>
        <r>
          <rPr>
            <b/>
            <sz val="9"/>
            <color indexed="81"/>
            <rFont val="Tahoma"/>
            <family val="2"/>
          </rPr>
          <t>TBL_START</t>
        </r>
      </text>
    </comment>
    <comment ref="C526" authorId="0" shapeId="0">
      <text>
        <r>
          <rPr>
            <b/>
            <sz val="9"/>
            <color indexed="81"/>
            <rFont val="Tahoma"/>
            <family val="2"/>
          </rPr>
          <t>TBL_HD_GDR</t>
        </r>
      </text>
    </comment>
    <comment ref="B527" authorId="0" shapeId="0">
      <text>
        <r>
          <rPr>
            <b/>
            <sz val="9"/>
            <color indexed="81"/>
            <rFont val="Tahoma"/>
            <family val="2"/>
          </rPr>
          <t>TBL_COL_CTZ</t>
        </r>
      </text>
    </comment>
    <comment ref="E559" authorId="0" shapeId="0">
      <text>
        <r>
          <rPr>
            <b/>
            <sz val="9"/>
            <color indexed="81"/>
            <rFont val="Tahoma"/>
            <family val="2"/>
          </rPr>
          <t>TBL_END</t>
        </r>
      </text>
    </comment>
    <comment ref="B560" authorId="0" shapeId="0">
      <text>
        <r>
          <rPr>
            <b/>
            <sz val="9"/>
            <color indexed="81"/>
            <rFont val="Tahoma"/>
            <family val="2"/>
          </rPr>
          <t>TBL_SRC</t>
        </r>
      </text>
    </comment>
    <comment ref="B562" authorId="0" shapeId="0">
      <text>
        <r>
          <rPr>
            <b/>
            <sz val="9"/>
            <color indexed="81"/>
            <rFont val="Tahoma"/>
            <family val="2"/>
          </rPr>
          <t>TBL_TITLE_05.02.TBL.07</t>
        </r>
      </text>
    </comment>
    <comment ref="B563" authorId="0" shapeId="0">
      <text>
        <r>
          <rPr>
            <b/>
            <sz val="9"/>
            <color indexed="81"/>
            <rFont val="Tahoma"/>
            <family val="2"/>
          </rPr>
          <t>TBL_UNIT</t>
        </r>
      </text>
    </comment>
    <comment ref="B564" authorId="0" shapeId="0">
      <text>
        <r>
          <rPr>
            <b/>
            <sz val="9"/>
            <color indexed="81"/>
            <rFont val="Tahoma"/>
            <family val="2"/>
          </rPr>
          <t>TBL_START</t>
        </r>
      </text>
    </comment>
    <comment ref="C564" authorId="0" shapeId="0">
      <text>
        <r>
          <rPr>
            <b/>
            <sz val="9"/>
            <color indexed="81"/>
            <rFont val="Tahoma"/>
            <family val="2"/>
          </rPr>
          <t>TBL_HD_GDR</t>
        </r>
      </text>
    </comment>
    <comment ref="B565" authorId="0" shapeId="0">
      <text>
        <r>
          <rPr>
            <b/>
            <sz val="9"/>
            <color indexed="81"/>
            <rFont val="Tahoma"/>
            <family val="2"/>
          </rPr>
          <t>TBL_COL_CTZ</t>
        </r>
      </text>
    </comment>
    <comment ref="E597" authorId="0" shapeId="0">
      <text>
        <r>
          <rPr>
            <b/>
            <sz val="9"/>
            <color indexed="81"/>
            <rFont val="Tahoma"/>
            <family val="2"/>
          </rPr>
          <t>TBL_END</t>
        </r>
      </text>
    </comment>
    <comment ref="B598" authorId="0" shapeId="0">
      <text>
        <r>
          <rPr>
            <b/>
            <sz val="9"/>
            <color indexed="81"/>
            <rFont val="Tahoma"/>
            <family val="2"/>
          </rPr>
          <t>TBL_SRC</t>
        </r>
      </text>
    </comment>
    <comment ref="B600" authorId="0" shapeId="0">
      <text>
        <r>
          <rPr>
            <b/>
            <sz val="9"/>
            <color indexed="81"/>
            <rFont val="Tahoma"/>
            <family val="2"/>
          </rPr>
          <t>TBL_TITLE_05.02.TBL.08</t>
        </r>
      </text>
    </comment>
    <comment ref="B601" authorId="0" shapeId="0">
      <text>
        <r>
          <rPr>
            <b/>
            <sz val="9"/>
            <color indexed="81"/>
            <rFont val="Tahoma"/>
            <family val="2"/>
          </rPr>
          <t>TBL_UNIT</t>
        </r>
      </text>
    </comment>
    <comment ref="B602" authorId="0" shapeId="0">
      <text>
        <r>
          <rPr>
            <b/>
            <sz val="9"/>
            <color indexed="81"/>
            <rFont val="Tahoma"/>
            <family val="2"/>
          </rPr>
          <t>TBL_START</t>
        </r>
      </text>
    </comment>
    <comment ref="C602" authorId="0" shapeId="0">
      <text>
        <r>
          <rPr>
            <b/>
            <sz val="9"/>
            <color indexed="81"/>
            <rFont val="Tahoma"/>
            <family val="2"/>
          </rPr>
          <t>TBL_HD_GDR</t>
        </r>
      </text>
    </comment>
    <comment ref="B603" authorId="0" shapeId="0">
      <text>
        <r>
          <rPr>
            <b/>
            <sz val="9"/>
            <color indexed="81"/>
            <rFont val="Tahoma"/>
            <family val="2"/>
          </rPr>
          <t>TBL_COL_CTZ</t>
        </r>
      </text>
    </comment>
    <comment ref="E625" authorId="0" shapeId="0">
      <text>
        <r>
          <rPr>
            <b/>
            <sz val="9"/>
            <color indexed="81"/>
            <rFont val="Tahoma"/>
            <family val="2"/>
          </rPr>
          <t>TBL_END</t>
        </r>
      </text>
    </comment>
    <comment ref="B626" authorId="0" shapeId="0">
      <text>
        <r>
          <rPr>
            <b/>
            <sz val="9"/>
            <color indexed="81"/>
            <rFont val="Tahoma"/>
            <family val="2"/>
          </rPr>
          <t>TBL_SRC</t>
        </r>
      </text>
    </comment>
    <comment ref="B630" authorId="0" shapeId="0">
      <text>
        <r>
          <rPr>
            <b/>
            <sz val="9"/>
            <color indexed="81"/>
            <rFont val="Tahoma"/>
            <family val="2"/>
          </rPr>
          <t>TBL_TITLE_05.02.TBL.09</t>
        </r>
      </text>
    </comment>
    <comment ref="B631" authorId="0" shapeId="0">
      <text>
        <r>
          <rPr>
            <b/>
            <sz val="9"/>
            <color indexed="81"/>
            <rFont val="Tahoma"/>
            <family val="2"/>
          </rPr>
          <t>TBL_UNIT</t>
        </r>
      </text>
    </comment>
    <comment ref="B632" authorId="0" shapeId="0">
      <text>
        <r>
          <rPr>
            <b/>
            <sz val="9"/>
            <color indexed="81"/>
            <rFont val="Tahoma"/>
            <family val="2"/>
          </rPr>
          <t>TBL_START</t>
        </r>
      </text>
    </comment>
    <comment ref="C632" authorId="0" shapeId="0">
      <text>
        <r>
          <rPr>
            <b/>
            <sz val="9"/>
            <color indexed="81"/>
            <rFont val="Tahoma"/>
            <family val="2"/>
          </rPr>
          <t>TBL_HD_GDR</t>
        </r>
      </text>
    </comment>
    <comment ref="B633" authorId="0" shapeId="0">
      <text>
        <r>
          <rPr>
            <b/>
            <sz val="9"/>
            <color indexed="81"/>
            <rFont val="Tahoma"/>
            <family val="2"/>
          </rPr>
          <t>TBL_COL_CTZ</t>
        </r>
      </text>
    </comment>
    <comment ref="E655" authorId="0" shapeId="0">
      <text>
        <r>
          <rPr>
            <b/>
            <sz val="9"/>
            <color indexed="81"/>
            <rFont val="Tahoma"/>
            <family val="2"/>
          </rPr>
          <t>TBL_END</t>
        </r>
      </text>
    </comment>
    <comment ref="B656" authorId="0" shapeId="0">
      <text>
        <r>
          <rPr>
            <b/>
            <sz val="9"/>
            <color indexed="81"/>
            <rFont val="Tahoma"/>
            <family val="2"/>
          </rPr>
          <t>TBL_SRC</t>
        </r>
      </text>
    </comment>
    <comment ref="B659" authorId="0" shapeId="0">
      <text>
        <r>
          <rPr>
            <b/>
            <sz val="9"/>
            <color indexed="81"/>
            <rFont val="Tahoma"/>
            <family val="2"/>
          </rPr>
          <t>TBL_TITLE_05.02.TBL.10</t>
        </r>
      </text>
    </comment>
    <comment ref="B660" authorId="0" shapeId="0">
      <text>
        <r>
          <rPr>
            <b/>
            <sz val="9"/>
            <color indexed="81"/>
            <rFont val="Tahoma"/>
            <family val="2"/>
          </rPr>
          <t>TBL_UNIT</t>
        </r>
      </text>
    </comment>
    <comment ref="B661" authorId="0" shapeId="0">
      <text>
        <r>
          <rPr>
            <b/>
            <sz val="9"/>
            <color indexed="81"/>
            <rFont val="Tahoma"/>
            <family val="2"/>
          </rPr>
          <t>TBL_START</t>
        </r>
      </text>
    </comment>
    <comment ref="C661" authorId="0" shapeId="0">
      <text>
        <r>
          <rPr>
            <b/>
            <sz val="9"/>
            <color indexed="81"/>
            <rFont val="Tahoma"/>
            <family val="2"/>
          </rPr>
          <t>TBL_HD_GDR</t>
        </r>
      </text>
    </comment>
    <comment ref="B662" authorId="0" shapeId="0">
      <text>
        <r>
          <rPr>
            <b/>
            <sz val="9"/>
            <color indexed="81"/>
            <rFont val="Tahoma"/>
            <family val="2"/>
          </rPr>
          <t>TBL_COL_CTZ</t>
        </r>
      </text>
    </comment>
    <comment ref="E684" authorId="0" shapeId="0">
      <text>
        <r>
          <rPr>
            <b/>
            <sz val="9"/>
            <color indexed="81"/>
            <rFont val="Tahoma"/>
            <family val="2"/>
          </rPr>
          <t>TBL_END</t>
        </r>
      </text>
    </comment>
    <comment ref="B685" authorId="0" shapeId="0">
      <text>
        <r>
          <rPr>
            <b/>
            <sz val="9"/>
            <color indexed="81"/>
            <rFont val="Tahoma"/>
            <family val="2"/>
          </rPr>
          <t>TBL_SRC</t>
        </r>
      </text>
    </comment>
    <comment ref="B687" authorId="0" shapeId="0">
      <text>
        <r>
          <rPr>
            <b/>
            <sz val="9"/>
            <color indexed="81"/>
            <rFont val="Tahoma"/>
            <family val="2"/>
          </rPr>
          <t>CHRT_TITLE_05.02.CHRT.02</t>
        </r>
      </text>
    </comment>
    <comment ref="B709" authorId="0" shapeId="0">
      <text>
        <r>
          <rPr>
            <b/>
            <sz val="9"/>
            <color indexed="81"/>
            <rFont val="Tahoma"/>
            <family val="2"/>
          </rPr>
          <t>TBL_SRC</t>
        </r>
      </text>
    </comment>
    <comment ref="B711" authorId="0" shapeId="0">
      <text>
        <r>
          <rPr>
            <b/>
            <sz val="9"/>
            <color indexed="81"/>
            <rFont val="Tahoma"/>
            <family val="2"/>
          </rPr>
          <t>TBL_TITLE_05.02.TBL.11</t>
        </r>
      </text>
    </comment>
    <comment ref="B712" authorId="0" shapeId="0">
      <text>
        <r>
          <rPr>
            <b/>
            <sz val="9"/>
            <color indexed="81"/>
            <rFont val="Tahoma"/>
            <family val="2"/>
          </rPr>
          <t>TBL_UNIT</t>
        </r>
      </text>
    </comment>
    <comment ref="B713" authorId="0" shapeId="0">
      <text>
        <r>
          <rPr>
            <b/>
            <sz val="9"/>
            <color indexed="81"/>
            <rFont val="Tahoma"/>
            <family val="2"/>
          </rPr>
          <t>TBL_START</t>
        </r>
      </text>
    </comment>
    <comment ref="C713" authorId="0" shapeId="0">
      <text>
        <r>
          <rPr>
            <b/>
            <sz val="9"/>
            <color indexed="81"/>
            <rFont val="Tahoma"/>
            <family val="2"/>
          </rPr>
          <t>TBL_HD_GDR</t>
        </r>
      </text>
    </comment>
    <comment ref="B714" authorId="0" shapeId="0">
      <text>
        <r>
          <rPr>
            <b/>
            <sz val="9"/>
            <color indexed="81"/>
            <rFont val="Tahoma"/>
            <family val="2"/>
          </rPr>
          <t>TBL_COL_CTZ</t>
        </r>
      </text>
    </comment>
    <comment ref="E743" authorId="0" shapeId="0">
      <text>
        <r>
          <rPr>
            <b/>
            <sz val="9"/>
            <color indexed="81"/>
            <rFont val="Tahoma"/>
            <family val="2"/>
          </rPr>
          <t>TBL_END</t>
        </r>
      </text>
    </comment>
    <comment ref="B744" authorId="0" shapeId="0">
      <text>
        <r>
          <rPr>
            <b/>
            <sz val="9"/>
            <color indexed="81"/>
            <rFont val="Tahoma"/>
            <family val="2"/>
          </rPr>
          <t>TBL_SRC</t>
        </r>
      </text>
    </comment>
    <comment ref="B746" authorId="0" shapeId="0">
      <text>
        <r>
          <rPr>
            <b/>
            <sz val="9"/>
            <color indexed="81"/>
            <rFont val="Tahoma"/>
            <family val="2"/>
          </rPr>
          <t>TBL_TITLE_05.02.TBL.12</t>
        </r>
      </text>
    </comment>
    <comment ref="B747" authorId="0" shapeId="0">
      <text>
        <r>
          <rPr>
            <b/>
            <sz val="9"/>
            <color indexed="81"/>
            <rFont val="Tahoma"/>
            <family val="2"/>
          </rPr>
          <t>TBL_UNIT</t>
        </r>
      </text>
    </comment>
    <comment ref="B748" authorId="0" shapeId="0">
      <text>
        <r>
          <rPr>
            <b/>
            <sz val="9"/>
            <color indexed="81"/>
            <rFont val="Tahoma"/>
            <family val="2"/>
          </rPr>
          <t>TBL_START</t>
        </r>
      </text>
    </comment>
    <comment ref="C748" authorId="0" shapeId="0">
      <text>
        <r>
          <rPr>
            <b/>
            <sz val="9"/>
            <color indexed="81"/>
            <rFont val="Tahoma"/>
            <family val="2"/>
          </rPr>
          <t>TBL_HD_GDR</t>
        </r>
      </text>
    </comment>
    <comment ref="B749" authorId="0" shapeId="0">
      <text>
        <r>
          <rPr>
            <b/>
            <sz val="9"/>
            <color indexed="81"/>
            <rFont val="Tahoma"/>
            <family val="2"/>
          </rPr>
          <t>TBL_COL_CTZ</t>
        </r>
      </text>
    </comment>
    <comment ref="E778" authorId="0" shapeId="0">
      <text>
        <r>
          <rPr>
            <b/>
            <sz val="9"/>
            <color indexed="81"/>
            <rFont val="Tahoma"/>
            <family val="2"/>
          </rPr>
          <t>TBL_END</t>
        </r>
      </text>
    </comment>
    <comment ref="B779" authorId="0" shapeId="0">
      <text>
        <r>
          <rPr>
            <b/>
            <sz val="9"/>
            <color indexed="81"/>
            <rFont val="Tahoma"/>
            <family val="2"/>
          </rPr>
          <t>TBL_SRC</t>
        </r>
      </text>
    </comment>
    <comment ref="B781" authorId="0" shapeId="0">
      <text>
        <r>
          <rPr>
            <b/>
            <sz val="9"/>
            <color indexed="81"/>
            <rFont val="Tahoma"/>
            <family val="2"/>
          </rPr>
          <t>TBL_TITLE_05.02.TBL.13</t>
        </r>
      </text>
    </comment>
    <comment ref="B782" authorId="0" shapeId="0">
      <text>
        <r>
          <rPr>
            <b/>
            <sz val="9"/>
            <color indexed="81"/>
            <rFont val="Tahoma"/>
            <family val="2"/>
          </rPr>
          <t>TBL_UNIT</t>
        </r>
      </text>
    </comment>
    <comment ref="B783" authorId="0" shapeId="0">
      <text>
        <r>
          <rPr>
            <b/>
            <sz val="9"/>
            <color indexed="81"/>
            <rFont val="Tahoma"/>
            <family val="2"/>
          </rPr>
          <t>TBL_START</t>
        </r>
      </text>
    </comment>
    <comment ref="C783" authorId="0" shapeId="0">
      <text>
        <r>
          <rPr>
            <b/>
            <sz val="9"/>
            <color indexed="81"/>
            <rFont val="Tahoma"/>
            <family val="2"/>
          </rPr>
          <t>TBL_HD_GDR</t>
        </r>
      </text>
    </comment>
    <comment ref="B784" authorId="0" shapeId="0">
      <text>
        <r>
          <rPr>
            <b/>
            <sz val="9"/>
            <color indexed="81"/>
            <rFont val="Tahoma"/>
            <family val="2"/>
          </rPr>
          <t>TBL_COL_CTZ</t>
        </r>
      </text>
    </comment>
    <comment ref="E813" authorId="0" shapeId="0">
      <text>
        <r>
          <rPr>
            <b/>
            <sz val="9"/>
            <color indexed="81"/>
            <rFont val="Tahoma"/>
            <family val="2"/>
          </rPr>
          <t>TBL_END</t>
        </r>
      </text>
    </comment>
    <comment ref="B814" authorId="0" shapeId="0">
      <text>
        <r>
          <rPr>
            <b/>
            <sz val="9"/>
            <color indexed="81"/>
            <rFont val="Tahoma"/>
            <family val="2"/>
          </rPr>
          <t>TBL_SRC</t>
        </r>
      </text>
    </comment>
    <comment ref="B816" authorId="0" shapeId="0">
      <text>
        <r>
          <rPr>
            <b/>
            <sz val="9"/>
            <color indexed="81"/>
            <rFont val="Tahoma"/>
            <family val="2"/>
          </rPr>
          <t>TBL_TITLE_05.02.TBL.14</t>
        </r>
      </text>
    </comment>
    <comment ref="B817" authorId="0" shapeId="0">
      <text>
        <r>
          <rPr>
            <b/>
            <sz val="9"/>
            <color indexed="81"/>
            <rFont val="Tahoma"/>
            <family val="2"/>
          </rPr>
          <t>TBL_UNIT</t>
        </r>
      </text>
    </comment>
    <comment ref="B818" authorId="0" shapeId="0">
      <text>
        <r>
          <rPr>
            <b/>
            <sz val="9"/>
            <color indexed="81"/>
            <rFont val="Tahoma"/>
            <family val="2"/>
          </rPr>
          <t>TBL_START</t>
        </r>
      </text>
    </comment>
    <comment ref="C818" authorId="0" shapeId="0">
      <text>
        <r>
          <rPr>
            <b/>
            <sz val="9"/>
            <color indexed="81"/>
            <rFont val="Tahoma"/>
            <family val="2"/>
          </rPr>
          <t>TBL_HD_GDR</t>
        </r>
      </text>
    </comment>
    <comment ref="B819" authorId="0" shapeId="0">
      <text>
        <r>
          <rPr>
            <b/>
            <sz val="9"/>
            <color indexed="81"/>
            <rFont val="Tahoma"/>
            <family val="2"/>
          </rPr>
          <t>TBL_COL_CTZ</t>
        </r>
      </text>
    </comment>
    <comment ref="E848" authorId="0" shapeId="0">
      <text>
        <r>
          <rPr>
            <b/>
            <sz val="9"/>
            <color indexed="81"/>
            <rFont val="Tahoma"/>
            <family val="2"/>
          </rPr>
          <t>TBL_END</t>
        </r>
      </text>
    </comment>
    <comment ref="B849" authorId="0" shapeId="0">
      <text>
        <r>
          <rPr>
            <b/>
            <sz val="9"/>
            <color indexed="81"/>
            <rFont val="Tahoma"/>
            <family val="2"/>
          </rPr>
          <t>TBL_SRC</t>
        </r>
      </text>
    </comment>
    <comment ref="B851" authorId="0" shapeId="0">
      <text>
        <r>
          <rPr>
            <b/>
            <sz val="9"/>
            <color indexed="81"/>
            <rFont val="Tahoma"/>
            <family val="2"/>
          </rPr>
          <t>TBL_TITLE_05.02.TBL.15</t>
        </r>
      </text>
    </comment>
    <comment ref="B852" authorId="0" shapeId="0">
      <text>
        <r>
          <rPr>
            <b/>
            <sz val="9"/>
            <color indexed="81"/>
            <rFont val="Tahoma"/>
            <family val="2"/>
          </rPr>
          <t>TBL_UNIT</t>
        </r>
      </text>
    </comment>
    <comment ref="B853" authorId="0" shapeId="0">
      <text>
        <r>
          <rPr>
            <b/>
            <sz val="9"/>
            <color indexed="81"/>
            <rFont val="Tahoma"/>
            <family val="2"/>
          </rPr>
          <t>TBL_START</t>
        </r>
      </text>
    </comment>
    <comment ref="C853" authorId="0" shapeId="0">
      <text>
        <r>
          <rPr>
            <b/>
            <sz val="9"/>
            <color indexed="81"/>
            <rFont val="Tahoma"/>
            <family val="2"/>
          </rPr>
          <t>TBL_HD_GDR</t>
        </r>
      </text>
    </comment>
    <comment ref="B854" authorId="0" shapeId="0">
      <text>
        <r>
          <rPr>
            <b/>
            <sz val="9"/>
            <color indexed="81"/>
            <rFont val="Tahoma"/>
            <family val="2"/>
          </rPr>
          <t>TBL_COL_CTZ</t>
        </r>
      </text>
    </comment>
    <comment ref="E868" authorId="0" shapeId="0">
      <text>
        <r>
          <rPr>
            <b/>
            <sz val="9"/>
            <color indexed="81"/>
            <rFont val="Tahoma"/>
            <family val="2"/>
          </rPr>
          <t>TBL_END</t>
        </r>
      </text>
    </comment>
    <comment ref="B869" authorId="0" shapeId="0">
      <text>
        <r>
          <rPr>
            <b/>
            <sz val="9"/>
            <color indexed="81"/>
            <rFont val="Tahoma"/>
            <family val="2"/>
          </rPr>
          <t>TBL_SRC</t>
        </r>
      </text>
    </comment>
    <comment ref="B871" authorId="0" shapeId="0">
      <text>
        <r>
          <rPr>
            <b/>
            <sz val="9"/>
            <color indexed="81"/>
            <rFont val="Tahoma"/>
            <family val="2"/>
          </rPr>
          <t>TBL_TITLE_05.02.TBL.16</t>
        </r>
      </text>
    </comment>
    <comment ref="B872" authorId="0" shapeId="0">
      <text>
        <r>
          <rPr>
            <b/>
            <sz val="9"/>
            <color indexed="81"/>
            <rFont val="Tahoma"/>
            <family val="2"/>
          </rPr>
          <t>TBL_UNIT</t>
        </r>
      </text>
    </comment>
    <comment ref="B873" authorId="0" shapeId="0">
      <text>
        <r>
          <rPr>
            <b/>
            <sz val="9"/>
            <color indexed="81"/>
            <rFont val="Tahoma"/>
            <family val="2"/>
          </rPr>
          <t>TBL_START</t>
        </r>
      </text>
    </comment>
    <comment ref="C873" authorId="0" shapeId="0">
      <text>
        <r>
          <rPr>
            <b/>
            <sz val="9"/>
            <color indexed="81"/>
            <rFont val="Tahoma"/>
            <family val="2"/>
          </rPr>
          <t>TBL_HD_GDR</t>
        </r>
      </text>
    </comment>
    <comment ref="B874" authorId="0" shapeId="0">
      <text>
        <r>
          <rPr>
            <b/>
            <sz val="9"/>
            <color indexed="81"/>
            <rFont val="Tahoma"/>
            <family val="2"/>
          </rPr>
          <t>TBL_COL_CTZ</t>
        </r>
      </text>
    </comment>
    <comment ref="E894" authorId="0" shapeId="0">
      <text>
        <r>
          <rPr>
            <b/>
            <sz val="9"/>
            <color indexed="81"/>
            <rFont val="Tahoma"/>
            <family val="2"/>
          </rPr>
          <t>TBL_END</t>
        </r>
      </text>
    </comment>
    <comment ref="B895" authorId="0" shapeId="0">
      <text>
        <r>
          <rPr>
            <b/>
            <sz val="9"/>
            <color indexed="81"/>
            <rFont val="Tahoma"/>
            <family val="2"/>
          </rPr>
          <t>TBL_SRC</t>
        </r>
      </text>
    </comment>
    <comment ref="B898" authorId="0" shapeId="0">
      <text>
        <r>
          <rPr>
            <b/>
            <sz val="9"/>
            <color indexed="81"/>
            <rFont val="Tahoma"/>
            <family val="2"/>
          </rPr>
          <t>SUM_TITLE_05.03.SUM.01</t>
        </r>
      </text>
    </comment>
    <comment ref="B899" authorId="0" shapeId="0">
      <text>
        <r>
          <rPr>
            <b/>
            <sz val="9"/>
            <color indexed="81"/>
            <rFont val="Tahoma"/>
            <family val="2"/>
          </rPr>
          <t>SUM_START</t>
        </r>
      </text>
    </comment>
    <comment ref="B901" authorId="0" shapeId="0">
      <text>
        <r>
          <rPr>
            <b/>
            <sz val="9"/>
            <color indexed="81"/>
            <rFont val="Tahoma"/>
            <family val="2"/>
          </rPr>
          <t>CHRT_TITLE_05.03.CHRT.01</t>
        </r>
      </text>
    </comment>
    <comment ref="B918" authorId="0" shapeId="0">
      <text>
        <r>
          <rPr>
            <b/>
            <sz val="9"/>
            <color indexed="81"/>
            <rFont val="Tahoma"/>
            <family val="2"/>
          </rPr>
          <t>CHRT_SRC</t>
        </r>
      </text>
    </comment>
    <comment ref="B919" authorId="0" shapeId="0">
      <text>
        <r>
          <rPr>
            <b/>
            <sz val="9"/>
            <color indexed="81"/>
            <rFont val="Tahoma"/>
            <family val="2"/>
          </rPr>
          <t>CHRT_NOTE</t>
        </r>
      </text>
    </comment>
    <comment ref="B921" authorId="0" shapeId="0">
      <text>
        <r>
          <rPr>
            <b/>
            <sz val="9"/>
            <color indexed="81"/>
            <rFont val="Tahoma"/>
            <family val="2"/>
          </rPr>
          <t>TBL_TITLE_05.03.TBL.01</t>
        </r>
      </text>
    </comment>
    <comment ref="B922" authorId="0" shapeId="0">
      <text>
        <r>
          <rPr>
            <b/>
            <sz val="9"/>
            <color indexed="81"/>
            <rFont val="Tahoma"/>
            <family val="2"/>
          </rPr>
          <t>TBL_UNIT</t>
        </r>
      </text>
    </comment>
    <comment ref="B923" authorId="0" shapeId="0">
      <text>
        <r>
          <rPr>
            <b/>
            <sz val="9"/>
            <color indexed="81"/>
            <rFont val="Tahoma"/>
            <family val="2"/>
          </rPr>
          <t>TBL_START</t>
        </r>
      </text>
    </comment>
    <comment ref="C923" authorId="0" shapeId="0">
      <text>
        <r>
          <rPr>
            <b/>
            <sz val="9"/>
            <color indexed="81"/>
            <rFont val="Tahoma"/>
            <family val="2"/>
          </rPr>
          <t>TBL_HD_GDR</t>
        </r>
      </text>
    </comment>
    <comment ref="B924" authorId="0" shapeId="0">
      <text>
        <r>
          <rPr>
            <b/>
            <sz val="9"/>
            <color indexed="81"/>
            <rFont val="Tahoma"/>
            <family val="2"/>
          </rPr>
          <t>TBL_COL_CTZ</t>
        </r>
      </text>
    </comment>
    <comment ref="F926" authorId="0" shapeId="0">
      <text>
        <r>
          <rPr>
            <b/>
            <sz val="9"/>
            <color indexed="81"/>
            <rFont val="Tahoma"/>
            <family val="2"/>
          </rPr>
          <t>TBL_END</t>
        </r>
      </text>
    </comment>
    <comment ref="B928" authorId="0" shapeId="0">
      <text>
        <r>
          <rPr>
            <b/>
            <sz val="9"/>
            <color indexed="81"/>
            <rFont val="Tahoma"/>
            <family val="2"/>
          </rPr>
          <t>TBL_NOTE</t>
        </r>
        <r>
          <rPr>
            <sz val="9"/>
            <color indexed="81"/>
            <rFont val="Tahoma"/>
            <family val="2"/>
          </rPr>
          <t xml:space="preserve">
</t>
        </r>
      </text>
    </comment>
    <comment ref="B930" authorId="0" shapeId="0">
      <text>
        <r>
          <rPr>
            <b/>
            <sz val="9"/>
            <color indexed="81"/>
            <rFont val="Tahoma"/>
            <family val="2"/>
          </rPr>
          <t>TBL_TITLE_05.03.TBL.02</t>
        </r>
      </text>
    </comment>
    <comment ref="B931" authorId="0" shapeId="0">
      <text>
        <r>
          <rPr>
            <b/>
            <sz val="9"/>
            <color indexed="81"/>
            <rFont val="Tahoma"/>
            <family val="2"/>
          </rPr>
          <t>TBL_UNIT</t>
        </r>
      </text>
    </comment>
    <comment ref="B932" authorId="0" shapeId="0">
      <text>
        <r>
          <rPr>
            <b/>
            <sz val="9"/>
            <color indexed="81"/>
            <rFont val="Tahoma"/>
            <family val="2"/>
          </rPr>
          <t>TBL_START</t>
        </r>
      </text>
    </comment>
    <comment ref="C932" authorId="0" shapeId="0">
      <text>
        <r>
          <rPr>
            <b/>
            <sz val="9"/>
            <color indexed="81"/>
            <rFont val="Tahoma"/>
            <family val="2"/>
          </rPr>
          <t>TBL_HD_GDR</t>
        </r>
      </text>
    </comment>
    <comment ref="B933" authorId="0" shapeId="0">
      <text>
        <r>
          <rPr>
            <b/>
            <sz val="9"/>
            <color indexed="81"/>
            <rFont val="Tahoma"/>
            <family val="2"/>
          </rPr>
          <t>TBL_COL_CTZ</t>
        </r>
      </text>
    </comment>
    <comment ref="E943" authorId="0" shapeId="0">
      <text>
        <r>
          <rPr>
            <b/>
            <sz val="9"/>
            <color indexed="81"/>
            <rFont val="Tahoma"/>
            <family val="2"/>
          </rPr>
          <t>TBL_END</t>
        </r>
      </text>
    </comment>
    <comment ref="B944" authorId="0" shapeId="0">
      <text>
        <r>
          <rPr>
            <b/>
            <sz val="9"/>
            <color indexed="81"/>
            <rFont val="Tahoma"/>
            <family val="2"/>
          </rPr>
          <t>TBL_SRC</t>
        </r>
      </text>
    </comment>
    <comment ref="B946" authorId="0" shapeId="0">
      <text>
        <r>
          <rPr>
            <b/>
            <sz val="9"/>
            <color indexed="81"/>
            <rFont val="Tahoma"/>
            <family val="2"/>
          </rPr>
          <t>TBL_TITLE_05.03.TBL.03</t>
        </r>
      </text>
    </comment>
    <comment ref="B947" authorId="0" shapeId="0">
      <text>
        <r>
          <rPr>
            <b/>
            <sz val="9"/>
            <color indexed="81"/>
            <rFont val="Tahoma"/>
            <family val="2"/>
          </rPr>
          <t>TBL_UNIT</t>
        </r>
      </text>
    </comment>
    <comment ref="B948" authorId="0" shapeId="0">
      <text>
        <r>
          <rPr>
            <b/>
            <sz val="9"/>
            <color indexed="81"/>
            <rFont val="Tahoma"/>
            <family val="2"/>
          </rPr>
          <t>TBL_START</t>
        </r>
      </text>
    </comment>
    <comment ref="C948" authorId="0" shapeId="0">
      <text>
        <r>
          <rPr>
            <b/>
            <sz val="9"/>
            <color indexed="81"/>
            <rFont val="Tahoma"/>
            <family val="2"/>
          </rPr>
          <t>TBL_HD_GDR</t>
        </r>
      </text>
    </comment>
    <comment ref="B949" authorId="0" shapeId="0">
      <text>
        <r>
          <rPr>
            <b/>
            <sz val="9"/>
            <color indexed="81"/>
            <rFont val="Tahoma"/>
            <family val="2"/>
          </rPr>
          <t>TBL_COL_CTZ</t>
        </r>
      </text>
    </comment>
    <comment ref="E957" authorId="0" shapeId="0">
      <text>
        <r>
          <rPr>
            <b/>
            <sz val="9"/>
            <color indexed="81"/>
            <rFont val="Tahoma"/>
          </rPr>
          <t>TBL_END</t>
        </r>
      </text>
    </comment>
    <comment ref="B958" authorId="0" shapeId="0">
      <text>
        <r>
          <rPr>
            <b/>
            <sz val="9"/>
            <color indexed="81"/>
            <rFont val="Tahoma"/>
            <family val="2"/>
          </rPr>
          <t>TBL_SRC</t>
        </r>
      </text>
    </comment>
    <comment ref="B960" authorId="0" shapeId="0">
      <text>
        <r>
          <rPr>
            <b/>
            <sz val="9"/>
            <color indexed="81"/>
            <rFont val="Tahoma"/>
            <family val="2"/>
          </rPr>
          <t>TBL_TITLE_05.03.TBL.04</t>
        </r>
      </text>
    </comment>
    <comment ref="B961" authorId="0" shapeId="0">
      <text>
        <r>
          <rPr>
            <b/>
            <sz val="9"/>
            <color indexed="81"/>
            <rFont val="Tahoma"/>
            <family val="2"/>
          </rPr>
          <t>TBL_UNIT</t>
        </r>
      </text>
    </comment>
    <comment ref="B962" authorId="0" shapeId="0">
      <text>
        <r>
          <rPr>
            <b/>
            <sz val="9"/>
            <color indexed="81"/>
            <rFont val="Tahoma"/>
            <family val="2"/>
          </rPr>
          <t>TBL_START</t>
        </r>
      </text>
    </comment>
    <comment ref="C962" authorId="0" shapeId="0">
      <text>
        <r>
          <rPr>
            <b/>
            <sz val="9"/>
            <color indexed="81"/>
            <rFont val="Tahoma"/>
            <family val="2"/>
          </rPr>
          <t>TBL_HD_GDR</t>
        </r>
      </text>
    </comment>
    <comment ref="B963" authorId="0" shapeId="0">
      <text>
        <r>
          <rPr>
            <b/>
            <sz val="9"/>
            <color indexed="81"/>
            <rFont val="Tahoma"/>
            <family val="2"/>
          </rPr>
          <t>TBL_COL_CTZ</t>
        </r>
      </text>
    </comment>
    <comment ref="E967" authorId="0" shapeId="0">
      <text>
        <r>
          <rPr>
            <b/>
            <sz val="9"/>
            <color indexed="81"/>
            <rFont val="Tahoma"/>
          </rPr>
          <t>TBL_END</t>
        </r>
      </text>
    </comment>
    <comment ref="B968" authorId="0" shapeId="0">
      <text>
        <r>
          <rPr>
            <b/>
            <sz val="9"/>
            <color indexed="81"/>
            <rFont val="Tahoma"/>
            <family val="2"/>
          </rPr>
          <t>TBL_SRC</t>
        </r>
      </text>
    </comment>
    <comment ref="B970" authorId="0" shapeId="0">
      <text>
        <r>
          <rPr>
            <b/>
            <sz val="9"/>
            <color indexed="81"/>
            <rFont val="Tahoma"/>
            <family val="2"/>
          </rPr>
          <t>SUM_TITLE_05.04.SUM.01</t>
        </r>
      </text>
    </comment>
    <comment ref="B971" authorId="0" shapeId="0">
      <text>
        <r>
          <rPr>
            <b/>
            <sz val="9"/>
            <color indexed="81"/>
            <rFont val="Tahoma"/>
            <family val="2"/>
          </rPr>
          <t>SUM_START</t>
        </r>
      </text>
    </comment>
    <comment ref="B972" authorId="0" shapeId="0">
      <text>
        <r>
          <rPr>
            <b/>
            <sz val="9"/>
            <color indexed="81"/>
            <rFont val="Tahoma"/>
            <family val="2"/>
          </rPr>
          <t>TBL_TITLE_05.04.TBL.01</t>
        </r>
      </text>
    </comment>
    <comment ref="B973" authorId="0" shapeId="0">
      <text>
        <r>
          <rPr>
            <b/>
            <sz val="9"/>
            <color indexed="81"/>
            <rFont val="Tahoma"/>
            <family val="2"/>
          </rPr>
          <t>TBL_START</t>
        </r>
      </text>
    </comment>
    <comment ref="C973" authorId="0" shapeId="0">
      <text>
        <r>
          <rPr>
            <b/>
            <sz val="9"/>
            <color indexed="81"/>
            <rFont val="Tahoma"/>
            <family val="2"/>
          </rPr>
          <t>TBL_HD_GDR</t>
        </r>
      </text>
    </comment>
    <comment ref="B974" authorId="0" shapeId="0">
      <text>
        <r>
          <rPr>
            <b/>
            <sz val="9"/>
            <color indexed="81"/>
            <rFont val="Tahoma"/>
            <family val="2"/>
          </rPr>
          <t>TBL_COL_CTZ</t>
        </r>
      </text>
    </comment>
    <comment ref="E985" authorId="0" shapeId="0">
      <text>
        <r>
          <rPr>
            <b/>
            <sz val="9"/>
            <color indexed="81"/>
            <rFont val="Tahoma"/>
            <family val="2"/>
          </rPr>
          <t>TBL_END</t>
        </r>
      </text>
    </comment>
    <comment ref="B986" authorId="0" shapeId="0">
      <text>
        <r>
          <rPr>
            <b/>
            <sz val="9"/>
            <color indexed="81"/>
            <rFont val="Tahoma"/>
            <family val="2"/>
          </rPr>
          <t>TBL_SRC</t>
        </r>
      </text>
    </comment>
    <comment ref="B988" authorId="0" shapeId="0">
      <text>
        <r>
          <rPr>
            <b/>
            <sz val="9"/>
            <color indexed="81"/>
            <rFont val="Tahoma"/>
            <family val="2"/>
          </rPr>
          <t>TBL_TITLE_05.04.TBL.02</t>
        </r>
      </text>
    </comment>
    <comment ref="B990" authorId="0" shapeId="0">
      <text>
        <r>
          <rPr>
            <b/>
            <sz val="9"/>
            <color indexed="81"/>
            <rFont val="Tahoma"/>
            <family val="2"/>
          </rPr>
          <t>TBL_START</t>
        </r>
      </text>
    </comment>
    <comment ref="C990" authorId="0" shapeId="0">
      <text>
        <r>
          <rPr>
            <b/>
            <sz val="9"/>
            <color indexed="81"/>
            <rFont val="Tahoma"/>
            <family val="2"/>
          </rPr>
          <t>TBL_HD_GDR</t>
        </r>
      </text>
    </comment>
    <comment ref="B991" authorId="0" shapeId="0">
      <text>
        <r>
          <rPr>
            <b/>
            <sz val="9"/>
            <color indexed="81"/>
            <rFont val="Tahoma"/>
            <family val="2"/>
          </rPr>
          <t>TBL_COL_IND1</t>
        </r>
      </text>
    </comment>
    <comment ref="E999" authorId="0" shapeId="0">
      <text>
        <r>
          <rPr>
            <b/>
            <sz val="9"/>
            <color indexed="81"/>
            <rFont val="Tahoma"/>
            <family val="2"/>
          </rPr>
          <t>TBL_END</t>
        </r>
      </text>
    </comment>
    <comment ref="B1000" authorId="0" shapeId="0">
      <text>
        <r>
          <rPr>
            <b/>
            <sz val="9"/>
            <color indexed="81"/>
            <rFont val="Tahoma"/>
            <family val="2"/>
          </rPr>
          <t>TBL_SRC</t>
        </r>
      </text>
    </comment>
    <comment ref="B1003" authorId="0" shapeId="0">
      <text>
        <r>
          <rPr>
            <b/>
            <sz val="9"/>
            <color indexed="81"/>
            <rFont val="Tahoma"/>
            <family val="2"/>
          </rPr>
          <t>TBL_TITLE_05.04.TBL.03</t>
        </r>
      </text>
    </comment>
    <comment ref="B1004" authorId="0" shapeId="0">
      <text>
        <r>
          <rPr>
            <b/>
            <sz val="9"/>
            <color indexed="81"/>
            <rFont val="Tahoma"/>
            <family val="2"/>
          </rPr>
          <t>TBL_UNIT</t>
        </r>
        <r>
          <rPr>
            <sz val="9"/>
            <color indexed="81"/>
            <rFont val="Tahoma"/>
            <family val="2"/>
          </rPr>
          <t xml:space="preserve">
</t>
        </r>
      </text>
    </comment>
    <comment ref="B1005" authorId="0" shapeId="0">
      <text>
        <r>
          <rPr>
            <b/>
            <sz val="9"/>
            <color indexed="81"/>
            <rFont val="Tahoma"/>
            <family val="2"/>
          </rPr>
          <t>TBL_START</t>
        </r>
      </text>
    </comment>
    <comment ref="C1005" authorId="0" shapeId="0">
      <text>
        <r>
          <rPr>
            <b/>
            <sz val="9"/>
            <color indexed="81"/>
            <rFont val="Tahoma"/>
            <family val="2"/>
          </rPr>
          <t>TBL_HD_GDR</t>
        </r>
      </text>
    </comment>
    <comment ref="B1006" authorId="0" shapeId="0">
      <text>
        <r>
          <rPr>
            <b/>
            <sz val="9"/>
            <color indexed="81"/>
            <rFont val="Tahoma"/>
          </rPr>
          <t>TBL_COL_IND1</t>
        </r>
      </text>
    </comment>
    <comment ref="E1041" authorId="0" shapeId="0">
      <text>
        <r>
          <rPr>
            <b/>
            <sz val="9"/>
            <color indexed="81"/>
            <rFont val="Tahoma"/>
          </rPr>
          <t>TBL_END</t>
        </r>
      </text>
    </comment>
    <comment ref="B1042" authorId="0" shapeId="0">
      <text>
        <r>
          <rPr>
            <b/>
            <sz val="9"/>
            <color indexed="81"/>
            <rFont val="Tahoma"/>
            <family val="2"/>
          </rPr>
          <t>TBL_SRC</t>
        </r>
      </text>
    </comment>
  </commentList>
</comments>
</file>

<file path=xl/comments26.xml><?xml version="1.0" encoding="utf-8"?>
<comments xmlns="http://schemas.openxmlformats.org/spreadsheetml/2006/main">
  <authors>
    <author>Author</author>
  </authors>
  <commentList>
    <comment ref="A1" authorId="0" shapeId="0">
      <text>
        <r>
          <rPr>
            <b/>
            <sz val="9"/>
            <color indexed="81"/>
            <rFont val="Tahoma"/>
            <family val="2"/>
          </rPr>
          <t>SUM_TITLE_06.SUM.01</t>
        </r>
      </text>
    </comment>
    <comment ref="A2" authorId="0" shapeId="0">
      <text>
        <r>
          <rPr>
            <b/>
            <sz val="9"/>
            <color indexed="81"/>
            <rFont val="Tahoma"/>
            <family val="2"/>
          </rPr>
          <t>SUM_START</t>
        </r>
      </text>
    </comment>
    <comment ref="A3" authorId="0" shapeId="0">
      <text>
        <r>
          <rPr>
            <b/>
            <sz val="9"/>
            <color indexed="81"/>
            <rFont val="Tahoma"/>
            <family val="2"/>
          </rPr>
          <t>KIL_TITLE_06.KIL.01</t>
        </r>
        <r>
          <rPr>
            <sz val="9"/>
            <color indexed="81"/>
            <rFont val="Tahoma"/>
            <family val="2"/>
          </rPr>
          <t xml:space="preserve">
</t>
        </r>
      </text>
    </comment>
    <comment ref="A4" authorId="0" shapeId="0">
      <text>
        <r>
          <rPr>
            <b/>
            <sz val="9"/>
            <color indexed="81"/>
            <rFont val="Tahoma"/>
            <family val="2"/>
          </rPr>
          <t>KIL_START</t>
        </r>
        <r>
          <rPr>
            <sz val="9"/>
            <color indexed="81"/>
            <rFont val="Tahoma"/>
            <family val="2"/>
          </rPr>
          <t xml:space="preserve">
</t>
        </r>
      </text>
    </comment>
    <comment ref="C4" authorId="0" shapeId="0">
      <text>
        <r>
          <rPr>
            <b/>
            <sz val="9"/>
            <color indexed="81"/>
            <rFont val="Tahoma"/>
            <family val="2"/>
          </rPr>
          <t>KIL_HD_YR</t>
        </r>
      </text>
    </comment>
    <comment ref="C47" authorId="0" shapeId="0">
      <text>
        <r>
          <rPr>
            <b/>
            <sz val="9"/>
            <color indexed="81"/>
            <rFont val="Tahoma"/>
            <family val="2"/>
          </rPr>
          <t>KIL_END</t>
        </r>
      </text>
    </comment>
    <comment ref="A49" authorId="0" shapeId="0">
      <text>
        <r>
          <rPr>
            <b/>
            <sz val="9"/>
            <color indexed="81"/>
            <rFont val="Tahoma"/>
            <family val="2"/>
          </rPr>
          <t>SUM_TITLE_06.01.SUM.01</t>
        </r>
        <r>
          <rPr>
            <sz val="9"/>
            <color indexed="81"/>
            <rFont val="Tahoma"/>
            <family val="2"/>
          </rPr>
          <t xml:space="preserve">
</t>
        </r>
      </text>
    </comment>
    <comment ref="A50" authorId="0" shapeId="0">
      <text>
        <r>
          <rPr>
            <b/>
            <sz val="9"/>
            <color indexed="81"/>
            <rFont val="Tahoma"/>
            <family val="2"/>
          </rPr>
          <t>SUM_START</t>
        </r>
      </text>
    </comment>
    <comment ref="A52" authorId="0" shapeId="0">
      <text>
        <r>
          <rPr>
            <b/>
            <sz val="9"/>
            <color indexed="81"/>
            <rFont val="Tahoma"/>
            <family val="2"/>
          </rPr>
          <t>SUM_TITLE_06.01.SUM.02</t>
        </r>
      </text>
    </comment>
    <comment ref="A53" authorId="0" shapeId="0">
      <text>
        <r>
          <rPr>
            <b/>
            <sz val="9"/>
            <color indexed="81"/>
            <rFont val="Tahoma"/>
            <family val="2"/>
          </rPr>
          <t>SUM_START</t>
        </r>
      </text>
    </comment>
    <comment ref="A55" authorId="0" shapeId="0">
      <text>
        <r>
          <rPr>
            <b/>
            <sz val="9"/>
            <color indexed="81"/>
            <rFont val="Tahoma"/>
            <family val="2"/>
          </rPr>
          <t>TBL_TITLE_06.01.TBL.01</t>
        </r>
      </text>
    </comment>
    <comment ref="A56" authorId="0" shapeId="0">
      <text>
        <r>
          <rPr>
            <b/>
            <sz val="9"/>
            <color indexed="81"/>
            <rFont val="Tahoma"/>
            <family val="2"/>
          </rPr>
          <t>TBL_UNIT</t>
        </r>
      </text>
    </comment>
    <comment ref="A57" authorId="0" shapeId="0">
      <text>
        <r>
          <rPr>
            <b/>
            <sz val="9"/>
            <color indexed="81"/>
            <rFont val="Tahoma"/>
            <family val="2"/>
          </rPr>
          <t>TBL_START</t>
        </r>
      </text>
    </comment>
    <comment ref="B57" authorId="0" shapeId="0">
      <text>
        <r>
          <rPr>
            <b/>
            <sz val="9"/>
            <color indexed="81"/>
            <rFont val="Tahoma"/>
            <family val="2"/>
          </rPr>
          <t>TBL_HD_BYR</t>
        </r>
      </text>
    </comment>
    <comment ref="A58" authorId="0" shapeId="0">
      <text>
        <r>
          <rPr>
            <b/>
            <sz val="9"/>
            <color indexed="81"/>
            <rFont val="Tahoma"/>
            <family val="2"/>
          </rPr>
          <t>TBL_COL_IND1</t>
        </r>
      </text>
    </comment>
    <comment ref="E69" authorId="0" shapeId="0">
      <text>
        <r>
          <rPr>
            <b/>
            <sz val="9"/>
            <color indexed="81"/>
            <rFont val="Tahoma"/>
            <family val="2"/>
          </rPr>
          <t>TBl_END</t>
        </r>
      </text>
    </comment>
    <comment ref="A70" authorId="0" shapeId="0">
      <text>
        <r>
          <rPr>
            <b/>
            <sz val="9"/>
            <color indexed="81"/>
            <rFont val="Tahoma"/>
            <family val="2"/>
          </rPr>
          <t>TBL_SRC</t>
        </r>
      </text>
    </comment>
    <comment ref="A72" authorId="0" shapeId="0">
      <text>
        <r>
          <rPr>
            <b/>
            <sz val="9"/>
            <color indexed="81"/>
            <rFont val="Tahoma"/>
            <family val="2"/>
          </rPr>
          <t>CHRT_TITLE_06.01.CHRT.01</t>
        </r>
      </text>
    </comment>
    <comment ref="A87" authorId="0" shapeId="0">
      <text>
        <r>
          <rPr>
            <b/>
            <sz val="9"/>
            <color indexed="81"/>
            <rFont val="Tahoma"/>
            <family val="2"/>
          </rPr>
          <t>CHRT_SRC</t>
        </r>
      </text>
    </comment>
    <comment ref="A89" authorId="0" shapeId="0">
      <text>
        <r>
          <rPr>
            <b/>
            <sz val="9"/>
            <color indexed="81"/>
            <rFont val="Tahoma"/>
            <family val="2"/>
          </rPr>
          <t>TBL_TITLE_06.01.TBL.02</t>
        </r>
      </text>
    </comment>
    <comment ref="A90" authorId="0" shapeId="0">
      <text>
        <r>
          <rPr>
            <b/>
            <sz val="9"/>
            <color indexed="81"/>
            <rFont val="Tahoma"/>
            <family val="2"/>
          </rPr>
          <t>TBL_START</t>
        </r>
      </text>
    </comment>
    <comment ref="B90" authorId="0" shapeId="0">
      <text>
        <r>
          <rPr>
            <b/>
            <sz val="9"/>
            <color indexed="81"/>
            <rFont val="Tahoma"/>
            <family val="2"/>
          </rPr>
          <t>TBL_HD_IND1</t>
        </r>
      </text>
    </comment>
    <comment ref="A91" authorId="0" shapeId="0">
      <text>
        <r>
          <rPr>
            <b/>
            <sz val="9"/>
            <color indexed="81"/>
            <rFont val="Tahoma"/>
            <family val="2"/>
          </rPr>
          <t>TBL_COL_IND1</t>
        </r>
      </text>
    </comment>
    <comment ref="E97" authorId="0" shapeId="0">
      <text>
        <r>
          <rPr>
            <b/>
            <sz val="9"/>
            <color indexed="81"/>
            <rFont val="Tahoma"/>
            <family val="2"/>
          </rPr>
          <t>TBL_END</t>
        </r>
      </text>
    </comment>
    <comment ref="A98" authorId="0" shapeId="0">
      <text>
        <r>
          <rPr>
            <b/>
            <sz val="9"/>
            <color indexed="81"/>
            <rFont val="Tahoma"/>
            <family val="2"/>
          </rPr>
          <t>TBL_SRC</t>
        </r>
      </text>
    </comment>
    <comment ref="A100" authorId="0" shapeId="0">
      <text>
        <r>
          <rPr>
            <b/>
            <sz val="9"/>
            <color indexed="81"/>
            <rFont val="Tahoma"/>
            <family val="2"/>
          </rPr>
          <t>TBL_TITLE_06.01.TBL.03</t>
        </r>
      </text>
    </comment>
    <comment ref="A101" authorId="0" shapeId="0">
      <text>
        <r>
          <rPr>
            <b/>
            <sz val="9"/>
            <color indexed="81"/>
            <rFont val="Tahoma"/>
            <family val="2"/>
          </rPr>
          <t>TBL_UNIT</t>
        </r>
      </text>
    </comment>
    <comment ref="A102" authorId="0" shapeId="0">
      <text>
        <r>
          <rPr>
            <b/>
            <sz val="9"/>
            <color indexed="81"/>
            <rFont val="Tahoma"/>
            <family val="2"/>
          </rPr>
          <t>TBL_START</t>
        </r>
      </text>
    </comment>
    <comment ref="B102" authorId="0" shapeId="0">
      <text>
        <r>
          <rPr>
            <b/>
            <sz val="9"/>
            <color indexed="81"/>
            <rFont val="Tahoma"/>
            <family val="2"/>
          </rPr>
          <t>TBL_HD_IND1</t>
        </r>
      </text>
    </comment>
    <comment ref="A103" authorId="0" shapeId="0">
      <text>
        <r>
          <rPr>
            <b/>
            <sz val="9"/>
            <color indexed="81"/>
            <rFont val="Tahoma"/>
            <family val="2"/>
          </rPr>
          <t>TBL_COL_IND1</t>
        </r>
      </text>
    </comment>
    <comment ref="E109" authorId="0" shapeId="0">
      <text>
        <r>
          <rPr>
            <b/>
            <sz val="9"/>
            <color indexed="81"/>
            <rFont val="Tahoma"/>
            <family val="2"/>
          </rPr>
          <t>TBL_END</t>
        </r>
      </text>
    </comment>
    <comment ref="A110" authorId="0" shapeId="0">
      <text>
        <r>
          <rPr>
            <b/>
            <sz val="9"/>
            <color indexed="81"/>
            <rFont val="Tahoma"/>
            <family val="2"/>
          </rPr>
          <t>TBL_SRC</t>
        </r>
      </text>
    </comment>
    <comment ref="A112" authorId="0" shapeId="0">
      <text>
        <r>
          <rPr>
            <b/>
            <sz val="9"/>
            <color indexed="81"/>
            <rFont val="Tahoma"/>
            <family val="2"/>
          </rPr>
          <t>TBL_TITLE_06.01.TBL.04</t>
        </r>
      </text>
    </comment>
    <comment ref="A113" authorId="0" shapeId="0">
      <text>
        <r>
          <rPr>
            <b/>
            <sz val="9"/>
            <color indexed="81"/>
            <rFont val="Tahoma"/>
            <family val="2"/>
          </rPr>
          <t>TBL_UNIT</t>
        </r>
      </text>
    </comment>
    <comment ref="A114" authorId="0" shapeId="0">
      <text>
        <r>
          <rPr>
            <b/>
            <sz val="9"/>
            <color indexed="81"/>
            <rFont val="Tahoma"/>
            <family val="2"/>
          </rPr>
          <t>TBL_START</t>
        </r>
      </text>
    </comment>
    <comment ref="B114" authorId="0" shapeId="0">
      <text>
        <r>
          <rPr>
            <b/>
            <sz val="9"/>
            <color indexed="81"/>
            <rFont val="Tahoma"/>
            <family val="2"/>
          </rPr>
          <t>TBL_HD_IND1</t>
        </r>
      </text>
    </comment>
    <comment ref="A115" authorId="0" shapeId="0">
      <text>
        <r>
          <rPr>
            <b/>
            <sz val="9"/>
            <color indexed="81"/>
            <rFont val="Tahoma"/>
            <family val="2"/>
          </rPr>
          <t>TBL_COL_IND1</t>
        </r>
      </text>
    </comment>
    <comment ref="E123" authorId="0" shapeId="0">
      <text>
        <r>
          <rPr>
            <b/>
            <sz val="9"/>
            <color indexed="81"/>
            <rFont val="Tahoma"/>
            <family val="2"/>
          </rPr>
          <t>TBL_END</t>
        </r>
      </text>
    </comment>
    <comment ref="A124" authorId="0" shapeId="0">
      <text>
        <r>
          <rPr>
            <b/>
            <sz val="9"/>
            <color indexed="81"/>
            <rFont val="Tahoma"/>
            <family val="2"/>
          </rPr>
          <t>TBL_SRC</t>
        </r>
      </text>
    </comment>
    <comment ref="A126" authorId="0" shapeId="0">
      <text>
        <r>
          <rPr>
            <b/>
            <sz val="9"/>
            <color indexed="81"/>
            <rFont val="Tahoma"/>
            <family val="2"/>
          </rPr>
          <t>CHRT_TITLE_06.01.CHRT.02</t>
        </r>
      </text>
    </comment>
    <comment ref="A144" authorId="0" shapeId="0">
      <text>
        <r>
          <rPr>
            <b/>
            <sz val="9"/>
            <color indexed="81"/>
            <rFont val="Tahoma"/>
            <family val="2"/>
          </rPr>
          <t>CHRT_SRC</t>
        </r>
      </text>
    </comment>
    <comment ref="A146" authorId="0" shapeId="0">
      <text>
        <r>
          <rPr>
            <b/>
            <sz val="9"/>
            <color indexed="81"/>
            <rFont val="Tahoma"/>
            <family val="2"/>
          </rPr>
          <t>TBL_TITLE_06.01.TBL.05</t>
        </r>
      </text>
    </comment>
    <comment ref="A147" authorId="0" shapeId="0">
      <text>
        <r>
          <rPr>
            <b/>
            <sz val="9"/>
            <color indexed="81"/>
            <rFont val="Tahoma"/>
            <family val="2"/>
          </rPr>
          <t>TBL_UNIT</t>
        </r>
      </text>
    </comment>
    <comment ref="A148" authorId="0" shapeId="0">
      <text>
        <r>
          <rPr>
            <b/>
            <sz val="9"/>
            <color indexed="81"/>
            <rFont val="Tahoma"/>
            <family val="2"/>
          </rPr>
          <t>TBL_START</t>
        </r>
      </text>
    </comment>
    <comment ref="B148" authorId="0" shapeId="0">
      <text>
        <r>
          <rPr>
            <b/>
            <sz val="9"/>
            <color indexed="81"/>
            <rFont val="Tahoma"/>
            <family val="2"/>
          </rPr>
          <t>TBL_HD_BYR</t>
        </r>
      </text>
    </comment>
    <comment ref="A149" authorId="0" shapeId="0">
      <text>
        <r>
          <rPr>
            <b/>
            <sz val="9"/>
            <color indexed="81"/>
            <rFont val="Tahoma"/>
            <family val="2"/>
          </rPr>
          <t>TBL_COL_RG</t>
        </r>
      </text>
    </comment>
    <comment ref="E152" authorId="0" shapeId="0">
      <text>
        <r>
          <rPr>
            <b/>
            <sz val="9"/>
            <color indexed="81"/>
            <rFont val="Tahoma"/>
            <family val="2"/>
          </rPr>
          <t>TBL_END</t>
        </r>
      </text>
    </comment>
    <comment ref="A153" authorId="0" shapeId="0">
      <text>
        <r>
          <rPr>
            <b/>
            <sz val="9"/>
            <color indexed="81"/>
            <rFont val="Tahoma"/>
            <family val="2"/>
          </rPr>
          <t>TBL_SRC</t>
        </r>
      </text>
    </comment>
    <comment ref="A155" authorId="0" shapeId="0">
      <text>
        <r>
          <rPr>
            <b/>
            <sz val="9"/>
            <color indexed="81"/>
            <rFont val="Tahoma"/>
            <family val="2"/>
          </rPr>
          <t>TBL_TITLE_06.01.TBL.06</t>
        </r>
      </text>
    </comment>
    <comment ref="A156" authorId="0" shapeId="0">
      <text>
        <r>
          <rPr>
            <b/>
            <sz val="9"/>
            <color indexed="81"/>
            <rFont val="Tahoma"/>
            <family val="2"/>
          </rPr>
          <t>TBL_UNIT</t>
        </r>
      </text>
    </comment>
    <comment ref="A157" authorId="0" shapeId="0">
      <text>
        <r>
          <rPr>
            <b/>
            <sz val="9"/>
            <color indexed="81"/>
            <rFont val="Tahoma"/>
            <family val="2"/>
          </rPr>
          <t>TBL_START</t>
        </r>
      </text>
    </comment>
    <comment ref="B157" authorId="0" shapeId="0">
      <text>
        <r>
          <rPr>
            <b/>
            <sz val="9"/>
            <color indexed="81"/>
            <rFont val="Tahoma"/>
            <family val="2"/>
          </rPr>
          <t>TBL_HD_BYR</t>
        </r>
      </text>
    </comment>
    <comment ref="A158" authorId="0" shapeId="0">
      <text>
        <r>
          <rPr>
            <b/>
            <sz val="9"/>
            <color indexed="81"/>
            <rFont val="Tahoma"/>
            <family val="2"/>
          </rPr>
          <t>TBL_COL_RG</t>
        </r>
      </text>
    </comment>
    <comment ref="E161" authorId="0" shapeId="0">
      <text>
        <r>
          <rPr>
            <b/>
            <sz val="9"/>
            <color indexed="81"/>
            <rFont val="Tahoma"/>
            <family val="2"/>
          </rPr>
          <t>TBL_END</t>
        </r>
      </text>
    </comment>
    <comment ref="A162" authorId="0" shapeId="0">
      <text>
        <r>
          <rPr>
            <b/>
            <sz val="9"/>
            <color indexed="81"/>
            <rFont val="Tahoma"/>
            <family val="2"/>
          </rPr>
          <t>TBL_SRC</t>
        </r>
      </text>
    </comment>
    <comment ref="A164" authorId="0" shapeId="0">
      <text>
        <r>
          <rPr>
            <b/>
            <sz val="9"/>
            <color indexed="81"/>
            <rFont val="Tahoma"/>
            <family val="2"/>
          </rPr>
          <t>TBL_TITLE_06.01.TBL.07</t>
        </r>
      </text>
    </comment>
    <comment ref="A165" authorId="0" shapeId="0">
      <text>
        <r>
          <rPr>
            <b/>
            <sz val="9"/>
            <color indexed="81"/>
            <rFont val="Tahoma"/>
            <family val="2"/>
          </rPr>
          <t>TBL_UNIT</t>
        </r>
      </text>
    </comment>
    <comment ref="A166" authorId="0" shapeId="0">
      <text>
        <r>
          <rPr>
            <b/>
            <sz val="9"/>
            <color indexed="81"/>
            <rFont val="Tahoma"/>
            <family val="2"/>
          </rPr>
          <t>TBL_START</t>
        </r>
      </text>
    </comment>
    <comment ref="B166" authorId="0" shapeId="0">
      <text>
        <r>
          <rPr>
            <b/>
            <sz val="9"/>
            <color indexed="81"/>
            <rFont val="Tahoma"/>
            <family val="2"/>
          </rPr>
          <t>TBL_HD_BYR</t>
        </r>
      </text>
    </comment>
    <comment ref="A167" authorId="0" shapeId="0">
      <text>
        <r>
          <rPr>
            <b/>
            <sz val="9"/>
            <color indexed="81"/>
            <rFont val="Tahoma"/>
            <family val="2"/>
          </rPr>
          <t>TBL_COL_RG</t>
        </r>
      </text>
    </comment>
    <comment ref="E170" authorId="0" shapeId="0">
      <text>
        <r>
          <rPr>
            <b/>
            <sz val="9"/>
            <color indexed="81"/>
            <rFont val="Tahoma"/>
            <family val="2"/>
          </rPr>
          <t>TBL_END</t>
        </r>
      </text>
    </comment>
    <comment ref="A171" authorId="0" shapeId="0">
      <text>
        <r>
          <rPr>
            <b/>
            <sz val="9"/>
            <color indexed="81"/>
            <rFont val="Tahoma"/>
            <family val="2"/>
          </rPr>
          <t>TBL_SRC</t>
        </r>
      </text>
    </comment>
    <comment ref="A173" authorId="0" shapeId="0">
      <text>
        <r>
          <rPr>
            <b/>
            <sz val="9"/>
            <color indexed="81"/>
            <rFont val="Tahoma"/>
            <family val="2"/>
          </rPr>
          <t>CHRT_TITLE_06.01.CHRT.03</t>
        </r>
      </text>
    </comment>
    <comment ref="A189" authorId="0" shapeId="0">
      <text>
        <r>
          <rPr>
            <b/>
            <sz val="9"/>
            <color indexed="81"/>
            <rFont val="Tahoma"/>
            <family val="2"/>
          </rPr>
          <t>CHRT_SRC</t>
        </r>
      </text>
    </comment>
    <comment ref="A191" authorId="0" shapeId="0">
      <text>
        <r>
          <rPr>
            <b/>
            <sz val="9"/>
            <color indexed="81"/>
            <rFont val="Tahoma"/>
            <family val="2"/>
          </rPr>
          <t>TBL_TITLE_06.01.TBL.08</t>
        </r>
      </text>
    </comment>
    <comment ref="A192" authorId="0" shapeId="0">
      <text>
        <r>
          <rPr>
            <b/>
            <sz val="9"/>
            <color indexed="81"/>
            <rFont val="Tahoma"/>
            <family val="2"/>
          </rPr>
          <t>TBL_START</t>
        </r>
      </text>
    </comment>
    <comment ref="B192" authorId="0" shapeId="0">
      <text>
        <r>
          <rPr>
            <b/>
            <sz val="9"/>
            <color indexed="81"/>
            <rFont val="Tahoma"/>
            <family val="2"/>
          </rPr>
          <t>TBL_HD_IND1</t>
        </r>
      </text>
    </comment>
    <comment ref="A193" authorId="0" shapeId="0">
      <text>
        <r>
          <rPr>
            <b/>
            <sz val="9"/>
            <color indexed="81"/>
            <rFont val="Tahoma"/>
            <family val="2"/>
          </rPr>
          <t>TBL_COL_IND1</t>
        </r>
      </text>
    </comment>
    <comment ref="D216" authorId="0" shapeId="0">
      <text>
        <r>
          <rPr>
            <b/>
            <sz val="9"/>
            <color indexed="81"/>
            <rFont val="Tahoma"/>
            <family val="2"/>
          </rPr>
          <t>TBL_END</t>
        </r>
      </text>
    </comment>
    <comment ref="A217" authorId="0" shapeId="0">
      <text>
        <r>
          <rPr>
            <b/>
            <sz val="9"/>
            <color indexed="81"/>
            <rFont val="Tahoma"/>
            <family val="2"/>
          </rPr>
          <t>TBL_SRC</t>
        </r>
      </text>
    </comment>
    <comment ref="A219" authorId="0" shapeId="0">
      <text>
        <r>
          <rPr>
            <b/>
            <sz val="9"/>
            <color indexed="81"/>
            <rFont val="Tahoma"/>
            <family val="2"/>
          </rPr>
          <t>TBL_TITLE_06.01.TBL.09</t>
        </r>
      </text>
    </comment>
    <comment ref="A220" authorId="0" shapeId="0">
      <text>
        <r>
          <rPr>
            <b/>
            <sz val="9"/>
            <color indexed="81"/>
            <rFont val="Tahoma"/>
            <family val="2"/>
          </rPr>
          <t>TBL_UNIT</t>
        </r>
      </text>
    </comment>
    <comment ref="A221" authorId="0" shapeId="0">
      <text>
        <r>
          <rPr>
            <b/>
            <sz val="9"/>
            <color indexed="81"/>
            <rFont val="Tahoma"/>
            <family val="2"/>
          </rPr>
          <t>TBL_START</t>
        </r>
      </text>
    </comment>
    <comment ref="B221" authorId="0" shapeId="0">
      <text>
        <r>
          <rPr>
            <b/>
            <sz val="9"/>
            <color indexed="81"/>
            <rFont val="Tahoma"/>
            <family val="2"/>
          </rPr>
          <t>TBL_HD_BYR</t>
        </r>
      </text>
    </comment>
    <comment ref="A224" authorId="0" shapeId="0">
      <text>
        <r>
          <rPr>
            <b/>
            <sz val="9"/>
            <color indexed="81"/>
            <rFont val="Tahoma"/>
            <family val="2"/>
          </rPr>
          <t>TBL_SRC</t>
        </r>
      </text>
    </comment>
    <comment ref="A226" authorId="0" shapeId="0">
      <text>
        <r>
          <rPr>
            <b/>
            <sz val="9"/>
            <color indexed="81"/>
            <rFont val="Tahoma"/>
            <family val="2"/>
          </rPr>
          <t>CHRT_TITLE_06.01.CHRT.04</t>
        </r>
      </text>
    </comment>
    <comment ref="A240" authorId="0" shapeId="0">
      <text>
        <r>
          <rPr>
            <b/>
            <sz val="9"/>
            <color indexed="81"/>
            <rFont val="Tahoma"/>
            <family val="2"/>
          </rPr>
          <t>CHRT_SRC</t>
        </r>
      </text>
    </comment>
    <comment ref="A242" authorId="0" shapeId="0">
      <text>
        <r>
          <rPr>
            <b/>
            <sz val="9"/>
            <color indexed="81"/>
            <rFont val="Tahoma"/>
            <family val="2"/>
          </rPr>
          <t>TBL_TITLE_06.01.TBL.10</t>
        </r>
      </text>
    </comment>
    <comment ref="A243" authorId="0" shapeId="0">
      <text>
        <r>
          <rPr>
            <b/>
            <sz val="9"/>
            <color indexed="81"/>
            <rFont val="Tahoma"/>
            <family val="2"/>
          </rPr>
          <t>TBL_START</t>
        </r>
      </text>
    </comment>
    <comment ref="B243" authorId="0" shapeId="0">
      <text>
        <r>
          <rPr>
            <b/>
            <sz val="9"/>
            <color indexed="81"/>
            <rFont val="Tahoma"/>
            <family val="2"/>
          </rPr>
          <t>TBL_HD_YR</t>
        </r>
      </text>
    </comment>
    <comment ref="A244" authorId="0" shapeId="0">
      <text>
        <r>
          <rPr>
            <b/>
            <sz val="9"/>
            <color indexed="81"/>
            <rFont val="Tahoma"/>
            <family val="2"/>
          </rPr>
          <t>TBL_COL_RG</t>
        </r>
      </text>
    </comment>
    <comment ref="E247" authorId="0" shapeId="0">
      <text>
        <r>
          <rPr>
            <b/>
            <sz val="9"/>
            <color indexed="81"/>
            <rFont val="Tahoma"/>
            <family val="2"/>
          </rPr>
          <t>TBL_END</t>
        </r>
      </text>
    </comment>
    <comment ref="A248" authorId="0" shapeId="0">
      <text>
        <r>
          <rPr>
            <b/>
            <sz val="9"/>
            <color indexed="81"/>
            <rFont val="Tahoma"/>
            <family val="2"/>
          </rPr>
          <t>TBL_SRC</t>
        </r>
      </text>
    </comment>
    <comment ref="A250" authorId="0" shapeId="0">
      <text>
        <r>
          <rPr>
            <b/>
            <sz val="9"/>
            <color indexed="81"/>
            <rFont val="Tahoma"/>
            <family val="2"/>
          </rPr>
          <t>CHRT_TITLE_06.01.CHRT.05</t>
        </r>
      </text>
    </comment>
    <comment ref="A266" authorId="0" shapeId="0">
      <text>
        <r>
          <rPr>
            <b/>
            <sz val="9"/>
            <color indexed="81"/>
            <rFont val="Tahoma"/>
            <family val="2"/>
          </rPr>
          <t>CHRT_SRC</t>
        </r>
      </text>
    </comment>
    <comment ref="A268" authorId="0" shapeId="0">
      <text>
        <r>
          <rPr>
            <b/>
            <sz val="9"/>
            <color indexed="81"/>
            <rFont val="Tahoma"/>
            <family val="2"/>
          </rPr>
          <t>TBL_TITLE_06.01.TBL.11</t>
        </r>
      </text>
    </comment>
    <comment ref="A269" authorId="0" shapeId="0">
      <text>
        <r>
          <rPr>
            <b/>
            <sz val="9"/>
            <color indexed="81"/>
            <rFont val="Tahoma"/>
            <family val="2"/>
          </rPr>
          <t>TBL_UNIT</t>
        </r>
      </text>
    </comment>
    <comment ref="A270" authorId="0" shapeId="0">
      <text>
        <r>
          <rPr>
            <b/>
            <sz val="9"/>
            <color indexed="81"/>
            <rFont val="Tahoma"/>
            <family val="2"/>
          </rPr>
          <t>TBL_START</t>
        </r>
      </text>
    </comment>
    <comment ref="B270" authorId="0" shapeId="0">
      <text>
        <r>
          <rPr>
            <b/>
            <sz val="9"/>
            <color indexed="81"/>
            <rFont val="Tahoma"/>
            <family val="2"/>
          </rPr>
          <t>TBL_HD_YR</t>
        </r>
      </text>
    </comment>
    <comment ref="B271" authorId="0" shapeId="0">
      <text>
        <r>
          <rPr>
            <b/>
            <sz val="9"/>
            <color indexed="81"/>
            <rFont val="Tahoma"/>
            <family val="2"/>
          </rPr>
          <t>TBL_HD_IND1</t>
        </r>
      </text>
    </comment>
    <comment ref="A272" authorId="0" shapeId="0">
      <text>
        <r>
          <rPr>
            <b/>
            <sz val="9"/>
            <color indexed="81"/>
            <rFont val="Tahoma"/>
            <family val="2"/>
          </rPr>
          <t>TBL_COL_IND1</t>
        </r>
      </text>
    </comment>
    <comment ref="E284" authorId="0" shapeId="0">
      <text>
        <r>
          <rPr>
            <b/>
            <sz val="9"/>
            <color indexed="81"/>
            <rFont val="Tahoma"/>
            <family val="2"/>
          </rPr>
          <t>TBL_END</t>
        </r>
      </text>
    </comment>
    <comment ref="A285" authorId="0" shapeId="0">
      <text>
        <r>
          <rPr>
            <b/>
            <sz val="9"/>
            <color indexed="81"/>
            <rFont val="Tahoma"/>
            <family val="2"/>
          </rPr>
          <t>TBL_SRC</t>
        </r>
      </text>
    </comment>
    <comment ref="A286" authorId="0" shapeId="0">
      <text>
        <r>
          <rPr>
            <b/>
            <sz val="9"/>
            <color indexed="81"/>
            <rFont val="Tahoma"/>
            <family val="2"/>
          </rPr>
          <t>TBL_NOTE</t>
        </r>
      </text>
    </comment>
    <comment ref="A288" authorId="0" shapeId="0">
      <text>
        <r>
          <rPr>
            <b/>
            <sz val="9"/>
            <color indexed="81"/>
            <rFont val="Tahoma"/>
            <family val="2"/>
          </rPr>
          <t>TBL_TITLE_06.01.TBL.12</t>
        </r>
      </text>
    </comment>
    <comment ref="A289" authorId="0" shapeId="0">
      <text>
        <r>
          <rPr>
            <b/>
            <sz val="9"/>
            <color indexed="81"/>
            <rFont val="Tahoma"/>
            <family val="2"/>
          </rPr>
          <t>TBL_UNIT</t>
        </r>
      </text>
    </comment>
    <comment ref="A290" authorId="0" shapeId="0">
      <text>
        <r>
          <rPr>
            <b/>
            <sz val="9"/>
            <color indexed="81"/>
            <rFont val="Tahoma"/>
            <family val="2"/>
          </rPr>
          <t>TBL_START</t>
        </r>
      </text>
    </comment>
    <comment ref="B290" authorId="0" shapeId="0">
      <text>
        <r>
          <rPr>
            <b/>
            <sz val="9"/>
            <color indexed="81"/>
            <rFont val="Tahoma"/>
            <family val="2"/>
          </rPr>
          <t>TBL_HD_YR</t>
        </r>
      </text>
    </comment>
    <comment ref="B291" authorId="0" shapeId="0">
      <text>
        <r>
          <rPr>
            <b/>
            <sz val="9"/>
            <color indexed="81"/>
            <rFont val="Tahoma"/>
            <family val="2"/>
          </rPr>
          <t>TBL_HD_IND1</t>
        </r>
      </text>
    </comment>
    <comment ref="A292" authorId="0" shapeId="0">
      <text>
        <r>
          <rPr>
            <b/>
            <sz val="9"/>
            <color indexed="81"/>
            <rFont val="Tahoma"/>
            <family val="2"/>
          </rPr>
          <t>TBL_COL_IND1</t>
        </r>
      </text>
    </comment>
    <comment ref="E304" authorId="0" shapeId="0">
      <text>
        <r>
          <rPr>
            <b/>
            <sz val="9"/>
            <color indexed="81"/>
            <rFont val="Tahoma"/>
            <family val="2"/>
          </rPr>
          <t>TBL_END</t>
        </r>
      </text>
    </comment>
    <comment ref="A305" authorId="0" shapeId="0">
      <text>
        <r>
          <rPr>
            <b/>
            <sz val="9"/>
            <color indexed="81"/>
            <rFont val="Tahoma"/>
            <family val="2"/>
          </rPr>
          <t>TBL_SRC</t>
        </r>
      </text>
    </comment>
    <comment ref="A306" authorId="0" shapeId="0">
      <text>
        <r>
          <rPr>
            <b/>
            <sz val="9"/>
            <color indexed="81"/>
            <rFont val="Tahoma"/>
            <family val="2"/>
          </rPr>
          <t>TBL_NOTE</t>
        </r>
      </text>
    </comment>
    <comment ref="A308" authorId="0" shapeId="0">
      <text>
        <r>
          <rPr>
            <b/>
            <sz val="9"/>
            <color indexed="81"/>
            <rFont val="Tahoma"/>
            <family val="2"/>
          </rPr>
          <t>TBL_TITLE_06.01.TBL.13</t>
        </r>
      </text>
    </comment>
    <comment ref="A309" authorId="0" shapeId="0">
      <text>
        <r>
          <rPr>
            <b/>
            <sz val="9"/>
            <color indexed="81"/>
            <rFont val="Tahoma"/>
            <family val="2"/>
          </rPr>
          <t>TBL_UNIT</t>
        </r>
      </text>
    </comment>
    <comment ref="A310" authorId="0" shapeId="0">
      <text>
        <r>
          <rPr>
            <b/>
            <sz val="9"/>
            <color indexed="81"/>
            <rFont val="Tahoma"/>
            <family val="2"/>
          </rPr>
          <t>TBL_START</t>
        </r>
      </text>
    </comment>
    <comment ref="B310" authorId="0" shapeId="0">
      <text>
        <r>
          <rPr>
            <b/>
            <sz val="9"/>
            <color indexed="81"/>
            <rFont val="Tahoma"/>
            <family val="2"/>
          </rPr>
          <t>TBL_HD_YR</t>
        </r>
      </text>
    </comment>
    <comment ref="B311" authorId="0" shapeId="0">
      <text>
        <r>
          <rPr>
            <b/>
            <sz val="9"/>
            <color indexed="81"/>
            <rFont val="Tahoma"/>
            <family val="2"/>
          </rPr>
          <t>TBL_HD_IND1</t>
        </r>
      </text>
    </comment>
    <comment ref="A312" authorId="0" shapeId="0">
      <text>
        <r>
          <rPr>
            <b/>
            <sz val="9"/>
            <color indexed="81"/>
            <rFont val="Tahoma"/>
            <family val="2"/>
          </rPr>
          <t>TBL_COL_IND1</t>
        </r>
      </text>
    </comment>
    <comment ref="E324" authorId="0" shapeId="0">
      <text>
        <r>
          <rPr>
            <b/>
            <sz val="9"/>
            <color indexed="81"/>
            <rFont val="Tahoma"/>
            <family val="2"/>
          </rPr>
          <t>TBL_END</t>
        </r>
      </text>
    </comment>
    <comment ref="A325" authorId="0" shapeId="0">
      <text>
        <r>
          <rPr>
            <b/>
            <sz val="9"/>
            <color indexed="81"/>
            <rFont val="Tahoma"/>
            <family val="2"/>
          </rPr>
          <t>TBL_SRC</t>
        </r>
      </text>
    </comment>
    <comment ref="A326" authorId="0" shapeId="0">
      <text>
        <r>
          <rPr>
            <b/>
            <sz val="9"/>
            <color indexed="81"/>
            <rFont val="Tahoma"/>
            <family val="2"/>
          </rPr>
          <t>TBL_NOTE</t>
        </r>
      </text>
    </comment>
    <comment ref="A328" authorId="0" shapeId="0">
      <text>
        <r>
          <rPr>
            <b/>
            <sz val="9"/>
            <color indexed="81"/>
            <rFont val="Tahoma"/>
            <family val="2"/>
          </rPr>
          <t>TBL_TITLE_06.01.TBL.14</t>
        </r>
      </text>
    </comment>
    <comment ref="A329" authorId="0" shapeId="0">
      <text>
        <r>
          <rPr>
            <b/>
            <sz val="9"/>
            <color indexed="81"/>
            <rFont val="Tahoma"/>
            <family val="2"/>
          </rPr>
          <t>TBL_UNIT</t>
        </r>
      </text>
    </comment>
    <comment ref="A330" authorId="0" shapeId="0">
      <text>
        <r>
          <rPr>
            <b/>
            <sz val="9"/>
            <color indexed="81"/>
            <rFont val="Tahoma"/>
            <family val="2"/>
          </rPr>
          <t>TBL_START</t>
        </r>
      </text>
    </comment>
    <comment ref="B330" authorId="0" shapeId="0">
      <text>
        <r>
          <rPr>
            <b/>
            <sz val="9"/>
            <color indexed="81"/>
            <rFont val="Tahoma"/>
            <family val="2"/>
          </rPr>
          <t>TBL_HD_YR</t>
        </r>
      </text>
    </comment>
    <comment ref="B331" authorId="0" shapeId="0">
      <text>
        <r>
          <rPr>
            <b/>
            <sz val="9"/>
            <color indexed="81"/>
            <rFont val="Tahoma"/>
            <family val="2"/>
          </rPr>
          <t>TBL_HD_IND1</t>
        </r>
      </text>
    </comment>
    <comment ref="A332" authorId="0" shapeId="0">
      <text>
        <r>
          <rPr>
            <b/>
            <sz val="9"/>
            <color indexed="81"/>
            <rFont val="Tahoma"/>
            <family val="2"/>
          </rPr>
          <t>TBL_COL_IND1</t>
        </r>
      </text>
    </comment>
    <comment ref="E344" authorId="0" shapeId="0">
      <text>
        <r>
          <rPr>
            <b/>
            <sz val="9"/>
            <color indexed="81"/>
            <rFont val="Tahoma"/>
            <family val="2"/>
          </rPr>
          <t>TBL_END</t>
        </r>
      </text>
    </comment>
    <comment ref="A345" authorId="0" shapeId="0">
      <text>
        <r>
          <rPr>
            <b/>
            <sz val="9"/>
            <color indexed="81"/>
            <rFont val="Tahoma"/>
            <family val="2"/>
          </rPr>
          <t>TBL_SRC</t>
        </r>
      </text>
    </comment>
    <comment ref="A346" authorId="0" shapeId="0">
      <text>
        <r>
          <rPr>
            <b/>
            <sz val="9"/>
            <color indexed="81"/>
            <rFont val="Tahoma"/>
            <family val="2"/>
          </rPr>
          <t>TBL_NOTE</t>
        </r>
      </text>
    </comment>
    <comment ref="A348" authorId="0" shapeId="0">
      <text>
        <r>
          <rPr>
            <b/>
            <sz val="9"/>
            <color indexed="81"/>
            <rFont val="Tahoma"/>
            <family val="2"/>
          </rPr>
          <t>TBL_TITLE_06.01.TBL.15</t>
        </r>
      </text>
    </comment>
    <comment ref="A349" authorId="0" shapeId="0">
      <text>
        <r>
          <rPr>
            <b/>
            <sz val="9"/>
            <color indexed="81"/>
            <rFont val="Tahoma"/>
            <family val="2"/>
          </rPr>
          <t>TBL_UNIT</t>
        </r>
      </text>
    </comment>
    <comment ref="A350" authorId="0" shapeId="0">
      <text>
        <r>
          <rPr>
            <b/>
            <sz val="9"/>
            <color indexed="81"/>
            <rFont val="Tahoma"/>
            <family val="2"/>
          </rPr>
          <t>TBL_START</t>
        </r>
      </text>
    </comment>
    <comment ref="B350" authorId="0" shapeId="0">
      <text>
        <r>
          <rPr>
            <b/>
            <sz val="9"/>
            <color indexed="81"/>
            <rFont val="Tahoma"/>
            <family val="2"/>
          </rPr>
          <t>TBL_HD_YR</t>
        </r>
      </text>
    </comment>
    <comment ref="A351" authorId="0" shapeId="0">
      <text>
        <r>
          <rPr>
            <b/>
            <sz val="9"/>
            <color indexed="81"/>
            <rFont val="Tahoma"/>
            <family val="2"/>
          </rPr>
          <t>TBL_COL_RG</t>
        </r>
      </text>
    </comment>
    <comment ref="E354" authorId="0" shapeId="0">
      <text>
        <r>
          <rPr>
            <b/>
            <sz val="9"/>
            <color indexed="81"/>
            <rFont val="Tahoma"/>
            <family val="2"/>
          </rPr>
          <t>TBL_END</t>
        </r>
      </text>
    </comment>
    <comment ref="A355" authorId="0" shapeId="0">
      <text>
        <r>
          <rPr>
            <b/>
            <sz val="9"/>
            <color indexed="81"/>
            <rFont val="Tahoma"/>
            <family val="2"/>
          </rPr>
          <t>TBL_SRC</t>
        </r>
      </text>
    </comment>
    <comment ref="A357" authorId="0" shapeId="0">
      <text>
        <r>
          <rPr>
            <b/>
            <sz val="9"/>
            <color indexed="81"/>
            <rFont val="Tahoma"/>
            <family val="2"/>
          </rPr>
          <t>TBL_TITLE_06.01.TBL.16</t>
        </r>
      </text>
    </comment>
    <comment ref="A358" authorId="0" shapeId="0">
      <text>
        <r>
          <rPr>
            <b/>
            <sz val="9"/>
            <color indexed="81"/>
            <rFont val="Tahoma"/>
            <family val="2"/>
          </rPr>
          <t>TBL_UNIT</t>
        </r>
      </text>
    </comment>
    <comment ref="A359" authorId="0" shapeId="0">
      <text>
        <r>
          <rPr>
            <b/>
            <sz val="9"/>
            <color indexed="81"/>
            <rFont val="Tahoma"/>
            <family val="2"/>
          </rPr>
          <t>TBL_START</t>
        </r>
      </text>
    </comment>
    <comment ref="B359" authorId="0" shapeId="0">
      <text>
        <r>
          <rPr>
            <b/>
            <sz val="9"/>
            <color indexed="81"/>
            <rFont val="Tahoma"/>
            <family val="2"/>
          </rPr>
          <t>TBL_HD_YR</t>
        </r>
      </text>
    </comment>
    <comment ref="A360" authorId="0" shapeId="0">
      <text>
        <r>
          <rPr>
            <b/>
            <sz val="9"/>
            <color indexed="81"/>
            <rFont val="Tahoma"/>
            <family val="2"/>
          </rPr>
          <t>TBL_COL_RG</t>
        </r>
      </text>
    </comment>
    <comment ref="E363" authorId="0" shapeId="0">
      <text>
        <r>
          <rPr>
            <b/>
            <sz val="9"/>
            <color indexed="81"/>
            <rFont val="Tahoma"/>
            <family val="2"/>
          </rPr>
          <t>TBL_END</t>
        </r>
      </text>
    </comment>
    <comment ref="A364" authorId="0" shapeId="0">
      <text>
        <r>
          <rPr>
            <b/>
            <sz val="9"/>
            <color indexed="81"/>
            <rFont val="Tahoma"/>
            <family val="2"/>
          </rPr>
          <t>TBL_SRC</t>
        </r>
      </text>
    </comment>
    <comment ref="A366" authorId="0" shapeId="0">
      <text>
        <r>
          <rPr>
            <b/>
            <sz val="9"/>
            <color indexed="81"/>
            <rFont val="Tahoma"/>
            <family val="2"/>
          </rPr>
          <t>TBL_TITLE_06.01.TBL.17</t>
        </r>
      </text>
    </comment>
    <comment ref="A367" authorId="0" shapeId="0">
      <text>
        <r>
          <rPr>
            <b/>
            <sz val="9"/>
            <color indexed="81"/>
            <rFont val="Tahoma"/>
            <family val="2"/>
          </rPr>
          <t>TBL_UNIT</t>
        </r>
      </text>
    </comment>
    <comment ref="A368" authorId="0" shapeId="0">
      <text>
        <r>
          <rPr>
            <b/>
            <sz val="9"/>
            <color indexed="81"/>
            <rFont val="Tahoma"/>
            <family val="2"/>
          </rPr>
          <t>TBL_START</t>
        </r>
      </text>
    </comment>
    <comment ref="B368" authorId="0" shapeId="0">
      <text>
        <r>
          <rPr>
            <b/>
            <sz val="9"/>
            <color indexed="81"/>
            <rFont val="Tahoma"/>
            <family val="2"/>
          </rPr>
          <t>TBL_HD_IND1</t>
        </r>
      </text>
    </comment>
    <comment ref="A369" authorId="0" shapeId="0">
      <text>
        <r>
          <rPr>
            <b/>
            <sz val="9"/>
            <color indexed="81"/>
            <rFont val="Tahoma"/>
            <family val="2"/>
          </rPr>
          <t>TBL_COL_RG</t>
        </r>
      </text>
    </comment>
    <comment ref="C372" authorId="0" shapeId="0">
      <text>
        <r>
          <rPr>
            <b/>
            <sz val="9"/>
            <color indexed="81"/>
            <rFont val="Tahoma"/>
            <family val="2"/>
          </rPr>
          <t>TBL_END</t>
        </r>
      </text>
    </comment>
    <comment ref="A373" authorId="0" shapeId="0">
      <text>
        <r>
          <rPr>
            <b/>
            <sz val="9"/>
            <color indexed="81"/>
            <rFont val="Tahoma"/>
            <family val="2"/>
          </rPr>
          <t>TBL_SRC</t>
        </r>
      </text>
    </comment>
    <comment ref="A375" authorId="0" shapeId="0">
      <text>
        <r>
          <rPr>
            <b/>
            <sz val="9"/>
            <color indexed="81"/>
            <rFont val="Tahoma"/>
            <family val="2"/>
          </rPr>
          <t>TBL_TITLE_06.01.TBL.18</t>
        </r>
      </text>
    </comment>
    <comment ref="A376" authorId="0" shapeId="0">
      <text>
        <r>
          <rPr>
            <b/>
            <sz val="9"/>
            <color indexed="81"/>
            <rFont val="Tahoma"/>
            <family val="2"/>
          </rPr>
          <t>TBL_UNIT</t>
        </r>
      </text>
    </comment>
    <comment ref="A377" authorId="0" shapeId="0">
      <text>
        <r>
          <rPr>
            <b/>
            <sz val="9"/>
            <color indexed="81"/>
            <rFont val="Tahoma"/>
            <family val="2"/>
          </rPr>
          <t>TBL_START</t>
        </r>
      </text>
    </comment>
    <comment ref="B377" authorId="0" shapeId="0">
      <text>
        <r>
          <rPr>
            <b/>
            <sz val="9"/>
            <color indexed="81"/>
            <rFont val="Tahoma"/>
            <family val="2"/>
          </rPr>
          <t>TBL_HD_YR</t>
        </r>
      </text>
    </comment>
    <comment ref="B378" authorId="0" shapeId="0">
      <text>
        <r>
          <rPr>
            <b/>
            <sz val="9"/>
            <color indexed="81"/>
            <rFont val="Tahoma"/>
            <family val="2"/>
          </rPr>
          <t>TBL_HD_IND1</t>
        </r>
      </text>
    </comment>
    <comment ref="A379" authorId="0" shapeId="0">
      <text>
        <r>
          <rPr>
            <b/>
            <sz val="9"/>
            <color indexed="81"/>
            <rFont val="Tahoma"/>
            <family val="2"/>
          </rPr>
          <t>TBL_COL_IND1</t>
        </r>
      </text>
    </comment>
    <comment ref="E405" authorId="0" shapeId="0">
      <text>
        <r>
          <rPr>
            <b/>
            <sz val="9"/>
            <color indexed="81"/>
            <rFont val="Tahoma"/>
            <family val="2"/>
          </rPr>
          <t>TBL_END</t>
        </r>
      </text>
    </comment>
    <comment ref="A406" authorId="0" shapeId="0">
      <text>
        <r>
          <rPr>
            <b/>
            <sz val="9"/>
            <color indexed="81"/>
            <rFont val="Tahoma"/>
            <family val="2"/>
          </rPr>
          <t>TBL_SRC</t>
        </r>
      </text>
    </comment>
    <comment ref="A408" authorId="0" shapeId="0">
      <text>
        <r>
          <rPr>
            <b/>
            <sz val="9"/>
            <color indexed="81"/>
            <rFont val="Tahoma"/>
            <family val="2"/>
          </rPr>
          <t>TBL_TITLE_06.01.TBL.19</t>
        </r>
      </text>
    </comment>
    <comment ref="A409" authorId="0" shapeId="0">
      <text>
        <r>
          <rPr>
            <b/>
            <sz val="9"/>
            <color indexed="81"/>
            <rFont val="Tahoma"/>
            <family val="2"/>
          </rPr>
          <t>TBL_UNIT</t>
        </r>
      </text>
    </comment>
    <comment ref="A410" authorId="0" shapeId="0">
      <text>
        <r>
          <rPr>
            <b/>
            <sz val="9"/>
            <color indexed="81"/>
            <rFont val="Tahoma"/>
            <family val="2"/>
          </rPr>
          <t>TBL_START</t>
        </r>
      </text>
    </comment>
    <comment ref="B410" authorId="0" shapeId="0">
      <text>
        <r>
          <rPr>
            <b/>
            <sz val="9"/>
            <color indexed="81"/>
            <rFont val="Tahoma"/>
            <family val="2"/>
          </rPr>
          <t>TBL_HD_YR</t>
        </r>
      </text>
    </comment>
    <comment ref="A411" authorId="0" shapeId="0">
      <text>
        <r>
          <rPr>
            <b/>
            <sz val="9"/>
            <color indexed="81"/>
            <rFont val="Tahoma"/>
            <family val="2"/>
          </rPr>
          <t>TBL_COL_IND1</t>
        </r>
      </text>
    </comment>
    <comment ref="C434" authorId="0" shapeId="0">
      <text>
        <r>
          <rPr>
            <b/>
            <sz val="9"/>
            <color indexed="81"/>
            <rFont val="Tahoma"/>
            <family val="2"/>
          </rPr>
          <t>TBL_END</t>
        </r>
      </text>
    </comment>
    <comment ref="A435" authorId="0" shapeId="0">
      <text>
        <r>
          <rPr>
            <b/>
            <sz val="9"/>
            <color indexed="81"/>
            <rFont val="Tahoma"/>
            <family val="2"/>
          </rPr>
          <t>TBL_SRC</t>
        </r>
      </text>
    </comment>
    <comment ref="A437" authorId="0" shapeId="0">
      <text>
        <r>
          <rPr>
            <b/>
            <sz val="9"/>
            <color indexed="81"/>
            <rFont val="Tahoma"/>
            <family val="2"/>
          </rPr>
          <t>TBL_TITLE_06.01.TBL.20</t>
        </r>
      </text>
    </comment>
    <comment ref="A438" authorId="0" shapeId="0">
      <text>
        <r>
          <rPr>
            <b/>
            <sz val="9"/>
            <color indexed="81"/>
            <rFont val="Tahoma"/>
            <family val="2"/>
          </rPr>
          <t>TBL_START</t>
        </r>
      </text>
    </comment>
    <comment ref="B438" authorId="0" shapeId="0">
      <text>
        <r>
          <rPr>
            <b/>
            <sz val="9"/>
            <color indexed="81"/>
            <rFont val="Tahoma"/>
            <family val="2"/>
          </rPr>
          <t>TBL_HD_RG</t>
        </r>
      </text>
    </comment>
    <comment ref="A439" authorId="0" shapeId="0">
      <text>
        <r>
          <rPr>
            <b/>
            <sz val="9"/>
            <color indexed="81"/>
            <rFont val="Tahoma"/>
            <family val="2"/>
          </rPr>
          <t>TBL_COL_IND1</t>
        </r>
      </text>
    </comment>
    <comment ref="E462" authorId="0" shapeId="0">
      <text>
        <r>
          <rPr>
            <b/>
            <sz val="9"/>
            <color indexed="81"/>
            <rFont val="Tahoma"/>
            <family val="2"/>
          </rPr>
          <t>TBL_END</t>
        </r>
      </text>
    </comment>
    <comment ref="A463" authorId="0" shapeId="0">
      <text>
        <r>
          <rPr>
            <b/>
            <sz val="9"/>
            <color indexed="81"/>
            <rFont val="Tahoma"/>
            <family val="2"/>
          </rPr>
          <t>TBL_SRC</t>
        </r>
      </text>
    </comment>
    <comment ref="A465" authorId="0" shapeId="0">
      <text>
        <r>
          <rPr>
            <b/>
            <sz val="9"/>
            <color indexed="81"/>
            <rFont val="Tahoma"/>
            <family val="2"/>
          </rPr>
          <t>TBL_TITLE_06.01.TBL.21</t>
        </r>
      </text>
    </comment>
    <comment ref="A466" authorId="0" shapeId="0">
      <text>
        <r>
          <rPr>
            <b/>
            <sz val="9"/>
            <color indexed="81"/>
            <rFont val="Tahoma"/>
            <family val="2"/>
          </rPr>
          <t>TBL_UNIT</t>
        </r>
      </text>
    </comment>
    <comment ref="A467" authorId="0" shapeId="0">
      <text>
        <r>
          <rPr>
            <b/>
            <sz val="9"/>
            <color indexed="81"/>
            <rFont val="Tahoma"/>
            <family val="2"/>
          </rPr>
          <t>TBL_START</t>
        </r>
      </text>
    </comment>
    <comment ref="B467" authorId="0" shapeId="0">
      <text>
        <r>
          <rPr>
            <b/>
            <sz val="9"/>
            <color indexed="81"/>
            <rFont val="Tahoma"/>
            <family val="2"/>
          </rPr>
          <t>TBL_HD_BYR</t>
        </r>
      </text>
    </comment>
    <comment ref="A468" authorId="0" shapeId="0">
      <text>
        <r>
          <rPr>
            <b/>
            <sz val="9"/>
            <color indexed="81"/>
            <rFont val="Tahoma"/>
            <family val="2"/>
          </rPr>
          <t>TBL_COL_RG</t>
        </r>
      </text>
    </comment>
    <comment ref="E470" authorId="0" shapeId="0">
      <text>
        <r>
          <rPr>
            <b/>
            <sz val="9"/>
            <color indexed="81"/>
            <rFont val="Tahoma"/>
            <family val="2"/>
          </rPr>
          <t>TBL_END</t>
        </r>
      </text>
    </comment>
    <comment ref="A471" authorId="0" shapeId="0">
      <text>
        <r>
          <rPr>
            <b/>
            <sz val="9"/>
            <color indexed="81"/>
            <rFont val="Tahoma"/>
            <family val="2"/>
          </rPr>
          <t>TBL_SRC</t>
        </r>
      </text>
    </comment>
    <comment ref="A472" authorId="0" shapeId="0">
      <text>
        <r>
          <rPr>
            <b/>
            <sz val="9"/>
            <color indexed="81"/>
            <rFont val="Tahoma"/>
            <family val="2"/>
          </rPr>
          <t>TBL_NOTE</t>
        </r>
      </text>
    </comment>
    <comment ref="A474" authorId="0" shapeId="0">
      <text>
        <r>
          <rPr>
            <b/>
            <sz val="9"/>
            <color indexed="81"/>
            <rFont val="Tahoma"/>
            <family val="2"/>
          </rPr>
          <t>SUM_TITLE_06.01.SUM.03</t>
        </r>
      </text>
    </comment>
    <comment ref="A475" authorId="0" shapeId="0">
      <text>
        <r>
          <rPr>
            <b/>
            <sz val="9"/>
            <color indexed="81"/>
            <rFont val="Tahoma"/>
            <family val="2"/>
          </rPr>
          <t>SUM_START</t>
        </r>
      </text>
    </comment>
    <comment ref="A476" authorId="0" shapeId="0">
      <text>
        <r>
          <rPr>
            <b/>
            <sz val="9"/>
            <color indexed="81"/>
            <rFont val="Tahoma"/>
            <family val="2"/>
          </rPr>
          <t>TBL_TITLE_06.01.TBL.22</t>
        </r>
      </text>
    </comment>
    <comment ref="A477" authorId="0" shapeId="0">
      <text>
        <r>
          <rPr>
            <b/>
            <sz val="9"/>
            <color indexed="81"/>
            <rFont val="Tahoma"/>
            <family val="2"/>
          </rPr>
          <t>TBL_START</t>
        </r>
      </text>
    </comment>
    <comment ref="B477" authorId="0" shapeId="0">
      <text>
        <r>
          <rPr>
            <b/>
            <sz val="9"/>
            <color indexed="81"/>
            <rFont val="Tahoma"/>
            <family val="2"/>
          </rPr>
          <t>TBL_HD_BYR</t>
        </r>
      </text>
    </comment>
    <comment ref="A478" authorId="0" shapeId="0">
      <text>
        <r>
          <rPr>
            <b/>
            <sz val="9"/>
            <color indexed="81"/>
            <rFont val="Tahoma"/>
            <family val="2"/>
          </rPr>
          <t>TBL_COL_IND1</t>
        </r>
      </text>
    </comment>
    <comment ref="E481" authorId="0" shapeId="0">
      <text>
        <r>
          <rPr>
            <b/>
            <sz val="9"/>
            <color indexed="81"/>
            <rFont val="Tahoma"/>
            <family val="2"/>
          </rPr>
          <t>TBL_END</t>
        </r>
      </text>
    </comment>
    <comment ref="A482" authorId="0" shapeId="0">
      <text>
        <r>
          <rPr>
            <b/>
            <sz val="9"/>
            <color indexed="81"/>
            <rFont val="Tahoma"/>
            <family val="2"/>
          </rPr>
          <t>TBL_SRC</t>
        </r>
      </text>
    </comment>
    <comment ref="A483" authorId="0" shapeId="0">
      <text>
        <r>
          <rPr>
            <b/>
            <sz val="9"/>
            <color indexed="81"/>
            <rFont val="Tahoma"/>
            <family val="2"/>
          </rPr>
          <t>TBL_NOTE</t>
        </r>
      </text>
    </comment>
    <comment ref="A485" authorId="0" shapeId="0">
      <text>
        <r>
          <rPr>
            <b/>
            <sz val="9"/>
            <color indexed="81"/>
            <rFont val="Tahoma"/>
            <family val="2"/>
          </rPr>
          <t>TBL_TITLE_06.01.TBL.23</t>
        </r>
      </text>
    </comment>
    <comment ref="A486" authorId="0" shapeId="0">
      <text>
        <r>
          <rPr>
            <b/>
            <sz val="9"/>
            <color indexed="81"/>
            <rFont val="Tahoma"/>
            <family val="2"/>
          </rPr>
          <t>TBL_START</t>
        </r>
      </text>
    </comment>
    <comment ref="B486" authorId="0" shapeId="0">
      <text>
        <r>
          <rPr>
            <b/>
            <sz val="9"/>
            <color indexed="81"/>
            <rFont val="Tahoma"/>
            <family val="2"/>
          </rPr>
          <t>TBL_HD_BYR</t>
        </r>
      </text>
    </comment>
    <comment ref="A487" authorId="0" shapeId="0">
      <text>
        <r>
          <rPr>
            <b/>
            <sz val="9"/>
            <color indexed="81"/>
            <rFont val="Tahoma"/>
            <family val="2"/>
          </rPr>
          <t>TBL_COL_IND1</t>
        </r>
      </text>
    </comment>
    <comment ref="E490" authorId="0" shapeId="0">
      <text>
        <r>
          <rPr>
            <b/>
            <sz val="9"/>
            <color indexed="81"/>
            <rFont val="Tahoma"/>
            <family val="2"/>
          </rPr>
          <t>TBL_END</t>
        </r>
      </text>
    </comment>
    <comment ref="A491" authorId="0" shapeId="0">
      <text>
        <r>
          <rPr>
            <b/>
            <sz val="9"/>
            <color indexed="81"/>
            <rFont val="Tahoma"/>
            <family val="2"/>
          </rPr>
          <t>TBL_SRC</t>
        </r>
      </text>
    </comment>
    <comment ref="A492" authorId="0" shapeId="0">
      <text>
        <r>
          <rPr>
            <b/>
            <sz val="9"/>
            <color indexed="81"/>
            <rFont val="Tahoma"/>
            <family val="2"/>
          </rPr>
          <t>TBL_NOTE</t>
        </r>
      </text>
    </comment>
    <comment ref="A494" authorId="0" shapeId="0">
      <text>
        <r>
          <rPr>
            <b/>
            <sz val="9"/>
            <color indexed="81"/>
            <rFont val="Tahoma"/>
            <family val="2"/>
          </rPr>
          <t>TBL_TITLE_06.01.TBL.24</t>
        </r>
      </text>
    </comment>
    <comment ref="A495" authorId="0" shapeId="0">
      <text>
        <r>
          <rPr>
            <b/>
            <sz val="9"/>
            <color indexed="81"/>
            <rFont val="Tahoma"/>
            <family val="2"/>
          </rPr>
          <t>TBL_START</t>
        </r>
      </text>
    </comment>
    <comment ref="B495" authorId="0" shapeId="0">
      <text>
        <r>
          <rPr>
            <b/>
            <sz val="9"/>
            <color indexed="81"/>
            <rFont val="Tahoma"/>
            <family val="2"/>
          </rPr>
          <t>TBL_HD_BYR</t>
        </r>
      </text>
    </comment>
    <comment ref="A496" authorId="0" shapeId="0">
      <text>
        <r>
          <rPr>
            <b/>
            <sz val="9"/>
            <color indexed="81"/>
            <rFont val="Tahoma"/>
            <family val="2"/>
          </rPr>
          <t>TBL_COL_IND1</t>
        </r>
      </text>
    </comment>
    <comment ref="E499" authorId="0" shapeId="0">
      <text>
        <r>
          <rPr>
            <b/>
            <sz val="9"/>
            <color indexed="81"/>
            <rFont val="Tahoma"/>
            <family val="2"/>
          </rPr>
          <t>TBL_END</t>
        </r>
      </text>
    </comment>
    <comment ref="A500" authorId="0" shapeId="0">
      <text>
        <r>
          <rPr>
            <b/>
            <sz val="9"/>
            <color indexed="81"/>
            <rFont val="Tahoma"/>
            <family val="2"/>
          </rPr>
          <t>TBL_SRC</t>
        </r>
      </text>
    </comment>
    <comment ref="A501" authorId="0" shapeId="0">
      <text>
        <r>
          <rPr>
            <b/>
            <sz val="9"/>
            <color indexed="81"/>
            <rFont val="Tahoma"/>
            <family val="2"/>
          </rPr>
          <t>TBL_NOTE</t>
        </r>
      </text>
    </comment>
    <comment ref="A503" authorId="0" shapeId="0">
      <text>
        <r>
          <rPr>
            <b/>
            <sz val="9"/>
            <color indexed="81"/>
            <rFont val="Tahoma"/>
            <family val="2"/>
          </rPr>
          <t>TBL_TITLE_06.01.TBL.25</t>
        </r>
      </text>
    </comment>
    <comment ref="A504" authorId="0" shapeId="0">
      <text>
        <r>
          <rPr>
            <b/>
            <sz val="9"/>
            <color indexed="81"/>
            <rFont val="Tahoma"/>
            <family val="2"/>
          </rPr>
          <t>TBL_START</t>
        </r>
      </text>
    </comment>
    <comment ref="B504" authorId="0" shapeId="0">
      <text>
        <r>
          <rPr>
            <b/>
            <sz val="9"/>
            <color indexed="81"/>
            <rFont val="Tahoma"/>
            <family val="2"/>
          </rPr>
          <t>TBL_HD_BYR</t>
        </r>
      </text>
    </comment>
    <comment ref="A505" authorId="0" shapeId="0">
      <text>
        <r>
          <rPr>
            <b/>
            <sz val="9"/>
            <color indexed="81"/>
            <rFont val="Tahoma"/>
            <family val="2"/>
          </rPr>
          <t>TBL_COL_IND1</t>
        </r>
      </text>
    </comment>
    <comment ref="E508" authorId="0" shapeId="0">
      <text>
        <r>
          <rPr>
            <b/>
            <sz val="9"/>
            <color indexed="81"/>
            <rFont val="Tahoma"/>
            <family val="2"/>
          </rPr>
          <t>TBL_END</t>
        </r>
      </text>
    </comment>
    <comment ref="A509" authorId="0" shapeId="0">
      <text>
        <r>
          <rPr>
            <b/>
            <sz val="9"/>
            <color indexed="81"/>
            <rFont val="Tahoma"/>
            <family val="2"/>
          </rPr>
          <t>TBL_SRC</t>
        </r>
      </text>
    </comment>
    <comment ref="A510" authorId="0" shapeId="0">
      <text>
        <r>
          <rPr>
            <b/>
            <sz val="9"/>
            <color indexed="81"/>
            <rFont val="Tahoma"/>
            <family val="2"/>
          </rPr>
          <t>TBL_NOTE</t>
        </r>
      </text>
    </comment>
    <comment ref="A512" authorId="0" shapeId="0">
      <text>
        <r>
          <rPr>
            <b/>
            <sz val="9"/>
            <color indexed="81"/>
            <rFont val="Tahoma"/>
            <family val="2"/>
          </rPr>
          <t>CHRT_TITLE_06.01.CHRT.06</t>
        </r>
      </text>
    </comment>
    <comment ref="A528" authorId="0" shapeId="0">
      <text>
        <r>
          <rPr>
            <b/>
            <sz val="9"/>
            <color indexed="81"/>
            <rFont val="Tahoma"/>
            <family val="2"/>
          </rPr>
          <t>CHRT_SRC</t>
        </r>
      </text>
    </comment>
    <comment ref="A530" authorId="0" shapeId="0">
      <text>
        <r>
          <rPr>
            <b/>
            <sz val="9"/>
            <color indexed="81"/>
            <rFont val="Tahoma"/>
            <family val="2"/>
          </rPr>
          <t>CHRT_TITLE_06.01.CHRT.07</t>
        </r>
      </text>
    </comment>
    <comment ref="P536" authorId="0" shapeId="0">
      <text>
        <r>
          <rPr>
            <b/>
            <sz val="9"/>
            <color indexed="81"/>
            <rFont val="Tahoma"/>
            <family val="2"/>
          </rPr>
          <t>TBL_END</t>
        </r>
      </text>
    </comment>
    <comment ref="A546" authorId="0" shapeId="0">
      <text>
        <r>
          <rPr>
            <b/>
            <sz val="9"/>
            <color indexed="81"/>
            <rFont val="Tahoma"/>
            <family val="2"/>
          </rPr>
          <t>CHRT_SRC</t>
        </r>
      </text>
    </comment>
    <comment ref="A547" authorId="0" shapeId="0">
      <text>
        <r>
          <rPr>
            <b/>
            <sz val="9"/>
            <color indexed="81"/>
            <rFont val="Tahoma"/>
            <family val="2"/>
          </rPr>
          <t>CHRT_NOTE</t>
        </r>
      </text>
    </comment>
    <comment ref="A549" authorId="0" shapeId="0">
      <text>
        <r>
          <rPr>
            <b/>
            <sz val="9"/>
            <color indexed="81"/>
            <rFont val="Tahoma"/>
            <family val="2"/>
          </rPr>
          <t>TBL_TITLE_06.01.TBL.26</t>
        </r>
      </text>
    </comment>
    <comment ref="A550" authorId="0" shapeId="0">
      <text>
        <r>
          <rPr>
            <b/>
            <sz val="9"/>
            <color indexed="81"/>
            <rFont val="Tahoma"/>
            <family val="2"/>
          </rPr>
          <t>TBL_START</t>
        </r>
      </text>
    </comment>
    <comment ref="B550" authorId="0" shapeId="0">
      <text>
        <r>
          <rPr>
            <b/>
            <sz val="9"/>
            <color indexed="81"/>
            <rFont val="Tahoma"/>
            <family val="2"/>
          </rPr>
          <t>TBL_HD_YR</t>
        </r>
      </text>
    </comment>
    <comment ref="A551" authorId="0" shapeId="0">
      <text>
        <r>
          <rPr>
            <b/>
            <sz val="9"/>
            <color indexed="81"/>
            <rFont val="Tahoma"/>
            <family val="2"/>
          </rPr>
          <t>TBL_COL_RG</t>
        </r>
      </text>
    </comment>
    <comment ref="E554" authorId="0" shapeId="0">
      <text>
        <r>
          <rPr>
            <b/>
            <sz val="9"/>
            <color indexed="81"/>
            <rFont val="Tahoma"/>
            <family val="2"/>
          </rPr>
          <t>TBL_END</t>
        </r>
      </text>
    </comment>
    <comment ref="A555" authorId="0" shapeId="0">
      <text>
        <r>
          <rPr>
            <b/>
            <sz val="9"/>
            <color indexed="81"/>
            <rFont val="Tahoma"/>
            <family val="2"/>
          </rPr>
          <t>TBL_SRC</t>
        </r>
      </text>
    </comment>
    <comment ref="A557" authorId="0" shapeId="0">
      <text>
        <r>
          <rPr>
            <b/>
            <sz val="9"/>
            <color indexed="81"/>
            <rFont val="Tahoma"/>
            <family val="2"/>
          </rPr>
          <t>TBL_TITLE_06.01.TBL.27</t>
        </r>
      </text>
    </comment>
    <comment ref="A558" authorId="0" shapeId="0">
      <text>
        <r>
          <rPr>
            <b/>
            <sz val="9"/>
            <color indexed="81"/>
            <rFont val="Tahoma"/>
            <family val="2"/>
          </rPr>
          <t>TBL_START</t>
        </r>
      </text>
    </comment>
    <comment ref="B558" authorId="0" shapeId="0">
      <text>
        <r>
          <rPr>
            <b/>
            <sz val="9"/>
            <color indexed="81"/>
            <rFont val="Tahoma"/>
            <family val="2"/>
          </rPr>
          <t>TBL_HD_YR</t>
        </r>
      </text>
    </comment>
    <comment ref="A559" authorId="0" shapeId="0">
      <text>
        <r>
          <rPr>
            <b/>
            <sz val="9"/>
            <color indexed="81"/>
            <rFont val="Tahoma"/>
            <family val="2"/>
          </rPr>
          <t>TBL_COL_IND1</t>
        </r>
      </text>
    </comment>
    <comment ref="E562" authorId="0" shapeId="0">
      <text>
        <r>
          <rPr>
            <b/>
            <sz val="9"/>
            <color indexed="81"/>
            <rFont val="Tahoma"/>
            <family val="2"/>
          </rPr>
          <t>TBL_END</t>
        </r>
      </text>
    </comment>
    <comment ref="A563" authorId="0" shapeId="0">
      <text>
        <r>
          <rPr>
            <b/>
            <sz val="9"/>
            <color indexed="81"/>
            <rFont val="Tahoma"/>
            <family val="2"/>
          </rPr>
          <t>TBL_SRC</t>
        </r>
      </text>
    </comment>
    <comment ref="A565" authorId="0" shapeId="0">
      <text>
        <r>
          <rPr>
            <b/>
            <sz val="9"/>
            <color indexed="81"/>
            <rFont val="Tahoma"/>
            <family val="2"/>
          </rPr>
          <t>TBL_TITLE_06.01.TBL.28</t>
        </r>
      </text>
    </comment>
    <comment ref="A566" authorId="0" shapeId="0">
      <text>
        <r>
          <rPr>
            <b/>
            <sz val="9"/>
            <color indexed="81"/>
            <rFont val="Tahoma"/>
            <family val="2"/>
          </rPr>
          <t>TBL_UNIT</t>
        </r>
      </text>
    </comment>
    <comment ref="A567" authorId="0" shapeId="0">
      <text>
        <r>
          <rPr>
            <b/>
            <sz val="9"/>
            <color indexed="81"/>
            <rFont val="Tahoma"/>
            <family val="2"/>
          </rPr>
          <t>TBL_START</t>
        </r>
      </text>
    </comment>
    <comment ref="B567" authorId="0" shapeId="0">
      <text>
        <r>
          <rPr>
            <b/>
            <sz val="9"/>
            <color indexed="81"/>
            <rFont val="Tahoma"/>
            <family val="2"/>
          </rPr>
          <t>TBL_HD_YR</t>
        </r>
      </text>
    </comment>
    <comment ref="A568" authorId="0" shapeId="0">
      <text>
        <r>
          <rPr>
            <b/>
            <sz val="9"/>
            <color indexed="81"/>
            <rFont val="Tahoma"/>
            <family val="2"/>
          </rPr>
          <t>TBL_COL_IND1</t>
        </r>
      </text>
    </comment>
    <comment ref="E571" authorId="0" shapeId="0">
      <text>
        <r>
          <rPr>
            <b/>
            <sz val="9"/>
            <color indexed="81"/>
            <rFont val="Tahoma"/>
            <family val="2"/>
          </rPr>
          <t>TBL_END</t>
        </r>
      </text>
    </comment>
    <comment ref="A572" authorId="0" shapeId="0">
      <text>
        <r>
          <rPr>
            <b/>
            <sz val="9"/>
            <color indexed="81"/>
            <rFont val="Tahoma"/>
            <family val="2"/>
          </rPr>
          <t>TBL_SRC</t>
        </r>
      </text>
    </comment>
    <comment ref="A574" authorId="0" shapeId="0">
      <text>
        <r>
          <rPr>
            <b/>
            <sz val="9"/>
            <color indexed="81"/>
            <rFont val="Tahoma"/>
            <family val="2"/>
          </rPr>
          <t>TBL_TITLE_06.01.TBL.29</t>
        </r>
      </text>
    </comment>
    <comment ref="A575" authorId="0" shapeId="0">
      <text>
        <r>
          <rPr>
            <b/>
            <sz val="9"/>
            <color indexed="81"/>
            <rFont val="Tahoma"/>
            <family val="2"/>
          </rPr>
          <t>TBL_UNIT</t>
        </r>
      </text>
    </comment>
    <comment ref="A576" authorId="0" shapeId="0">
      <text>
        <r>
          <rPr>
            <b/>
            <sz val="9"/>
            <color indexed="81"/>
            <rFont val="Tahoma"/>
            <family val="2"/>
          </rPr>
          <t>TBL_START</t>
        </r>
      </text>
    </comment>
    <comment ref="B576" authorId="0" shapeId="0">
      <text>
        <r>
          <rPr>
            <b/>
            <sz val="9"/>
            <color indexed="81"/>
            <rFont val="Tahoma"/>
            <family val="2"/>
          </rPr>
          <t>TBL_HD_YR</t>
        </r>
      </text>
    </comment>
    <comment ref="A577" authorId="0" shapeId="0">
      <text>
        <r>
          <rPr>
            <b/>
            <sz val="9"/>
            <color indexed="81"/>
            <rFont val="Tahoma"/>
            <family val="2"/>
          </rPr>
          <t>TBL_COL_IND1</t>
        </r>
      </text>
    </comment>
    <comment ref="E580" authorId="0" shapeId="0">
      <text>
        <r>
          <rPr>
            <b/>
            <sz val="9"/>
            <color indexed="81"/>
            <rFont val="Tahoma"/>
            <family val="2"/>
          </rPr>
          <t>TBL_END</t>
        </r>
      </text>
    </comment>
    <comment ref="A581" authorId="0" shapeId="0">
      <text>
        <r>
          <rPr>
            <b/>
            <sz val="9"/>
            <color indexed="81"/>
            <rFont val="Tahoma"/>
            <family val="2"/>
          </rPr>
          <t>TBL_SRC</t>
        </r>
      </text>
    </comment>
    <comment ref="A583" authorId="0" shapeId="0">
      <text>
        <r>
          <rPr>
            <b/>
            <sz val="9"/>
            <color indexed="81"/>
            <rFont val="Tahoma"/>
            <family val="2"/>
          </rPr>
          <t>TBL_TITLE_06.01.TBL.30</t>
        </r>
      </text>
    </comment>
    <comment ref="A584" authorId="0" shapeId="0">
      <text>
        <r>
          <rPr>
            <b/>
            <sz val="9"/>
            <color indexed="81"/>
            <rFont val="Tahoma"/>
            <family val="2"/>
          </rPr>
          <t>TBL_START</t>
        </r>
      </text>
    </comment>
    <comment ref="B584" authorId="0" shapeId="0">
      <text>
        <r>
          <rPr>
            <b/>
            <sz val="9"/>
            <color indexed="81"/>
            <rFont val="Tahoma"/>
            <family val="2"/>
          </rPr>
          <t>TBL_HD_YR</t>
        </r>
      </text>
    </comment>
    <comment ref="A585" authorId="0" shapeId="0">
      <text>
        <r>
          <rPr>
            <b/>
            <sz val="9"/>
            <color indexed="81"/>
            <rFont val="Tahoma"/>
            <family val="2"/>
          </rPr>
          <t>TBL_COL_IND1</t>
        </r>
      </text>
    </comment>
    <comment ref="E589" authorId="0" shapeId="0">
      <text>
        <r>
          <rPr>
            <b/>
            <sz val="9"/>
            <color indexed="81"/>
            <rFont val="Tahoma"/>
            <family val="2"/>
          </rPr>
          <t>TBL_END</t>
        </r>
      </text>
    </comment>
    <comment ref="A590" authorId="0" shapeId="0">
      <text>
        <r>
          <rPr>
            <b/>
            <sz val="9"/>
            <color indexed="81"/>
            <rFont val="Tahoma"/>
            <family val="2"/>
          </rPr>
          <t>TBL_SRC</t>
        </r>
      </text>
    </comment>
    <comment ref="A592" authorId="0" shapeId="0">
      <text>
        <r>
          <rPr>
            <b/>
            <sz val="9"/>
            <color indexed="81"/>
            <rFont val="Tahoma"/>
            <family val="2"/>
          </rPr>
          <t>TBL_TITLE_06.01.TBL.31</t>
        </r>
      </text>
    </comment>
    <comment ref="A593" authorId="0" shapeId="0">
      <text>
        <r>
          <rPr>
            <b/>
            <sz val="9"/>
            <color indexed="81"/>
            <rFont val="Tahoma"/>
            <family val="2"/>
          </rPr>
          <t>TBL_START</t>
        </r>
      </text>
    </comment>
    <comment ref="B593" authorId="0" shapeId="0">
      <text>
        <r>
          <rPr>
            <b/>
            <sz val="9"/>
            <color indexed="81"/>
            <rFont val="Tahoma"/>
            <family val="2"/>
          </rPr>
          <t>TBL_HD_YR</t>
        </r>
      </text>
    </comment>
    <comment ref="A594" authorId="0" shapeId="0">
      <text>
        <r>
          <rPr>
            <b/>
            <sz val="9"/>
            <color indexed="81"/>
            <rFont val="Tahoma"/>
            <family val="2"/>
          </rPr>
          <t>TBL_COL_IND1</t>
        </r>
      </text>
    </comment>
    <comment ref="E596" authorId="0" shapeId="0">
      <text>
        <r>
          <rPr>
            <b/>
            <sz val="9"/>
            <color indexed="81"/>
            <rFont val="Tahoma"/>
            <family val="2"/>
          </rPr>
          <t>TBL_END</t>
        </r>
      </text>
    </comment>
    <comment ref="A597" authorId="0" shapeId="0">
      <text>
        <r>
          <rPr>
            <b/>
            <sz val="9"/>
            <color indexed="81"/>
            <rFont val="Tahoma"/>
            <family val="2"/>
          </rPr>
          <t>TBL_SRC</t>
        </r>
      </text>
    </comment>
    <comment ref="A599" authorId="0" shapeId="0">
      <text>
        <r>
          <rPr>
            <b/>
            <sz val="9"/>
            <color indexed="81"/>
            <rFont val="Tahoma"/>
            <family val="2"/>
          </rPr>
          <t>TBL_TITLE_06.01.TBL.32</t>
        </r>
      </text>
    </comment>
    <comment ref="A600" authorId="0" shapeId="0">
      <text>
        <r>
          <rPr>
            <b/>
            <sz val="9"/>
            <color indexed="81"/>
            <rFont val="Tahoma"/>
            <family val="2"/>
          </rPr>
          <t>TBL_UNIT</t>
        </r>
      </text>
    </comment>
    <comment ref="A601" authorId="0" shapeId="0">
      <text>
        <r>
          <rPr>
            <b/>
            <sz val="9"/>
            <color indexed="81"/>
            <rFont val="Tahoma"/>
            <family val="2"/>
          </rPr>
          <t>TBL_START</t>
        </r>
      </text>
    </comment>
    <comment ref="B601" authorId="0" shapeId="0">
      <text>
        <r>
          <rPr>
            <b/>
            <sz val="9"/>
            <color indexed="81"/>
            <rFont val="Tahoma"/>
            <family val="2"/>
          </rPr>
          <t>TBL_HD_YR</t>
        </r>
      </text>
    </comment>
    <comment ref="B602" authorId="0" shapeId="0">
      <text>
        <r>
          <rPr>
            <b/>
            <sz val="9"/>
            <color indexed="81"/>
            <rFont val="Tahoma"/>
            <family val="2"/>
          </rPr>
          <t>TBL_HD_IND1</t>
        </r>
      </text>
    </comment>
    <comment ref="A603" authorId="0" shapeId="0">
      <text>
        <r>
          <rPr>
            <b/>
            <sz val="9"/>
            <color indexed="81"/>
            <rFont val="Tahoma"/>
            <family val="2"/>
          </rPr>
          <t>TBL_COL_IND1</t>
        </r>
      </text>
    </comment>
    <comment ref="E612" authorId="0" shapeId="0">
      <text>
        <r>
          <rPr>
            <b/>
            <sz val="9"/>
            <color indexed="81"/>
            <rFont val="Tahoma"/>
            <family val="2"/>
          </rPr>
          <t>TBL_END</t>
        </r>
      </text>
    </comment>
    <comment ref="A613" authorId="0" shapeId="0">
      <text>
        <r>
          <rPr>
            <b/>
            <sz val="9"/>
            <color indexed="81"/>
            <rFont val="Tahoma"/>
            <family val="2"/>
          </rPr>
          <t>TBL_SRC</t>
        </r>
      </text>
    </comment>
    <comment ref="A615" authorId="0" shapeId="0">
      <text>
        <r>
          <rPr>
            <b/>
            <sz val="9"/>
            <color indexed="81"/>
            <rFont val="Tahoma"/>
            <family val="2"/>
          </rPr>
          <t>TBL_TITLE_06.01.TBL.33</t>
        </r>
      </text>
    </comment>
    <comment ref="A616" authorId="0" shapeId="0">
      <text>
        <r>
          <rPr>
            <b/>
            <sz val="9"/>
            <color indexed="81"/>
            <rFont val="Tahoma"/>
            <family val="2"/>
          </rPr>
          <t>TBL_UNIT</t>
        </r>
      </text>
    </comment>
    <comment ref="A617" authorId="0" shapeId="0">
      <text>
        <r>
          <rPr>
            <b/>
            <sz val="9"/>
            <color indexed="81"/>
            <rFont val="Tahoma"/>
            <family val="2"/>
          </rPr>
          <t>TBL_START</t>
        </r>
      </text>
    </comment>
    <comment ref="B617" authorId="0" shapeId="0">
      <text>
        <r>
          <rPr>
            <b/>
            <sz val="9"/>
            <color indexed="81"/>
            <rFont val="Tahoma"/>
            <family val="2"/>
          </rPr>
          <t>TBL_HD_YR</t>
        </r>
      </text>
    </comment>
    <comment ref="A618" authorId="0" shapeId="0">
      <text>
        <r>
          <rPr>
            <b/>
            <sz val="9"/>
            <color indexed="81"/>
            <rFont val="Tahoma"/>
            <family val="2"/>
          </rPr>
          <t>TBL_COL_IND1</t>
        </r>
      </text>
    </comment>
    <comment ref="E630" authorId="0" shapeId="0">
      <text>
        <r>
          <rPr>
            <b/>
            <sz val="9"/>
            <color indexed="81"/>
            <rFont val="Tahoma"/>
            <family val="2"/>
          </rPr>
          <t>TBL_END</t>
        </r>
      </text>
    </comment>
    <comment ref="A631" authorId="0" shapeId="0">
      <text>
        <r>
          <rPr>
            <b/>
            <sz val="9"/>
            <color indexed="81"/>
            <rFont val="Tahoma"/>
            <family val="2"/>
          </rPr>
          <t>TBL_SRC</t>
        </r>
      </text>
    </comment>
    <comment ref="A633" authorId="0" shapeId="0">
      <text>
        <r>
          <rPr>
            <b/>
            <sz val="9"/>
            <color indexed="81"/>
            <rFont val="Tahoma"/>
            <family val="2"/>
          </rPr>
          <t>TBL_TITLE_06.01.TBL.34</t>
        </r>
      </text>
    </comment>
    <comment ref="A634" authorId="0" shapeId="0">
      <text>
        <r>
          <rPr>
            <b/>
            <sz val="9"/>
            <color indexed="81"/>
            <rFont val="Tahoma"/>
            <family val="2"/>
          </rPr>
          <t>TBL_START</t>
        </r>
      </text>
    </comment>
    <comment ref="B634" authorId="0" shapeId="0">
      <text>
        <r>
          <rPr>
            <b/>
            <sz val="9"/>
            <color indexed="81"/>
            <rFont val="Tahoma"/>
            <family val="2"/>
          </rPr>
          <t>TBL_HD_YR</t>
        </r>
      </text>
    </comment>
    <comment ref="A635" authorId="0" shapeId="0">
      <text>
        <r>
          <rPr>
            <b/>
            <sz val="9"/>
            <color indexed="81"/>
            <rFont val="Tahoma"/>
            <family val="2"/>
          </rPr>
          <t>TBL_COL_RG</t>
        </r>
      </text>
    </comment>
    <comment ref="E638" authorId="0" shapeId="0">
      <text>
        <r>
          <rPr>
            <b/>
            <sz val="9"/>
            <color indexed="81"/>
            <rFont val="Tahoma"/>
            <family val="2"/>
          </rPr>
          <t>TBL_END</t>
        </r>
      </text>
    </comment>
    <comment ref="A639" authorId="0" shapeId="0">
      <text>
        <r>
          <rPr>
            <b/>
            <sz val="9"/>
            <color indexed="81"/>
            <rFont val="Tahoma"/>
            <family val="2"/>
          </rPr>
          <t>TBL_SRC</t>
        </r>
      </text>
    </comment>
    <comment ref="A641" authorId="0" shapeId="0">
      <text>
        <r>
          <rPr>
            <b/>
            <sz val="9"/>
            <color indexed="81"/>
            <rFont val="Tahoma"/>
            <family val="2"/>
          </rPr>
          <t>TBL_TITLE_06.01.TBL.35</t>
        </r>
      </text>
    </comment>
    <comment ref="A642" authorId="0" shapeId="0">
      <text>
        <r>
          <rPr>
            <b/>
            <sz val="9"/>
            <color indexed="81"/>
            <rFont val="Tahoma"/>
            <family val="2"/>
          </rPr>
          <t>TBL_START</t>
        </r>
      </text>
    </comment>
    <comment ref="B642" authorId="0" shapeId="0">
      <text>
        <r>
          <rPr>
            <b/>
            <sz val="9"/>
            <color indexed="81"/>
            <rFont val="Tahoma"/>
            <family val="2"/>
          </rPr>
          <t>TBL_HD_IND1</t>
        </r>
      </text>
    </comment>
    <comment ref="A643" authorId="0" shapeId="0">
      <text>
        <r>
          <rPr>
            <b/>
            <sz val="9"/>
            <color indexed="81"/>
            <rFont val="Tahoma"/>
            <family val="2"/>
          </rPr>
          <t>TBL_COL_IND1</t>
        </r>
      </text>
    </comment>
    <comment ref="E646" authorId="0" shapeId="0">
      <text>
        <r>
          <rPr>
            <b/>
            <sz val="9"/>
            <color indexed="81"/>
            <rFont val="Tahoma"/>
            <family val="2"/>
          </rPr>
          <t>TBL_END</t>
        </r>
      </text>
    </comment>
    <comment ref="A647" authorId="0" shapeId="0">
      <text>
        <r>
          <rPr>
            <b/>
            <sz val="9"/>
            <color indexed="81"/>
            <rFont val="Tahoma"/>
            <family val="2"/>
          </rPr>
          <t>TBL_SRC</t>
        </r>
      </text>
    </comment>
    <comment ref="A649" authorId="0" shapeId="0">
      <text>
        <r>
          <rPr>
            <b/>
            <sz val="9"/>
            <color indexed="81"/>
            <rFont val="Tahoma"/>
            <family val="2"/>
          </rPr>
          <t>TBL_TITLE_06.01.TBL.36</t>
        </r>
      </text>
    </comment>
    <comment ref="A650" authorId="0" shapeId="0">
      <text>
        <r>
          <rPr>
            <b/>
            <sz val="9"/>
            <color indexed="81"/>
            <rFont val="Tahoma"/>
            <family val="2"/>
          </rPr>
          <t>TBL_START</t>
        </r>
      </text>
    </comment>
    <comment ref="B650" authorId="0" shapeId="0">
      <text>
        <r>
          <rPr>
            <b/>
            <sz val="9"/>
            <color indexed="81"/>
            <rFont val="Tahoma"/>
            <family val="2"/>
          </rPr>
          <t>TBL_HD_YR</t>
        </r>
      </text>
    </comment>
    <comment ref="A651" authorId="0" shapeId="0">
      <text>
        <r>
          <rPr>
            <b/>
            <sz val="9"/>
            <color indexed="81"/>
            <rFont val="Tahoma"/>
            <family val="2"/>
          </rPr>
          <t>TBL_COL_RG</t>
        </r>
      </text>
    </comment>
    <comment ref="E654" authorId="0" shapeId="0">
      <text>
        <r>
          <rPr>
            <b/>
            <sz val="9"/>
            <color indexed="81"/>
            <rFont val="Tahoma"/>
            <family val="2"/>
          </rPr>
          <t>TBL_END</t>
        </r>
      </text>
    </comment>
    <comment ref="A655" authorId="0" shapeId="0">
      <text>
        <r>
          <rPr>
            <b/>
            <sz val="9"/>
            <color indexed="81"/>
            <rFont val="Tahoma"/>
            <family val="2"/>
          </rPr>
          <t>TBL_SRC</t>
        </r>
      </text>
    </comment>
    <comment ref="A657" authorId="0" shapeId="0">
      <text>
        <r>
          <rPr>
            <b/>
            <sz val="9"/>
            <color indexed="81"/>
            <rFont val="Tahoma"/>
            <family val="2"/>
          </rPr>
          <t>SUM_TITLE_06.01.SUM.04</t>
        </r>
      </text>
    </comment>
    <comment ref="A659" authorId="0" shapeId="0">
      <text>
        <r>
          <rPr>
            <b/>
            <sz val="9"/>
            <color indexed="81"/>
            <rFont val="Tahoma"/>
            <family val="2"/>
          </rPr>
          <t>SUM_START</t>
        </r>
      </text>
    </comment>
    <comment ref="A660" authorId="0" shapeId="0">
      <text>
        <r>
          <rPr>
            <b/>
            <sz val="9"/>
            <color indexed="81"/>
            <rFont val="Tahoma"/>
            <family val="2"/>
          </rPr>
          <t>TBL_TITLE_06.01.TBL.37</t>
        </r>
      </text>
    </comment>
    <comment ref="A661" authorId="0" shapeId="0">
      <text>
        <r>
          <rPr>
            <b/>
            <sz val="9"/>
            <color indexed="81"/>
            <rFont val="Tahoma"/>
            <family val="2"/>
          </rPr>
          <t>TBL_UNIT</t>
        </r>
      </text>
    </comment>
    <comment ref="A662" authorId="0" shapeId="0">
      <text>
        <r>
          <rPr>
            <b/>
            <sz val="9"/>
            <color indexed="81"/>
            <rFont val="Tahoma"/>
            <family val="2"/>
          </rPr>
          <t>TBL_START</t>
        </r>
      </text>
    </comment>
    <comment ref="B662" authorId="0" shapeId="0">
      <text>
        <r>
          <rPr>
            <b/>
            <sz val="9"/>
            <color indexed="81"/>
            <rFont val="Tahoma"/>
            <family val="2"/>
          </rPr>
          <t>TBL_HD_BYR</t>
        </r>
      </text>
    </comment>
    <comment ref="A663" authorId="0" shapeId="0">
      <text>
        <r>
          <rPr>
            <b/>
            <sz val="9"/>
            <color indexed="81"/>
            <rFont val="Tahoma"/>
            <family val="2"/>
          </rPr>
          <t>TBL_COL_IND1</t>
        </r>
      </text>
    </comment>
    <comment ref="E669" authorId="0" shapeId="0">
      <text>
        <r>
          <rPr>
            <b/>
            <sz val="9"/>
            <color indexed="81"/>
            <rFont val="Tahoma"/>
            <family val="2"/>
          </rPr>
          <t>TBL_END</t>
        </r>
      </text>
    </comment>
    <comment ref="A670" authorId="0" shapeId="0">
      <text>
        <r>
          <rPr>
            <b/>
            <sz val="9"/>
            <color indexed="81"/>
            <rFont val="Tahoma"/>
            <family val="2"/>
          </rPr>
          <t>TBL_SRC</t>
        </r>
      </text>
    </comment>
    <comment ref="A672" authorId="0" shapeId="0">
      <text>
        <r>
          <rPr>
            <b/>
            <sz val="9"/>
            <color indexed="81"/>
            <rFont val="Tahoma"/>
            <family val="2"/>
          </rPr>
          <t>TBL_TITLE_06.01.TBL.38</t>
        </r>
      </text>
    </comment>
    <comment ref="A673" authorId="0" shapeId="0">
      <text>
        <r>
          <rPr>
            <b/>
            <sz val="9"/>
            <color indexed="81"/>
            <rFont val="Tahoma"/>
            <family val="2"/>
          </rPr>
          <t>TBL_UNIT</t>
        </r>
      </text>
    </comment>
    <comment ref="A674" authorId="0" shapeId="0">
      <text>
        <r>
          <rPr>
            <b/>
            <sz val="9"/>
            <color indexed="81"/>
            <rFont val="Tahoma"/>
            <family val="2"/>
          </rPr>
          <t>TBL_START</t>
        </r>
      </text>
    </comment>
    <comment ref="B674" authorId="0" shapeId="0">
      <text>
        <r>
          <rPr>
            <b/>
            <sz val="9"/>
            <color indexed="81"/>
            <rFont val="Tahoma"/>
            <family val="2"/>
          </rPr>
          <t>TBL_HD_BYR</t>
        </r>
      </text>
    </comment>
    <comment ref="A675" authorId="0" shapeId="0">
      <text>
        <r>
          <rPr>
            <b/>
            <sz val="9"/>
            <color indexed="81"/>
            <rFont val="Tahoma"/>
            <family val="2"/>
          </rPr>
          <t>TBL_COL_IND1</t>
        </r>
      </text>
    </comment>
    <comment ref="E681" authorId="0" shapeId="0">
      <text>
        <r>
          <rPr>
            <b/>
            <sz val="9"/>
            <color indexed="81"/>
            <rFont val="Tahoma"/>
            <family val="2"/>
          </rPr>
          <t>TBL_END</t>
        </r>
        <r>
          <rPr>
            <sz val="9"/>
            <color indexed="81"/>
            <rFont val="Tahoma"/>
            <family val="2"/>
          </rPr>
          <t xml:space="preserve">
</t>
        </r>
      </text>
    </comment>
    <comment ref="A682" authorId="0" shapeId="0">
      <text>
        <r>
          <rPr>
            <b/>
            <sz val="9"/>
            <color indexed="81"/>
            <rFont val="Tahoma"/>
            <family val="2"/>
          </rPr>
          <t>TBL_SRC</t>
        </r>
      </text>
    </comment>
    <comment ref="A684" authorId="0" shapeId="0">
      <text>
        <r>
          <rPr>
            <b/>
            <sz val="9"/>
            <color indexed="81"/>
            <rFont val="Tahoma"/>
            <family val="2"/>
          </rPr>
          <t>TBL_TITLE_06.01.TBL.39</t>
        </r>
      </text>
    </comment>
    <comment ref="A685" authorId="0" shapeId="0">
      <text>
        <r>
          <rPr>
            <b/>
            <sz val="9"/>
            <color indexed="81"/>
            <rFont val="Tahoma"/>
            <family val="2"/>
          </rPr>
          <t>TBL_UNIT</t>
        </r>
      </text>
    </comment>
    <comment ref="A686" authorId="0" shapeId="0">
      <text>
        <r>
          <rPr>
            <b/>
            <sz val="9"/>
            <color indexed="81"/>
            <rFont val="Tahoma"/>
            <family val="2"/>
          </rPr>
          <t>TBL_START</t>
        </r>
      </text>
    </comment>
    <comment ref="B686" authorId="0" shapeId="0">
      <text>
        <r>
          <rPr>
            <b/>
            <sz val="9"/>
            <color indexed="81"/>
            <rFont val="Tahoma"/>
            <family val="2"/>
          </rPr>
          <t>TBL_HD_BYR</t>
        </r>
      </text>
    </comment>
    <comment ref="A687" authorId="0" shapeId="0">
      <text>
        <r>
          <rPr>
            <b/>
            <sz val="9"/>
            <color indexed="81"/>
            <rFont val="Tahoma"/>
            <family val="2"/>
          </rPr>
          <t>TBL_COL_IND1</t>
        </r>
      </text>
    </comment>
    <comment ref="E693" authorId="0" shapeId="0">
      <text>
        <r>
          <rPr>
            <b/>
            <sz val="9"/>
            <color indexed="81"/>
            <rFont val="Tahoma"/>
            <family val="2"/>
          </rPr>
          <t>TBL_END</t>
        </r>
      </text>
    </comment>
    <comment ref="A694" authorId="0" shapeId="0">
      <text>
        <r>
          <rPr>
            <b/>
            <sz val="9"/>
            <color indexed="81"/>
            <rFont val="Tahoma"/>
            <family val="2"/>
          </rPr>
          <t>TBL_SRC</t>
        </r>
      </text>
    </comment>
    <comment ref="A696" authorId="0" shapeId="0">
      <text>
        <r>
          <rPr>
            <b/>
            <sz val="9"/>
            <color indexed="81"/>
            <rFont val="Tahoma"/>
            <family val="2"/>
          </rPr>
          <t>CHRT_TITLE_06.01.CHRT.08</t>
        </r>
      </text>
    </comment>
    <comment ref="A711" authorId="0" shapeId="0">
      <text>
        <r>
          <rPr>
            <b/>
            <sz val="9"/>
            <color indexed="81"/>
            <rFont val="Tahoma"/>
            <family val="2"/>
          </rPr>
          <t>CHRT_SRC</t>
        </r>
      </text>
    </comment>
    <comment ref="A713" authorId="0" shapeId="0">
      <text>
        <r>
          <rPr>
            <b/>
            <sz val="9"/>
            <color indexed="81"/>
            <rFont val="Tahoma"/>
            <family val="2"/>
          </rPr>
          <t>TBL_TITLE_06.01.TBL.40</t>
        </r>
      </text>
    </comment>
    <comment ref="A714" authorId="0" shapeId="0">
      <text>
        <r>
          <rPr>
            <b/>
            <sz val="9"/>
            <color indexed="81"/>
            <rFont val="Tahoma"/>
            <family val="2"/>
          </rPr>
          <t>TBL_UNIT</t>
        </r>
      </text>
    </comment>
    <comment ref="A715" authorId="0" shapeId="0">
      <text>
        <r>
          <rPr>
            <b/>
            <sz val="9"/>
            <color indexed="81"/>
            <rFont val="Tahoma"/>
            <family val="2"/>
          </rPr>
          <t>TBL_START</t>
        </r>
      </text>
    </comment>
    <comment ref="B715" authorId="0" shapeId="0">
      <text>
        <r>
          <rPr>
            <b/>
            <sz val="9"/>
            <color indexed="81"/>
            <rFont val="Tahoma"/>
            <family val="2"/>
          </rPr>
          <t>TBL_HD_BYR</t>
        </r>
      </text>
    </comment>
    <comment ref="A716" authorId="0" shapeId="0">
      <text>
        <r>
          <rPr>
            <b/>
            <sz val="9"/>
            <color indexed="81"/>
            <rFont val="Tahoma"/>
            <family val="2"/>
          </rPr>
          <t>TBL_COL_IND1</t>
        </r>
      </text>
    </comment>
    <comment ref="E724" authorId="0" shapeId="0">
      <text>
        <r>
          <rPr>
            <b/>
            <sz val="9"/>
            <color indexed="81"/>
            <rFont val="Tahoma"/>
            <family val="2"/>
          </rPr>
          <t>TBL_END</t>
        </r>
      </text>
    </comment>
    <comment ref="A725" authorId="0" shapeId="0">
      <text>
        <r>
          <rPr>
            <b/>
            <sz val="9"/>
            <color indexed="81"/>
            <rFont val="Tahoma"/>
            <family val="2"/>
          </rPr>
          <t>TBL_SRC</t>
        </r>
      </text>
    </comment>
  </commentList>
</comments>
</file>

<file path=xl/comments27.xml><?xml version="1.0" encoding="utf-8"?>
<comments xmlns="http://schemas.openxmlformats.org/spreadsheetml/2006/main">
  <authors>
    <author>Author</author>
  </authors>
  <commentList>
    <comment ref="A1" authorId="0" shapeId="0">
      <text>
        <r>
          <rPr>
            <b/>
            <sz val="9"/>
            <color indexed="81"/>
            <rFont val="Tahoma"/>
            <family val="2"/>
          </rPr>
          <t>SUM_TITLE_06.02.SUM.01</t>
        </r>
        <r>
          <rPr>
            <sz val="9"/>
            <color indexed="81"/>
            <rFont val="Tahoma"/>
            <family val="2"/>
          </rPr>
          <t xml:space="preserve">
</t>
        </r>
      </text>
    </comment>
    <comment ref="A2" authorId="0" shapeId="0">
      <text>
        <r>
          <rPr>
            <b/>
            <sz val="9"/>
            <color indexed="81"/>
            <rFont val="Tahoma"/>
            <family val="2"/>
          </rPr>
          <t>SUM_START</t>
        </r>
      </text>
    </comment>
    <comment ref="A4" authorId="0" shapeId="0">
      <text>
        <r>
          <rPr>
            <b/>
            <sz val="9"/>
            <color indexed="81"/>
            <rFont val="Tahoma"/>
            <family val="2"/>
          </rPr>
          <t>SUM_TITLE_06.02.SUM.02</t>
        </r>
      </text>
    </comment>
    <comment ref="A5" authorId="0" shapeId="0">
      <text>
        <r>
          <rPr>
            <b/>
            <sz val="9"/>
            <color indexed="81"/>
            <rFont val="Tahoma"/>
            <family val="2"/>
          </rPr>
          <t>SUM_START</t>
        </r>
      </text>
    </comment>
    <comment ref="A7" authorId="0" shapeId="0">
      <text>
        <r>
          <rPr>
            <b/>
            <sz val="9"/>
            <color indexed="81"/>
            <rFont val="Tahoma"/>
            <family val="2"/>
          </rPr>
          <t>TBL_TITLE_06.02.TBL.01</t>
        </r>
      </text>
    </comment>
    <comment ref="A8" authorId="0" shapeId="0">
      <text>
        <r>
          <rPr>
            <b/>
            <sz val="9"/>
            <color indexed="81"/>
            <rFont val="Tahoma"/>
            <family val="2"/>
          </rPr>
          <t>TBL_START</t>
        </r>
      </text>
    </comment>
    <comment ref="B8" authorId="0" shapeId="0">
      <text>
        <r>
          <rPr>
            <b/>
            <sz val="9"/>
            <color indexed="81"/>
            <rFont val="Tahoma"/>
            <family val="2"/>
          </rPr>
          <t>TBL_HD_IND1</t>
        </r>
      </text>
    </comment>
    <comment ref="A9" authorId="0" shapeId="0">
      <text>
        <r>
          <rPr>
            <b/>
            <sz val="9"/>
            <color indexed="81"/>
            <rFont val="Tahoma"/>
            <family val="2"/>
          </rPr>
          <t>TBL_COL_IND1</t>
        </r>
      </text>
    </comment>
    <comment ref="D16" authorId="0" shapeId="0">
      <text>
        <r>
          <rPr>
            <b/>
            <sz val="9"/>
            <color indexed="81"/>
            <rFont val="Tahoma"/>
            <family val="2"/>
          </rPr>
          <t>TBL_END</t>
        </r>
      </text>
    </comment>
    <comment ref="A17" authorId="0" shapeId="0">
      <text>
        <r>
          <rPr>
            <b/>
            <sz val="9"/>
            <color indexed="81"/>
            <rFont val="Tahoma"/>
            <family val="2"/>
          </rPr>
          <t>TBL_SRC</t>
        </r>
      </text>
    </comment>
    <comment ref="A18" authorId="0" shapeId="0">
      <text>
        <r>
          <rPr>
            <b/>
            <sz val="9"/>
            <color indexed="81"/>
            <rFont val="Tahoma"/>
            <family val="2"/>
          </rPr>
          <t>TBL_NOTE</t>
        </r>
      </text>
    </comment>
    <comment ref="A20" authorId="0" shapeId="0">
      <text>
        <r>
          <rPr>
            <b/>
            <sz val="9"/>
            <color indexed="81"/>
            <rFont val="Tahoma"/>
            <family val="2"/>
          </rPr>
          <t>CHRT_TITLE_06.02.CHRT.01</t>
        </r>
      </text>
    </comment>
    <comment ref="A38" authorId="0" shapeId="0">
      <text>
        <r>
          <rPr>
            <b/>
            <sz val="9"/>
            <color indexed="81"/>
            <rFont val="Tahoma"/>
            <family val="2"/>
          </rPr>
          <t>CHRT_SRC</t>
        </r>
      </text>
    </comment>
    <comment ref="A39" authorId="0" shapeId="0">
      <text>
        <r>
          <rPr>
            <b/>
            <sz val="9"/>
            <color indexed="81"/>
            <rFont val="Tahoma"/>
            <family val="2"/>
          </rPr>
          <t>CHRT_NOTE</t>
        </r>
      </text>
    </comment>
    <comment ref="A40" authorId="0" shapeId="0">
      <text>
        <r>
          <rPr>
            <b/>
            <sz val="9"/>
            <color indexed="81"/>
            <rFont val="Tahoma"/>
            <family val="2"/>
          </rPr>
          <t>SUM_TITLE_06.02.SUM.03</t>
        </r>
      </text>
    </comment>
    <comment ref="A41" authorId="0" shapeId="0">
      <text>
        <r>
          <rPr>
            <b/>
            <sz val="9"/>
            <color indexed="81"/>
            <rFont val="Tahoma"/>
            <family val="2"/>
          </rPr>
          <t>SUM_START</t>
        </r>
      </text>
    </comment>
    <comment ref="A43" authorId="0" shapeId="0">
      <text>
        <r>
          <rPr>
            <b/>
            <sz val="9"/>
            <color indexed="81"/>
            <rFont val="Tahoma"/>
            <family val="2"/>
          </rPr>
          <t>CHRT_TITLE_06.02.CHRT.02</t>
        </r>
      </text>
    </comment>
    <comment ref="A64" authorId="0" shapeId="0">
      <text>
        <r>
          <rPr>
            <b/>
            <sz val="9"/>
            <color indexed="81"/>
            <rFont val="Tahoma"/>
            <family val="2"/>
          </rPr>
          <t>CHRT_SRC</t>
        </r>
      </text>
    </comment>
    <comment ref="A66" authorId="0" shapeId="0">
      <text>
        <r>
          <rPr>
            <b/>
            <sz val="9"/>
            <color indexed="81"/>
            <rFont val="Tahoma"/>
            <family val="2"/>
          </rPr>
          <t>TBL_TITLE_06.02.TBL.02</t>
        </r>
      </text>
    </comment>
    <comment ref="A67" authorId="0" shapeId="0">
      <text>
        <r>
          <rPr>
            <b/>
            <sz val="9"/>
            <color indexed="81"/>
            <rFont val="Tahoma"/>
            <family val="2"/>
          </rPr>
          <t>TBL_UNIT</t>
        </r>
      </text>
    </comment>
    <comment ref="A68" authorId="0" shapeId="0">
      <text>
        <r>
          <rPr>
            <b/>
            <sz val="9"/>
            <color indexed="81"/>
            <rFont val="Tahoma"/>
            <family val="2"/>
          </rPr>
          <t>TBL_START</t>
        </r>
      </text>
    </comment>
    <comment ref="B68" authorId="0" shapeId="0">
      <text>
        <r>
          <rPr>
            <b/>
            <sz val="9"/>
            <color indexed="81"/>
            <rFont val="Tahoma"/>
            <family val="2"/>
          </rPr>
          <t>TBL_HD_IND1</t>
        </r>
      </text>
    </comment>
    <comment ref="A69" authorId="0" shapeId="0">
      <text>
        <r>
          <rPr>
            <b/>
            <sz val="9"/>
            <color indexed="81"/>
            <rFont val="Tahoma"/>
            <family val="2"/>
          </rPr>
          <t>TBL_COL_IND1</t>
        </r>
      </text>
    </comment>
    <comment ref="E80" authorId="0" shapeId="0">
      <text>
        <r>
          <rPr>
            <b/>
            <sz val="9"/>
            <color indexed="81"/>
            <rFont val="Tahoma"/>
            <family val="2"/>
          </rPr>
          <t>TBL_END</t>
        </r>
        <r>
          <rPr>
            <sz val="9"/>
            <color indexed="81"/>
            <rFont val="Tahoma"/>
            <family val="2"/>
          </rPr>
          <t xml:space="preserve">
</t>
        </r>
      </text>
    </comment>
    <comment ref="A81" authorId="0" shapeId="0">
      <text>
        <r>
          <rPr>
            <b/>
            <sz val="9"/>
            <color indexed="81"/>
            <rFont val="Tahoma"/>
            <family val="2"/>
          </rPr>
          <t>TBL_SRC</t>
        </r>
      </text>
    </comment>
    <comment ref="A83" authorId="0" shapeId="0">
      <text>
        <r>
          <rPr>
            <b/>
            <sz val="9"/>
            <color indexed="81"/>
            <rFont val="Tahoma"/>
            <family val="2"/>
          </rPr>
          <t>TBL_TITLE_06.02.TBL.03</t>
        </r>
      </text>
    </comment>
    <comment ref="A84" authorId="0" shapeId="0">
      <text>
        <r>
          <rPr>
            <b/>
            <sz val="9"/>
            <color indexed="81"/>
            <rFont val="Tahoma"/>
            <family val="2"/>
          </rPr>
          <t>TBL_UNIT</t>
        </r>
      </text>
    </comment>
    <comment ref="A85" authorId="0" shapeId="0">
      <text>
        <r>
          <rPr>
            <b/>
            <sz val="9"/>
            <color indexed="81"/>
            <rFont val="Tahoma"/>
            <family val="2"/>
          </rPr>
          <t>TBL_START</t>
        </r>
      </text>
    </comment>
    <comment ref="B85" authorId="0" shapeId="0">
      <text>
        <r>
          <rPr>
            <b/>
            <sz val="9"/>
            <color indexed="81"/>
            <rFont val="Tahoma"/>
            <family val="2"/>
          </rPr>
          <t>TBL_HD_IND1</t>
        </r>
      </text>
    </comment>
    <comment ref="A86" authorId="0" shapeId="0">
      <text>
        <r>
          <rPr>
            <b/>
            <sz val="9"/>
            <color indexed="81"/>
            <rFont val="Tahoma"/>
            <family val="2"/>
          </rPr>
          <t>TBL_COL_IND1</t>
        </r>
      </text>
    </comment>
    <comment ref="E97" authorId="0" shapeId="0">
      <text>
        <r>
          <rPr>
            <b/>
            <sz val="9"/>
            <color indexed="81"/>
            <rFont val="Tahoma"/>
            <family val="2"/>
          </rPr>
          <t>TBL_END</t>
        </r>
        <r>
          <rPr>
            <sz val="9"/>
            <color indexed="81"/>
            <rFont val="Tahoma"/>
            <family val="2"/>
          </rPr>
          <t xml:space="preserve">
</t>
        </r>
      </text>
    </comment>
    <comment ref="A98" authorId="0" shapeId="0">
      <text>
        <r>
          <rPr>
            <b/>
            <sz val="9"/>
            <color indexed="81"/>
            <rFont val="Tahoma"/>
            <family val="2"/>
          </rPr>
          <t>TBL_SRC</t>
        </r>
      </text>
    </comment>
    <comment ref="A100" authorId="0" shapeId="0">
      <text>
        <r>
          <rPr>
            <b/>
            <sz val="9"/>
            <color indexed="81"/>
            <rFont val="Tahoma"/>
            <family val="2"/>
          </rPr>
          <t>TBL_TITLE_06.02.TBL.04</t>
        </r>
      </text>
    </comment>
    <comment ref="A101" authorId="0" shapeId="0">
      <text>
        <r>
          <rPr>
            <b/>
            <sz val="9"/>
            <color indexed="81"/>
            <rFont val="Tahoma"/>
            <family val="2"/>
          </rPr>
          <t>TBL_UNIT</t>
        </r>
      </text>
    </comment>
    <comment ref="A102" authorId="0" shapeId="0">
      <text>
        <r>
          <rPr>
            <b/>
            <sz val="9"/>
            <color indexed="81"/>
            <rFont val="Tahoma"/>
            <family val="2"/>
          </rPr>
          <t>TBL_START</t>
        </r>
      </text>
    </comment>
    <comment ref="B102" authorId="0" shapeId="0">
      <text>
        <r>
          <rPr>
            <b/>
            <sz val="9"/>
            <color indexed="81"/>
            <rFont val="Tahoma"/>
            <family val="2"/>
          </rPr>
          <t>TBL_HD_IND1</t>
        </r>
      </text>
    </comment>
    <comment ref="A103" authorId="0" shapeId="0">
      <text>
        <r>
          <rPr>
            <b/>
            <sz val="9"/>
            <color indexed="81"/>
            <rFont val="Tahoma"/>
            <family val="2"/>
          </rPr>
          <t>TBL_COL_IND1</t>
        </r>
      </text>
    </comment>
    <comment ref="E114" authorId="0" shapeId="0">
      <text>
        <r>
          <rPr>
            <b/>
            <sz val="9"/>
            <color indexed="81"/>
            <rFont val="Tahoma"/>
            <family val="2"/>
          </rPr>
          <t>TBL_END</t>
        </r>
      </text>
    </comment>
    <comment ref="A115" authorId="0" shapeId="0">
      <text>
        <r>
          <rPr>
            <b/>
            <sz val="9"/>
            <color indexed="81"/>
            <rFont val="Tahoma"/>
            <family val="2"/>
          </rPr>
          <t>TBL_SRC</t>
        </r>
      </text>
    </comment>
    <comment ref="A117" authorId="0" shapeId="0">
      <text>
        <r>
          <rPr>
            <b/>
            <sz val="9"/>
            <color indexed="81"/>
            <rFont val="Tahoma"/>
            <family val="2"/>
          </rPr>
          <t>TBL_TITLE_06.02.TBL.05</t>
        </r>
      </text>
    </comment>
    <comment ref="A118" authorId="0" shapeId="0">
      <text>
        <r>
          <rPr>
            <b/>
            <sz val="9"/>
            <color indexed="81"/>
            <rFont val="Tahoma"/>
            <family val="2"/>
          </rPr>
          <t>TBL_UNIT</t>
        </r>
      </text>
    </comment>
    <comment ref="A119" authorId="0" shapeId="0">
      <text>
        <r>
          <rPr>
            <b/>
            <sz val="9"/>
            <color indexed="81"/>
            <rFont val="Tahoma"/>
            <family val="2"/>
          </rPr>
          <t>TBL_START</t>
        </r>
      </text>
    </comment>
    <comment ref="B119" authorId="0" shapeId="0">
      <text>
        <r>
          <rPr>
            <b/>
            <sz val="9"/>
            <color indexed="81"/>
            <rFont val="Tahoma"/>
            <family val="2"/>
          </rPr>
          <t>TBL_HD_IND1</t>
        </r>
      </text>
    </comment>
    <comment ref="A120" authorId="0" shapeId="0">
      <text>
        <r>
          <rPr>
            <b/>
            <sz val="9"/>
            <color indexed="81"/>
            <rFont val="Tahoma"/>
            <family val="2"/>
          </rPr>
          <t>TBL_COL_IND1</t>
        </r>
      </text>
    </comment>
    <comment ref="E131" authorId="0" shapeId="0">
      <text>
        <r>
          <rPr>
            <b/>
            <sz val="9"/>
            <color indexed="81"/>
            <rFont val="Tahoma"/>
            <family val="2"/>
          </rPr>
          <t>TBL_END</t>
        </r>
      </text>
    </comment>
    <comment ref="A132" authorId="0" shapeId="0">
      <text>
        <r>
          <rPr>
            <b/>
            <sz val="9"/>
            <color indexed="81"/>
            <rFont val="Tahoma"/>
            <family val="2"/>
          </rPr>
          <t>TBL_SRC</t>
        </r>
      </text>
    </comment>
    <comment ref="A134" authorId="0" shapeId="0">
      <text>
        <r>
          <rPr>
            <b/>
            <sz val="9"/>
            <color indexed="81"/>
            <rFont val="Tahoma"/>
            <family val="2"/>
          </rPr>
          <t>TBL_TITLE_06.02.TBL.06</t>
        </r>
      </text>
    </comment>
    <comment ref="A135" authorId="0" shapeId="0">
      <text>
        <r>
          <rPr>
            <b/>
            <sz val="9"/>
            <color indexed="81"/>
            <rFont val="Tahoma"/>
            <family val="2"/>
          </rPr>
          <t>TBL_UNIT</t>
        </r>
      </text>
    </comment>
    <comment ref="A136" authorId="0" shapeId="0">
      <text>
        <r>
          <rPr>
            <b/>
            <sz val="9"/>
            <color indexed="81"/>
            <rFont val="Tahoma"/>
            <family val="2"/>
          </rPr>
          <t>TBL_START</t>
        </r>
      </text>
    </comment>
    <comment ref="B136" authorId="0" shapeId="0">
      <text>
        <r>
          <rPr>
            <b/>
            <sz val="9"/>
            <color indexed="81"/>
            <rFont val="Tahoma"/>
            <family val="2"/>
          </rPr>
          <t>TBL_HD_RG</t>
        </r>
      </text>
    </comment>
    <comment ref="A137" authorId="0" shapeId="0">
      <text>
        <r>
          <rPr>
            <b/>
            <sz val="9"/>
            <color indexed="81"/>
            <rFont val="Tahoma"/>
            <family val="2"/>
          </rPr>
          <t>TBL_COL_IND1</t>
        </r>
      </text>
    </comment>
    <comment ref="E148" authorId="0" shapeId="0">
      <text>
        <r>
          <rPr>
            <b/>
            <sz val="9"/>
            <color indexed="81"/>
            <rFont val="Tahoma"/>
            <family val="2"/>
          </rPr>
          <t>TBL_END</t>
        </r>
      </text>
    </comment>
    <comment ref="A149" authorId="0" shapeId="0">
      <text>
        <r>
          <rPr>
            <b/>
            <sz val="9"/>
            <color indexed="81"/>
            <rFont val="Tahoma"/>
            <family val="2"/>
          </rPr>
          <t>TBL_SRC</t>
        </r>
      </text>
    </comment>
    <comment ref="A151" authorId="0" shapeId="0">
      <text>
        <r>
          <rPr>
            <b/>
            <sz val="9"/>
            <color indexed="81"/>
            <rFont val="Tahoma"/>
            <family val="2"/>
          </rPr>
          <t>CHRT_TITLE_06.02.CHRT.03</t>
        </r>
      </text>
    </comment>
    <comment ref="A172" authorId="0" shapeId="0">
      <text>
        <r>
          <rPr>
            <b/>
            <sz val="9"/>
            <color indexed="81"/>
            <rFont val="Tahoma"/>
            <family val="2"/>
          </rPr>
          <t>CHRT_SRC</t>
        </r>
      </text>
    </comment>
    <comment ref="A174" authorId="0" shapeId="0">
      <text>
        <r>
          <rPr>
            <b/>
            <sz val="9"/>
            <color indexed="81"/>
            <rFont val="Tahoma"/>
            <family val="2"/>
          </rPr>
          <t>TBL_TITLE_06.02.TBL.07</t>
        </r>
      </text>
    </comment>
    <comment ref="A175" authorId="0" shapeId="0">
      <text>
        <r>
          <rPr>
            <b/>
            <sz val="9"/>
            <color indexed="81"/>
            <rFont val="Tahoma"/>
            <family val="2"/>
          </rPr>
          <t>TBL_UNIT</t>
        </r>
      </text>
    </comment>
    <comment ref="A176" authorId="0" shapeId="0">
      <text>
        <r>
          <rPr>
            <b/>
            <sz val="9"/>
            <color indexed="81"/>
            <rFont val="Tahoma"/>
            <family val="2"/>
          </rPr>
          <t>TBL_START</t>
        </r>
      </text>
    </comment>
    <comment ref="B176" authorId="0" shapeId="0">
      <text>
        <r>
          <rPr>
            <b/>
            <sz val="9"/>
            <color indexed="81"/>
            <rFont val="Tahoma"/>
            <family val="2"/>
          </rPr>
          <t>TBL_HD_RG</t>
        </r>
      </text>
    </comment>
    <comment ref="B177" authorId="0" shapeId="0">
      <text>
        <r>
          <rPr>
            <b/>
            <sz val="9"/>
            <color indexed="81"/>
            <rFont val="Tahoma"/>
            <family val="2"/>
          </rPr>
          <t>TBL_HD_IND1</t>
        </r>
      </text>
    </comment>
    <comment ref="A178" authorId="0" shapeId="0">
      <text>
        <r>
          <rPr>
            <b/>
            <sz val="9"/>
            <color indexed="81"/>
            <rFont val="Tahoma"/>
            <family val="2"/>
          </rPr>
          <t>TBL_COL_IND1</t>
        </r>
      </text>
    </comment>
    <comment ref="E189" authorId="0" shapeId="0">
      <text>
        <r>
          <rPr>
            <b/>
            <sz val="9"/>
            <color indexed="81"/>
            <rFont val="Tahoma"/>
            <family val="2"/>
          </rPr>
          <t>TBL_END</t>
        </r>
      </text>
    </comment>
    <comment ref="A190" authorId="0" shapeId="0">
      <text>
        <r>
          <rPr>
            <b/>
            <sz val="9"/>
            <color indexed="81"/>
            <rFont val="Tahoma"/>
            <family val="2"/>
          </rPr>
          <t>TBL_SRC</t>
        </r>
      </text>
    </comment>
    <comment ref="A192" authorId="0" shapeId="0">
      <text>
        <r>
          <rPr>
            <b/>
            <sz val="9"/>
            <color indexed="81"/>
            <rFont val="Tahoma"/>
            <family val="2"/>
          </rPr>
          <t>TBL_TITLE_06.02.TBL.08</t>
        </r>
      </text>
    </comment>
    <comment ref="A193" authorId="0" shapeId="0">
      <text>
        <r>
          <rPr>
            <b/>
            <sz val="9"/>
            <color indexed="81"/>
            <rFont val="Tahoma"/>
            <family val="2"/>
          </rPr>
          <t>TBL_UNIT</t>
        </r>
      </text>
    </comment>
    <comment ref="A194" authorId="0" shapeId="0">
      <text>
        <r>
          <rPr>
            <b/>
            <sz val="9"/>
            <color indexed="81"/>
            <rFont val="Tahoma"/>
            <family val="2"/>
          </rPr>
          <t>TBL_START</t>
        </r>
      </text>
    </comment>
    <comment ref="B194" authorId="0" shapeId="0">
      <text>
        <r>
          <rPr>
            <b/>
            <sz val="9"/>
            <color indexed="81"/>
            <rFont val="Tahoma"/>
            <family val="2"/>
          </rPr>
          <t>TBL_HD_RG</t>
        </r>
      </text>
    </comment>
    <comment ref="B195" authorId="0" shapeId="0">
      <text>
        <r>
          <rPr>
            <b/>
            <sz val="9"/>
            <color indexed="81"/>
            <rFont val="Tahoma"/>
            <family val="2"/>
          </rPr>
          <t>TBL_HD_IND1</t>
        </r>
      </text>
    </comment>
    <comment ref="A196" authorId="0" shapeId="0">
      <text>
        <r>
          <rPr>
            <b/>
            <sz val="9"/>
            <color indexed="81"/>
            <rFont val="Tahoma"/>
            <family val="2"/>
          </rPr>
          <t>TBL_COL_IND1</t>
        </r>
      </text>
    </comment>
    <comment ref="E207" authorId="0" shapeId="0">
      <text>
        <r>
          <rPr>
            <b/>
            <sz val="9"/>
            <color indexed="81"/>
            <rFont val="Tahoma"/>
            <family val="2"/>
          </rPr>
          <t>TBL_END</t>
        </r>
      </text>
    </comment>
    <comment ref="A208" authorId="0" shapeId="0">
      <text>
        <r>
          <rPr>
            <b/>
            <sz val="9"/>
            <color indexed="81"/>
            <rFont val="Tahoma"/>
            <family val="2"/>
          </rPr>
          <t>TBL_SRC</t>
        </r>
      </text>
    </comment>
    <comment ref="A210" authorId="0" shapeId="0">
      <text>
        <r>
          <rPr>
            <b/>
            <sz val="9"/>
            <color indexed="81"/>
            <rFont val="Tahoma"/>
            <family val="2"/>
          </rPr>
          <t>TBL_TITLE_06.02.TBL.09</t>
        </r>
      </text>
    </comment>
    <comment ref="A211" authorId="0" shapeId="0">
      <text>
        <r>
          <rPr>
            <b/>
            <sz val="9"/>
            <color indexed="81"/>
            <rFont val="Tahoma"/>
            <family val="2"/>
          </rPr>
          <t>TBL_UNIT</t>
        </r>
      </text>
    </comment>
    <comment ref="A212" authorId="0" shapeId="0">
      <text>
        <r>
          <rPr>
            <b/>
            <sz val="9"/>
            <color indexed="81"/>
            <rFont val="Tahoma"/>
            <family val="2"/>
          </rPr>
          <t>TBL_START</t>
        </r>
      </text>
    </comment>
    <comment ref="B212" authorId="0" shapeId="0">
      <text>
        <r>
          <rPr>
            <b/>
            <sz val="9"/>
            <color indexed="81"/>
            <rFont val="Tahoma"/>
            <family val="2"/>
          </rPr>
          <t>TBL_HD_RG</t>
        </r>
      </text>
    </comment>
    <comment ref="A213" authorId="0" shapeId="0">
      <text>
        <r>
          <rPr>
            <b/>
            <sz val="9"/>
            <color indexed="81"/>
            <rFont val="Tahoma"/>
            <family val="2"/>
          </rPr>
          <t>TBL_COL_IND1</t>
        </r>
      </text>
    </comment>
    <comment ref="E224" authorId="0" shapeId="0">
      <text>
        <r>
          <rPr>
            <b/>
            <sz val="9"/>
            <color indexed="81"/>
            <rFont val="Tahoma"/>
            <family val="2"/>
          </rPr>
          <t>TBL_END</t>
        </r>
      </text>
    </comment>
    <comment ref="A225" authorId="0" shapeId="0">
      <text>
        <r>
          <rPr>
            <b/>
            <sz val="9"/>
            <color indexed="81"/>
            <rFont val="Tahoma"/>
            <family val="2"/>
          </rPr>
          <t>TBL_SRC</t>
        </r>
      </text>
    </comment>
    <comment ref="A227" authorId="0" shapeId="0">
      <text>
        <r>
          <rPr>
            <b/>
            <sz val="9"/>
            <color indexed="81"/>
            <rFont val="Tahoma"/>
            <family val="2"/>
          </rPr>
          <t>TBL_TITLE_06.02.TBL.10</t>
        </r>
      </text>
    </comment>
    <comment ref="A228" authorId="0" shapeId="0">
      <text>
        <r>
          <rPr>
            <b/>
            <sz val="9"/>
            <color indexed="81"/>
            <rFont val="Tahoma"/>
            <family val="2"/>
          </rPr>
          <t>TBL_UNIT</t>
        </r>
      </text>
    </comment>
    <comment ref="A229" authorId="0" shapeId="0">
      <text>
        <r>
          <rPr>
            <b/>
            <sz val="9"/>
            <color indexed="81"/>
            <rFont val="Tahoma"/>
            <family val="2"/>
          </rPr>
          <t>TBL_START</t>
        </r>
      </text>
    </comment>
    <comment ref="B229" authorId="0" shapeId="0">
      <text>
        <r>
          <rPr>
            <b/>
            <sz val="9"/>
            <color indexed="81"/>
            <rFont val="Tahoma"/>
            <family val="2"/>
          </rPr>
          <t>TBL_HD_RG</t>
        </r>
      </text>
    </comment>
    <comment ref="A230" authorId="0" shapeId="0">
      <text>
        <r>
          <rPr>
            <b/>
            <sz val="9"/>
            <color indexed="81"/>
            <rFont val="Tahoma"/>
            <family val="2"/>
          </rPr>
          <t>TBL_COL_IND1</t>
        </r>
      </text>
    </comment>
    <comment ref="E241" authorId="0" shapeId="0">
      <text>
        <r>
          <rPr>
            <b/>
            <sz val="9"/>
            <color indexed="81"/>
            <rFont val="Tahoma"/>
            <family val="2"/>
          </rPr>
          <t>TBL_END</t>
        </r>
      </text>
    </comment>
    <comment ref="A242" authorId="0" shapeId="0">
      <text>
        <r>
          <rPr>
            <b/>
            <sz val="9"/>
            <color indexed="81"/>
            <rFont val="Tahoma"/>
            <family val="2"/>
          </rPr>
          <t>TBL_SRC</t>
        </r>
      </text>
    </comment>
    <comment ref="A244" authorId="0" shapeId="0">
      <text>
        <r>
          <rPr>
            <b/>
            <sz val="9"/>
            <color indexed="81"/>
            <rFont val="Tahoma"/>
            <family val="2"/>
          </rPr>
          <t>CHRT_TITLE_06.02.CHRT.04</t>
        </r>
      </text>
    </comment>
    <comment ref="A261" authorId="0" shapeId="0">
      <text>
        <r>
          <rPr>
            <b/>
            <sz val="9"/>
            <color indexed="81"/>
            <rFont val="Tahoma"/>
            <family val="2"/>
          </rPr>
          <t>CHRT_SRC</t>
        </r>
      </text>
    </comment>
    <comment ref="A263" authorId="0" shapeId="0">
      <text>
        <r>
          <rPr>
            <b/>
            <sz val="9"/>
            <color indexed="81"/>
            <rFont val="Tahoma"/>
            <family val="2"/>
          </rPr>
          <t>TBL_TITLE_06.02.TBL.11</t>
        </r>
      </text>
    </comment>
    <comment ref="A264" authorId="0" shapeId="0">
      <text>
        <r>
          <rPr>
            <b/>
            <sz val="9"/>
            <color indexed="81"/>
            <rFont val="Tahoma"/>
            <family val="2"/>
          </rPr>
          <t>TBL_UNIT</t>
        </r>
      </text>
    </comment>
    <comment ref="A265" authorId="0" shapeId="0">
      <text>
        <r>
          <rPr>
            <b/>
            <sz val="9"/>
            <color indexed="81"/>
            <rFont val="Tahoma"/>
            <family val="2"/>
          </rPr>
          <t>TBL_START</t>
        </r>
      </text>
    </comment>
    <comment ref="B265" authorId="0" shapeId="0">
      <text>
        <r>
          <rPr>
            <b/>
            <sz val="9"/>
            <color indexed="81"/>
            <rFont val="Tahoma"/>
            <family val="2"/>
          </rPr>
          <t>TBL_HD_IND1</t>
        </r>
      </text>
    </comment>
    <comment ref="A266" authorId="0" shapeId="0">
      <text>
        <r>
          <rPr>
            <b/>
            <sz val="9"/>
            <color indexed="81"/>
            <rFont val="Tahoma"/>
            <family val="2"/>
          </rPr>
          <t>TBL_COL_IND1</t>
        </r>
      </text>
    </comment>
    <comment ref="D277" authorId="0" shapeId="0">
      <text>
        <r>
          <rPr>
            <b/>
            <sz val="9"/>
            <color indexed="81"/>
            <rFont val="Tahoma"/>
            <family val="2"/>
          </rPr>
          <t>TBL_END</t>
        </r>
      </text>
    </comment>
    <comment ref="A278" authorId="0" shapeId="0">
      <text>
        <r>
          <rPr>
            <b/>
            <sz val="9"/>
            <color indexed="81"/>
            <rFont val="Tahoma"/>
            <family val="2"/>
          </rPr>
          <t>TBL_SRC</t>
        </r>
      </text>
    </comment>
    <comment ref="A280" authorId="0" shapeId="0">
      <text>
        <r>
          <rPr>
            <b/>
            <sz val="9"/>
            <color indexed="81"/>
            <rFont val="Tahoma"/>
            <family val="2"/>
          </rPr>
          <t>TBL_TITLE_06.02.TBL.12</t>
        </r>
      </text>
    </comment>
    <comment ref="A281" authorId="0" shapeId="0">
      <text>
        <r>
          <rPr>
            <b/>
            <sz val="9"/>
            <color indexed="81"/>
            <rFont val="Tahoma"/>
            <family val="2"/>
          </rPr>
          <t>TBL_UNIT</t>
        </r>
      </text>
    </comment>
    <comment ref="A282" authorId="0" shapeId="0">
      <text>
        <r>
          <rPr>
            <b/>
            <sz val="9"/>
            <color indexed="81"/>
            <rFont val="Tahoma"/>
            <family val="2"/>
          </rPr>
          <t>TBL_START</t>
        </r>
      </text>
    </comment>
    <comment ref="B282" authorId="0" shapeId="0">
      <text>
        <r>
          <rPr>
            <b/>
            <sz val="9"/>
            <color indexed="81"/>
            <rFont val="Tahoma"/>
            <family val="2"/>
          </rPr>
          <t>TBL_HD_IND1</t>
        </r>
      </text>
    </comment>
    <comment ref="A283" authorId="0" shapeId="0">
      <text>
        <r>
          <rPr>
            <b/>
            <sz val="9"/>
            <color indexed="81"/>
            <rFont val="Tahoma"/>
            <family val="2"/>
          </rPr>
          <t>TBL_COL_IND1</t>
        </r>
      </text>
    </comment>
    <comment ref="D294" authorId="0" shapeId="0">
      <text>
        <r>
          <rPr>
            <b/>
            <sz val="9"/>
            <color indexed="81"/>
            <rFont val="Tahoma"/>
            <family val="2"/>
          </rPr>
          <t>TBL_END</t>
        </r>
      </text>
    </comment>
    <comment ref="A295" authorId="0" shapeId="0">
      <text>
        <r>
          <rPr>
            <b/>
            <sz val="9"/>
            <color indexed="81"/>
            <rFont val="Tahoma"/>
            <family val="2"/>
          </rPr>
          <t>TBL_SRC</t>
        </r>
      </text>
    </comment>
    <comment ref="A297" authorId="0" shapeId="0">
      <text>
        <r>
          <rPr>
            <b/>
            <sz val="9"/>
            <color indexed="81"/>
            <rFont val="Tahoma"/>
            <family val="2"/>
          </rPr>
          <t>TBL_TITLE_06.02.TBL.13</t>
        </r>
      </text>
    </comment>
    <comment ref="A298" authorId="0" shapeId="0">
      <text>
        <r>
          <rPr>
            <b/>
            <sz val="9"/>
            <color indexed="81"/>
            <rFont val="Tahoma"/>
            <family val="2"/>
          </rPr>
          <t>TBL_UNIT</t>
        </r>
      </text>
    </comment>
    <comment ref="A299" authorId="0" shapeId="0">
      <text>
        <r>
          <rPr>
            <b/>
            <sz val="9"/>
            <color indexed="81"/>
            <rFont val="Tahoma"/>
            <family val="2"/>
          </rPr>
          <t>TBL_START</t>
        </r>
      </text>
    </comment>
    <comment ref="B299" authorId="0" shapeId="0">
      <text>
        <r>
          <rPr>
            <b/>
            <sz val="9"/>
            <color indexed="81"/>
            <rFont val="Tahoma"/>
            <family val="2"/>
          </rPr>
          <t>TBL_HD_IND1</t>
        </r>
      </text>
    </comment>
    <comment ref="A300" authorId="0" shapeId="0">
      <text>
        <r>
          <rPr>
            <b/>
            <sz val="9"/>
            <color indexed="81"/>
            <rFont val="Tahoma"/>
            <family val="2"/>
          </rPr>
          <t>TBL_COL_IND1</t>
        </r>
      </text>
    </comment>
    <comment ref="D311" authorId="0" shapeId="0">
      <text>
        <r>
          <rPr>
            <b/>
            <sz val="9"/>
            <color indexed="81"/>
            <rFont val="Tahoma"/>
            <family val="2"/>
          </rPr>
          <t>TBL_END</t>
        </r>
      </text>
    </comment>
    <comment ref="A312" authorId="0" shapeId="0">
      <text>
        <r>
          <rPr>
            <b/>
            <sz val="9"/>
            <color indexed="81"/>
            <rFont val="Tahoma"/>
            <family val="2"/>
          </rPr>
          <t>TBL_SRC</t>
        </r>
      </text>
    </comment>
    <comment ref="A314" authorId="0" shapeId="0">
      <text>
        <r>
          <rPr>
            <b/>
            <sz val="9"/>
            <color indexed="81"/>
            <rFont val="Tahoma"/>
            <family val="2"/>
          </rPr>
          <t>TBL_TITLE_06.02.TBL.14</t>
        </r>
      </text>
    </comment>
    <comment ref="A315" authorId="0" shapeId="0">
      <text>
        <r>
          <rPr>
            <b/>
            <sz val="9"/>
            <color indexed="81"/>
            <rFont val="Tahoma"/>
            <family val="2"/>
          </rPr>
          <t>TBL_UNIT</t>
        </r>
      </text>
    </comment>
    <comment ref="A316" authorId="0" shapeId="0">
      <text>
        <r>
          <rPr>
            <b/>
            <sz val="9"/>
            <color indexed="81"/>
            <rFont val="Tahoma"/>
            <family val="2"/>
          </rPr>
          <t>TBL_START</t>
        </r>
      </text>
    </comment>
    <comment ref="B316" authorId="0" shapeId="0">
      <text>
        <r>
          <rPr>
            <b/>
            <sz val="9"/>
            <color indexed="81"/>
            <rFont val="Tahoma"/>
            <family val="2"/>
          </rPr>
          <t>TBL_HD_IND1</t>
        </r>
      </text>
    </comment>
    <comment ref="A317" authorId="0" shapeId="0">
      <text>
        <r>
          <rPr>
            <b/>
            <sz val="9"/>
            <color indexed="81"/>
            <rFont val="Tahoma"/>
            <family val="2"/>
          </rPr>
          <t>TBL_COL_IND1</t>
        </r>
      </text>
    </comment>
    <comment ref="D328" authorId="0" shapeId="0">
      <text>
        <r>
          <rPr>
            <b/>
            <sz val="9"/>
            <color indexed="81"/>
            <rFont val="Tahoma"/>
            <family val="2"/>
          </rPr>
          <t>TBL_END</t>
        </r>
      </text>
    </comment>
    <comment ref="A329" authorId="0" shapeId="0">
      <text>
        <r>
          <rPr>
            <b/>
            <sz val="9"/>
            <color indexed="81"/>
            <rFont val="Tahoma"/>
            <family val="2"/>
          </rPr>
          <t>TBL_SRC</t>
        </r>
      </text>
    </comment>
    <comment ref="A331" authorId="0" shapeId="0">
      <text>
        <r>
          <rPr>
            <b/>
            <sz val="9"/>
            <color indexed="81"/>
            <rFont val="Tahoma"/>
            <family val="2"/>
          </rPr>
          <t>TBL_TITLE_06.02.TBL.15</t>
        </r>
      </text>
    </comment>
    <comment ref="A332" authorId="0" shapeId="0">
      <text>
        <r>
          <rPr>
            <b/>
            <sz val="9"/>
            <color indexed="81"/>
            <rFont val="Tahoma"/>
            <family val="2"/>
          </rPr>
          <t>TBL_UNIT</t>
        </r>
      </text>
    </comment>
    <comment ref="A333" authorId="0" shapeId="0">
      <text>
        <r>
          <rPr>
            <b/>
            <sz val="9"/>
            <color indexed="81"/>
            <rFont val="Tahoma"/>
            <family val="2"/>
          </rPr>
          <t>TBL_START</t>
        </r>
      </text>
    </comment>
    <comment ref="B333" authorId="0" shapeId="0">
      <text>
        <r>
          <rPr>
            <b/>
            <sz val="9"/>
            <color indexed="81"/>
            <rFont val="Tahoma"/>
            <family val="2"/>
          </rPr>
          <t>TBL_HD_RG</t>
        </r>
      </text>
    </comment>
    <comment ref="A334" authorId="0" shapeId="0">
      <text>
        <r>
          <rPr>
            <b/>
            <sz val="9"/>
            <color indexed="81"/>
            <rFont val="Tahoma"/>
            <family val="2"/>
          </rPr>
          <t>TBL_COL_IND1</t>
        </r>
      </text>
    </comment>
    <comment ref="E345" authorId="0" shapeId="0">
      <text>
        <r>
          <rPr>
            <b/>
            <sz val="9"/>
            <color indexed="81"/>
            <rFont val="Tahoma"/>
            <family val="2"/>
          </rPr>
          <t>TBL_END</t>
        </r>
      </text>
    </comment>
    <comment ref="A346" authorId="0" shapeId="0">
      <text>
        <r>
          <rPr>
            <b/>
            <sz val="9"/>
            <color indexed="81"/>
            <rFont val="Tahoma"/>
            <family val="2"/>
          </rPr>
          <t>TBL_SRC</t>
        </r>
      </text>
    </comment>
    <comment ref="A347" authorId="0" shapeId="0">
      <text>
        <r>
          <rPr>
            <b/>
            <sz val="9"/>
            <color indexed="81"/>
            <rFont val="Tahoma"/>
            <family val="2"/>
          </rPr>
          <t>TBL_NOTE</t>
        </r>
      </text>
    </comment>
    <comment ref="A349" authorId="0" shapeId="0">
      <text>
        <r>
          <rPr>
            <b/>
            <sz val="9"/>
            <color indexed="81"/>
            <rFont val="Tahoma"/>
            <family val="2"/>
          </rPr>
          <t>TBL_TITLE_06.02.TBL.16</t>
        </r>
      </text>
    </comment>
    <comment ref="A350" authorId="0" shapeId="0">
      <text>
        <r>
          <rPr>
            <b/>
            <sz val="9"/>
            <color indexed="81"/>
            <rFont val="Tahoma"/>
            <family val="2"/>
          </rPr>
          <t>TBL_UNIT</t>
        </r>
      </text>
    </comment>
    <comment ref="A351" authorId="0" shapeId="0">
      <text>
        <r>
          <rPr>
            <b/>
            <sz val="9"/>
            <color indexed="81"/>
            <rFont val="Tahoma"/>
            <family val="2"/>
          </rPr>
          <t>TBL_START</t>
        </r>
      </text>
    </comment>
    <comment ref="B351" authorId="0" shapeId="0">
      <text>
        <r>
          <rPr>
            <b/>
            <sz val="9"/>
            <color indexed="81"/>
            <rFont val="Tahoma"/>
            <family val="2"/>
          </rPr>
          <t>TBL_HD_IND1</t>
        </r>
      </text>
    </comment>
    <comment ref="A352" authorId="0" shapeId="0">
      <text>
        <r>
          <rPr>
            <b/>
            <sz val="9"/>
            <color indexed="81"/>
            <rFont val="Tahoma"/>
            <family val="2"/>
          </rPr>
          <t>TBL_COL_IND1</t>
        </r>
      </text>
    </comment>
    <comment ref="D363" authorId="0" shapeId="0">
      <text>
        <r>
          <rPr>
            <b/>
            <sz val="9"/>
            <color indexed="81"/>
            <rFont val="Tahoma"/>
            <family val="2"/>
          </rPr>
          <t>TBL_END</t>
        </r>
      </text>
    </comment>
    <comment ref="A364" authorId="0" shapeId="0">
      <text>
        <r>
          <rPr>
            <b/>
            <sz val="9"/>
            <color indexed="81"/>
            <rFont val="Tahoma"/>
            <family val="2"/>
          </rPr>
          <t>TBL_SRC</t>
        </r>
      </text>
    </comment>
    <comment ref="A365" authorId="0" shapeId="0">
      <text>
        <r>
          <rPr>
            <b/>
            <sz val="9"/>
            <color indexed="81"/>
            <rFont val="Tahoma"/>
            <family val="2"/>
          </rPr>
          <t>TBL_NOTE</t>
        </r>
      </text>
    </comment>
    <comment ref="A367" authorId="0" shapeId="0">
      <text>
        <r>
          <rPr>
            <b/>
            <sz val="9"/>
            <color indexed="81"/>
            <rFont val="Tahoma"/>
            <family val="2"/>
          </rPr>
          <t>TBL_TITLE_06.02.TBL.17</t>
        </r>
      </text>
    </comment>
    <comment ref="A368" authorId="0" shapeId="0">
      <text>
        <r>
          <rPr>
            <b/>
            <sz val="9"/>
            <color indexed="81"/>
            <rFont val="Tahoma"/>
            <family val="2"/>
          </rPr>
          <t>TBL_UNIT</t>
        </r>
      </text>
    </comment>
    <comment ref="A369" authorId="0" shapeId="0">
      <text>
        <r>
          <rPr>
            <b/>
            <sz val="9"/>
            <color indexed="81"/>
            <rFont val="Tahoma"/>
            <family val="2"/>
          </rPr>
          <t>TBL_START</t>
        </r>
      </text>
    </comment>
    <comment ref="B369" authorId="0" shapeId="0">
      <text>
        <r>
          <rPr>
            <b/>
            <sz val="9"/>
            <color indexed="81"/>
            <rFont val="Tahoma"/>
            <family val="2"/>
          </rPr>
          <t>TBL_HD_IND1</t>
        </r>
      </text>
    </comment>
    <comment ref="A370" authorId="0" shapeId="0">
      <text>
        <r>
          <rPr>
            <b/>
            <sz val="9"/>
            <color indexed="81"/>
            <rFont val="Tahoma"/>
            <family val="2"/>
          </rPr>
          <t>TBL_COL_IND1</t>
        </r>
      </text>
    </comment>
    <comment ref="D381" authorId="0" shapeId="0">
      <text>
        <r>
          <rPr>
            <b/>
            <sz val="9"/>
            <color indexed="81"/>
            <rFont val="Tahoma"/>
            <family val="2"/>
          </rPr>
          <t>TBL_END</t>
        </r>
      </text>
    </comment>
    <comment ref="A382" authorId="0" shapeId="0">
      <text>
        <r>
          <rPr>
            <b/>
            <sz val="9"/>
            <color indexed="81"/>
            <rFont val="Tahoma"/>
            <family val="2"/>
          </rPr>
          <t>TBL_SRC</t>
        </r>
      </text>
    </comment>
    <comment ref="A383" authorId="0" shapeId="0">
      <text>
        <r>
          <rPr>
            <b/>
            <sz val="9"/>
            <color indexed="81"/>
            <rFont val="Tahoma"/>
            <family val="2"/>
          </rPr>
          <t>TBL_NOTE</t>
        </r>
      </text>
    </comment>
    <comment ref="A385" authorId="0" shapeId="0">
      <text>
        <r>
          <rPr>
            <b/>
            <sz val="9"/>
            <color indexed="81"/>
            <rFont val="Tahoma"/>
            <family val="2"/>
          </rPr>
          <t>TBL_TITLE_06.02.TBL.18</t>
        </r>
      </text>
    </comment>
    <comment ref="A386" authorId="0" shapeId="0">
      <text>
        <r>
          <rPr>
            <b/>
            <sz val="9"/>
            <color indexed="81"/>
            <rFont val="Tahoma"/>
            <family val="2"/>
          </rPr>
          <t>TBL_UNIT</t>
        </r>
      </text>
    </comment>
    <comment ref="A387" authorId="0" shapeId="0">
      <text>
        <r>
          <rPr>
            <b/>
            <sz val="9"/>
            <color indexed="81"/>
            <rFont val="Tahoma"/>
            <family val="2"/>
          </rPr>
          <t>TBL_START</t>
        </r>
      </text>
    </comment>
    <comment ref="B387" authorId="0" shapeId="0">
      <text>
        <r>
          <rPr>
            <b/>
            <sz val="9"/>
            <color indexed="81"/>
            <rFont val="Tahoma"/>
            <family val="2"/>
          </rPr>
          <t>TBL_HD_IND1</t>
        </r>
      </text>
    </comment>
    <comment ref="A388" authorId="0" shapeId="0">
      <text>
        <r>
          <rPr>
            <b/>
            <sz val="9"/>
            <color indexed="81"/>
            <rFont val="Tahoma"/>
            <family val="2"/>
          </rPr>
          <t>TBL_COL_IND1</t>
        </r>
      </text>
    </comment>
    <comment ref="D399" authorId="0" shapeId="0">
      <text>
        <r>
          <rPr>
            <b/>
            <sz val="9"/>
            <color indexed="81"/>
            <rFont val="Tahoma"/>
            <family val="2"/>
          </rPr>
          <t>TBL_END</t>
        </r>
      </text>
    </comment>
    <comment ref="A400" authorId="0" shapeId="0">
      <text>
        <r>
          <rPr>
            <b/>
            <sz val="9"/>
            <color indexed="81"/>
            <rFont val="Tahoma"/>
            <family val="2"/>
          </rPr>
          <t>TBL_SRC</t>
        </r>
      </text>
    </comment>
    <comment ref="A401" authorId="0" shapeId="0">
      <text>
        <r>
          <rPr>
            <b/>
            <sz val="9"/>
            <color indexed="81"/>
            <rFont val="Tahoma"/>
            <family val="2"/>
          </rPr>
          <t>TBL_NOTE</t>
        </r>
      </text>
    </comment>
    <comment ref="A403" authorId="0" shapeId="0">
      <text>
        <r>
          <rPr>
            <b/>
            <sz val="9"/>
            <color indexed="81"/>
            <rFont val="Tahoma"/>
            <family val="2"/>
          </rPr>
          <t>TBL_TITLE_06.02.TBL.19</t>
        </r>
      </text>
    </comment>
    <comment ref="A404" authorId="0" shapeId="0">
      <text>
        <r>
          <rPr>
            <b/>
            <sz val="9"/>
            <color indexed="81"/>
            <rFont val="Tahoma"/>
            <family val="2"/>
          </rPr>
          <t>TBL_UNIT</t>
        </r>
      </text>
    </comment>
    <comment ref="A405" authorId="0" shapeId="0">
      <text>
        <r>
          <rPr>
            <b/>
            <sz val="9"/>
            <color indexed="81"/>
            <rFont val="Tahoma"/>
            <family val="2"/>
          </rPr>
          <t>TBL_START</t>
        </r>
      </text>
    </comment>
    <comment ref="B405" authorId="0" shapeId="0">
      <text>
        <r>
          <rPr>
            <b/>
            <sz val="9"/>
            <color indexed="81"/>
            <rFont val="Tahoma"/>
            <family val="2"/>
          </rPr>
          <t>TBL_HD_IND1</t>
        </r>
      </text>
    </comment>
    <comment ref="A406" authorId="0" shapeId="0">
      <text>
        <r>
          <rPr>
            <b/>
            <sz val="9"/>
            <color indexed="81"/>
            <rFont val="Tahoma"/>
            <family val="2"/>
          </rPr>
          <t>TBL_COL_IND1</t>
        </r>
      </text>
    </comment>
    <comment ref="D417" authorId="0" shapeId="0">
      <text>
        <r>
          <rPr>
            <b/>
            <sz val="9"/>
            <color indexed="81"/>
            <rFont val="Tahoma"/>
            <family val="2"/>
          </rPr>
          <t>TBL_END</t>
        </r>
      </text>
    </comment>
    <comment ref="A418" authorId="0" shapeId="0">
      <text>
        <r>
          <rPr>
            <b/>
            <sz val="9"/>
            <color indexed="81"/>
            <rFont val="Tahoma"/>
            <family val="2"/>
          </rPr>
          <t>TBL_SRC</t>
        </r>
      </text>
    </comment>
    <comment ref="A419" authorId="0" shapeId="0">
      <text>
        <r>
          <rPr>
            <b/>
            <sz val="9"/>
            <color indexed="81"/>
            <rFont val="Tahoma"/>
            <family val="2"/>
          </rPr>
          <t>TBL_NOTE</t>
        </r>
      </text>
    </comment>
    <comment ref="A421" authorId="0" shapeId="0">
      <text>
        <r>
          <rPr>
            <b/>
            <sz val="9"/>
            <color indexed="81"/>
            <rFont val="Tahoma"/>
            <family val="2"/>
          </rPr>
          <t>TBL_TITLE_06.02.TBL.20</t>
        </r>
      </text>
    </comment>
    <comment ref="A422" authorId="0" shapeId="0">
      <text>
        <r>
          <rPr>
            <b/>
            <sz val="9"/>
            <color indexed="81"/>
            <rFont val="Tahoma"/>
            <family val="2"/>
          </rPr>
          <t>TBL_UNIT</t>
        </r>
      </text>
    </comment>
    <comment ref="A423" authorId="0" shapeId="0">
      <text>
        <r>
          <rPr>
            <b/>
            <sz val="9"/>
            <color indexed="81"/>
            <rFont val="Tahoma"/>
            <family val="2"/>
          </rPr>
          <t>TBL_START</t>
        </r>
      </text>
    </comment>
    <comment ref="B423" authorId="0" shapeId="0">
      <text>
        <r>
          <rPr>
            <b/>
            <sz val="9"/>
            <color indexed="81"/>
            <rFont val="Tahoma"/>
            <family val="2"/>
          </rPr>
          <t>TBL_HD_RG</t>
        </r>
      </text>
    </comment>
    <comment ref="A424" authorId="0" shapeId="0">
      <text>
        <r>
          <rPr>
            <b/>
            <sz val="9"/>
            <color indexed="81"/>
            <rFont val="Tahoma"/>
            <family val="2"/>
          </rPr>
          <t>TBL_COL_IND1</t>
        </r>
      </text>
    </comment>
    <comment ref="C435" authorId="0" shapeId="0">
      <text>
        <r>
          <rPr>
            <b/>
            <sz val="9"/>
            <color indexed="81"/>
            <rFont val="Tahoma"/>
            <family val="2"/>
          </rPr>
          <t>TBL_END</t>
        </r>
      </text>
    </comment>
    <comment ref="A436" authorId="0" shapeId="0">
      <text>
        <r>
          <rPr>
            <b/>
            <sz val="9"/>
            <color indexed="81"/>
            <rFont val="Tahoma"/>
            <family val="2"/>
          </rPr>
          <t>TBL_SRC</t>
        </r>
      </text>
    </comment>
    <comment ref="A438" authorId="0" shapeId="0">
      <text>
        <r>
          <rPr>
            <b/>
            <sz val="9"/>
            <color indexed="81"/>
            <rFont val="Tahoma"/>
            <family val="2"/>
          </rPr>
          <t>TBL_TITLE_06.02.TBL.21</t>
        </r>
      </text>
    </comment>
    <comment ref="A439" authorId="0" shapeId="0">
      <text>
        <r>
          <rPr>
            <b/>
            <sz val="9"/>
            <color indexed="81"/>
            <rFont val="Tahoma"/>
            <family val="2"/>
          </rPr>
          <t>TBL_UNIT</t>
        </r>
      </text>
    </comment>
    <comment ref="A440" authorId="0" shapeId="0">
      <text>
        <r>
          <rPr>
            <b/>
            <sz val="9"/>
            <color indexed="81"/>
            <rFont val="Tahoma"/>
            <family val="2"/>
          </rPr>
          <t>TBL_START</t>
        </r>
      </text>
    </comment>
    <comment ref="B440" authorId="0" shapeId="0">
      <text>
        <r>
          <rPr>
            <b/>
            <sz val="9"/>
            <color indexed="81"/>
            <rFont val="Tahoma"/>
            <family val="2"/>
          </rPr>
          <t>TBL_HD_RG</t>
        </r>
      </text>
    </comment>
    <comment ref="A441" authorId="0" shapeId="0">
      <text>
        <r>
          <rPr>
            <b/>
            <sz val="9"/>
            <color indexed="81"/>
            <rFont val="Tahoma"/>
            <family val="2"/>
          </rPr>
          <t>TBL_COL_IND1</t>
        </r>
      </text>
    </comment>
    <comment ref="E452" authorId="0" shapeId="0">
      <text>
        <r>
          <rPr>
            <b/>
            <sz val="9"/>
            <color indexed="81"/>
            <rFont val="Tahoma"/>
            <family val="2"/>
          </rPr>
          <t>TBL_END</t>
        </r>
      </text>
    </comment>
    <comment ref="A453" authorId="0" shapeId="0">
      <text>
        <r>
          <rPr>
            <b/>
            <sz val="9"/>
            <color indexed="81"/>
            <rFont val="Tahoma"/>
            <family val="2"/>
          </rPr>
          <t>TBL_SRC</t>
        </r>
      </text>
    </comment>
    <comment ref="A455" authorId="0" shapeId="0">
      <text>
        <r>
          <rPr>
            <b/>
            <sz val="9"/>
            <color indexed="81"/>
            <rFont val="Tahoma"/>
            <family val="2"/>
          </rPr>
          <t>CHRT_TITLE_06.02.CHRT.05</t>
        </r>
      </text>
    </comment>
    <comment ref="A470" authorId="0" shapeId="0">
      <text>
        <r>
          <rPr>
            <b/>
            <sz val="9"/>
            <color indexed="81"/>
            <rFont val="Tahoma"/>
            <family val="2"/>
          </rPr>
          <t>CHRT_SRC</t>
        </r>
      </text>
    </comment>
    <comment ref="A472" authorId="0" shapeId="0">
      <text>
        <r>
          <rPr>
            <b/>
            <sz val="9"/>
            <color indexed="81"/>
            <rFont val="Tahoma"/>
            <family val="2"/>
          </rPr>
          <t>TBL_TITLE_06.02.TBL.22</t>
        </r>
      </text>
    </comment>
    <comment ref="A473" authorId="0" shapeId="0">
      <text>
        <r>
          <rPr>
            <b/>
            <sz val="9"/>
            <color indexed="81"/>
            <rFont val="Tahoma"/>
            <family val="2"/>
          </rPr>
          <t>TBL_UNIT</t>
        </r>
      </text>
    </comment>
    <comment ref="A474" authorId="0" shapeId="0">
      <text>
        <r>
          <rPr>
            <b/>
            <sz val="9"/>
            <color indexed="81"/>
            <rFont val="Tahoma"/>
            <family val="2"/>
          </rPr>
          <t>TBL_START</t>
        </r>
      </text>
    </comment>
    <comment ref="B474" authorId="0" shapeId="0">
      <text>
        <r>
          <rPr>
            <b/>
            <sz val="9"/>
            <color indexed="81"/>
            <rFont val="Tahoma"/>
            <family val="2"/>
          </rPr>
          <t>TBL_HD_IND1</t>
        </r>
      </text>
    </comment>
    <comment ref="A475" authorId="0" shapeId="0">
      <text>
        <r>
          <rPr>
            <b/>
            <sz val="9"/>
            <color indexed="81"/>
            <rFont val="Tahoma"/>
            <family val="2"/>
          </rPr>
          <t>TBL_COL_IND1</t>
        </r>
      </text>
    </comment>
    <comment ref="D486" authorId="0" shapeId="0">
      <text>
        <r>
          <rPr>
            <b/>
            <sz val="9"/>
            <color indexed="81"/>
            <rFont val="Tahoma"/>
            <family val="2"/>
          </rPr>
          <t>TBL_END</t>
        </r>
      </text>
    </comment>
    <comment ref="A487" authorId="0" shapeId="0">
      <text>
        <r>
          <rPr>
            <b/>
            <sz val="9"/>
            <color indexed="81"/>
            <rFont val="Tahoma"/>
            <family val="2"/>
          </rPr>
          <t>TBL_SRC</t>
        </r>
      </text>
    </comment>
    <comment ref="A489" authorId="0" shapeId="0">
      <text>
        <r>
          <rPr>
            <b/>
            <sz val="9"/>
            <color indexed="81"/>
            <rFont val="Tahoma"/>
            <family val="2"/>
          </rPr>
          <t>TBL_TITLE_06.02.TBL.23</t>
        </r>
      </text>
    </comment>
    <comment ref="A490" authorId="0" shapeId="0">
      <text>
        <r>
          <rPr>
            <b/>
            <sz val="9"/>
            <color indexed="81"/>
            <rFont val="Tahoma"/>
            <family val="2"/>
          </rPr>
          <t>TBL_UNIT</t>
        </r>
      </text>
    </comment>
    <comment ref="A491" authorId="0" shapeId="0">
      <text>
        <r>
          <rPr>
            <b/>
            <sz val="9"/>
            <color indexed="81"/>
            <rFont val="Tahoma"/>
            <family val="2"/>
          </rPr>
          <t>TBL_START</t>
        </r>
      </text>
    </comment>
    <comment ref="B491" authorId="0" shapeId="0">
      <text>
        <r>
          <rPr>
            <b/>
            <sz val="9"/>
            <color indexed="81"/>
            <rFont val="Tahoma"/>
            <family val="2"/>
          </rPr>
          <t>TBL_HD_IND1</t>
        </r>
      </text>
    </comment>
    <comment ref="A492" authorId="0" shapeId="0">
      <text>
        <r>
          <rPr>
            <b/>
            <sz val="9"/>
            <color indexed="81"/>
            <rFont val="Tahoma"/>
            <family val="2"/>
          </rPr>
          <t>TBL_COL_IND1</t>
        </r>
      </text>
    </comment>
    <comment ref="D503" authorId="0" shapeId="0">
      <text>
        <r>
          <rPr>
            <b/>
            <sz val="9"/>
            <color indexed="81"/>
            <rFont val="Tahoma"/>
            <family val="2"/>
          </rPr>
          <t>TBL_END</t>
        </r>
      </text>
    </comment>
    <comment ref="A504" authorId="0" shapeId="0">
      <text>
        <r>
          <rPr>
            <b/>
            <sz val="9"/>
            <color indexed="81"/>
            <rFont val="Tahoma"/>
            <family val="2"/>
          </rPr>
          <t>TBL_SRC</t>
        </r>
      </text>
    </comment>
    <comment ref="A506" authorId="0" shapeId="0">
      <text>
        <r>
          <rPr>
            <b/>
            <sz val="9"/>
            <color indexed="81"/>
            <rFont val="Tahoma"/>
            <family val="2"/>
          </rPr>
          <t>TBL_TITLE_06.02.TBL.24</t>
        </r>
      </text>
    </comment>
    <comment ref="A507" authorId="0" shapeId="0">
      <text>
        <r>
          <rPr>
            <b/>
            <sz val="9"/>
            <color indexed="81"/>
            <rFont val="Tahoma"/>
            <family val="2"/>
          </rPr>
          <t>TBL_UNIT</t>
        </r>
      </text>
    </comment>
    <comment ref="A508" authorId="0" shapeId="0">
      <text>
        <r>
          <rPr>
            <b/>
            <sz val="9"/>
            <color indexed="81"/>
            <rFont val="Tahoma"/>
            <family val="2"/>
          </rPr>
          <t>TBL_START</t>
        </r>
      </text>
    </comment>
    <comment ref="B508" authorId="0" shapeId="0">
      <text>
        <r>
          <rPr>
            <b/>
            <sz val="9"/>
            <color indexed="81"/>
            <rFont val="Tahoma"/>
            <family val="2"/>
          </rPr>
          <t>TBL_HD_IND1</t>
        </r>
      </text>
    </comment>
    <comment ref="A509" authorId="0" shapeId="0">
      <text>
        <r>
          <rPr>
            <b/>
            <sz val="9"/>
            <color indexed="81"/>
            <rFont val="Tahoma"/>
            <family val="2"/>
          </rPr>
          <t>TBL_COL_IND1</t>
        </r>
      </text>
    </comment>
    <comment ref="D520" authorId="0" shapeId="0">
      <text>
        <r>
          <rPr>
            <b/>
            <sz val="9"/>
            <color indexed="81"/>
            <rFont val="Tahoma"/>
            <family val="2"/>
          </rPr>
          <t>TBL_END</t>
        </r>
      </text>
    </comment>
    <comment ref="A521" authorId="0" shapeId="0">
      <text>
        <r>
          <rPr>
            <b/>
            <sz val="9"/>
            <color indexed="81"/>
            <rFont val="Tahoma"/>
            <family val="2"/>
          </rPr>
          <t>TBL_SRC</t>
        </r>
      </text>
    </comment>
    <comment ref="A523" authorId="0" shapeId="0">
      <text>
        <r>
          <rPr>
            <b/>
            <sz val="9"/>
            <color indexed="81"/>
            <rFont val="Tahoma"/>
            <family val="2"/>
          </rPr>
          <t>TBL_TITLE_06.02.TBL.25</t>
        </r>
      </text>
    </comment>
    <comment ref="A524" authorId="0" shapeId="0">
      <text>
        <r>
          <rPr>
            <b/>
            <sz val="9"/>
            <color indexed="81"/>
            <rFont val="Tahoma"/>
            <family val="2"/>
          </rPr>
          <t>TBL_UNIT</t>
        </r>
      </text>
    </comment>
    <comment ref="A525" authorId="0" shapeId="0">
      <text>
        <r>
          <rPr>
            <b/>
            <sz val="9"/>
            <color indexed="81"/>
            <rFont val="Tahoma"/>
            <family val="2"/>
          </rPr>
          <t>TBL_START</t>
        </r>
      </text>
    </comment>
    <comment ref="B525" authorId="0" shapeId="0">
      <text>
        <r>
          <rPr>
            <b/>
            <sz val="9"/>
            <color indexed="81"/>
            <rFont val="Tahoma"/>
            <family val="2"/>
          </rPr>
          <t>TBL_HD_IND1</t>
        </r>
      </text>
    </comment>
    <comment ref="A526" authorId="0" shapeId="0">
      <text>
        <r>
          <rPr>
            <b/>
            <sz val="9"/>
            <color indexed="81"/>
            <rFont val="Tahoma"/>
            <family val="2"/>
          </rPr>
          <t>TBL_COL_IND1</t>
        </r>
      </text>
    </comment>
    <comment ref="D537" authorId="0" shapeId="0">
      <text>
        <r>
          <rPr>
            <b/>
            <sz val="9"/>
            <color indexed="81"/>
            <rFont val="Tahoma"/>
            <family val="2"/>
          </rPr>
          <t>TBL_END</t>
        </r>
      </text>
    </comment>
    <comment ref="A538" authorId="0" shapeId="0">
      <text>
        <r>
          <rPr>
            <b/>
            <sz val="9"/>
            <color indexed="81"/>
            <rFont val="Tahoma"/>
            <family val="2"/>
          </rPr>
          <t>TBL_SRC</t>
        </r>
      </text>
    </comment>
  </commentList>
</comments>
</file>

<file path=xl/comments28.xml><?xml version="1.0" encoding="utf-8"?>
<comments xmlns="http://schemas.openxmlformats.org/spreadsheetml/2006/main">
  <authors>
    <author>Author</author>
  </authors>
  <commentList>
    <comment ref="A1" authorId="0" shapeId="0">
      <text>
        <r>
          <rPr>
            <b/>
            <sz val="9"/>
            <color indexed="81"/>
            <rFont val="Tahoma"/>
            <family val="2"/>
          </rPr>
          <t>SUM_TITLE_06.02.SUM.04</t>
        </r>
      </text>
    </comment>
    <comment ref="A2" authorId="0" shapeId="0">
      <text>
        <r>
          <rPr>
            <b/>
            <sz val="9"/>
            <color indexed="81"/>
            <rFont val="Tahoma"/>
            <family val="2"/>
          </rPr>
          <t>SUM_START</t>
        </r>
      </text>
    </comment>
    <comment ref="A3" authorId="0" shapeId="0">
      <text>
        <r>
          <rPr>
            <b/>
            <sz val="9"/>
            <color indexed="81"/>
            <rFont val="Tahoma"/>
            <family val="2"/>
          </rPr>
          <t>TBL_TITLE_06.02.TBL.26</t>
        </r>
      </text>
    </comment>
    <comment ref="A4" authorId="0" shapeId="0">
      <text>
        <r>
          <rPr>
            <b/>
            <sz val="9"/>
            <color indexed="81"/>
            <rFont val="Tahoma"/>
            <family val="2"/>
          </rPr>
          <t>TBL_UNIT</t>
        </r>
      </text>
    </comment>
    <comment ref="A5" authorId="0" shapeId="0">
      <text>
        <r>
          <rPr>
            <b/>
            <sz val="9"/>
            <color indexed="81"/>
            <rFont val="Tahoma"/>
            <family val="2"/>
          </rPr>
          <t>TBL_START</t>
        </r>
      </text>
    </comment>
    <comment ref="B5" authorId="0" shapeId="0">
      <text>
        <r>
          <rPr>
            <b/>
            <sz val="9"/>
            <color indexed="81"/>
            <rFont val="Tahoma"/>
            <family val="2"/>
          </rPr>
          <t>TBL_HD_IND1</t>
        </r>
      </text>
    </comment>
    <comment ref="A6" authorId="0" shapeId="0">
      <text>
        <r>
          <rPr>
            <b/>
            <sz val="10"/>
            <color indexed="81"/>
            <rFont val="Tahoma"/>
            <family val="2"/>
          </rPr>
          <t>TBL_COL_IND1</t>
        </r>
      </text>
    </comment>
    <comment ref="E16" authorId="0" shapeId="0">
      <text>
        <r>
          <rPr>
            <b/>
            <sz val="9"/>
            <color indexed="81"/>
            <rFont val="Tahoma"/>
            <family val="2"/>
          </rPr>
          <t>TBL_END</t>
        </r>
      </text>
    </comment>
    <comment ref="A17" authorId="0" shapeId="0">
      <text>
        <r>
          <rPr>
            <b/>
            <sz val="9"/>
            <color indexed="81"/>
            <rFont val="Tahoma"/>
            <family val="2"/>
          </rPr>
          <t>TBL_SRC</t>
        </r>
      </text>
    </comment>
    <comment ref="A19" authorId="0" shapeId="0">
      <text>
        <r>
          <rPr>
            <b/>
            <sz val="9"/>
            <color indexed="81"/>
            <rFont val="Tahoma"/>
            <family val="2"/>
          </rPr>
          <t>TBL_TITLE_06.02.TBL.27</t>
        </r>
      </text>
    </comment>
    <comment ref="A20" authorId="0" shapeId="0">
      <text>
        <r>
          <rPr>
            <b/>
            <sz val="9"/>
            <color indexed="81"/>
            <rFont val="Tahoma"/>
            <family val="2"/>
          </rPr>
          <t>TBL_UNIT</t>
        </r>
      </text>
    </comment>
    <comment ref="A21" authorId="0" shapeId="0">
      <text>
        <r>
          <rPr>
            <b/>
            <sz val="9"/>
            <color indexed="81"/>
            <rFont val="Tahoma"/>
            <family val="2"/>
          </rPr>
          <t>TBL_START</t>
        </r>
      </text>
    </comment>
    <comment ref="B21" authorId="0" shapeId="0">
      <text>
        <r>
          <rPr>
            <b/>
            <sz val="9"/>
            <color indexed="81"/>
            <rFont val="Tahoma"/>
            <family val="2"/>
          </rPr>
          <t>TBL_HD_YR</t>
        </r>
      </text>
    </comment>
    <comment ref="A22" authorId="0" shapeId="0">
      <text>
        <r>
          <rPr>
            <b/>
            <sz val="9"/>
            <color indexed="81"/>
            <rFont val="Tahoma"/>
            <family val="2"/>
          </rPr>
          <t>TBL_COL_IND1</t>
        </r>
      </text>
    </comment>
    <comment ref="E42" authorId="0" shapeId="0">
      <text>
        <r>
          <rPr>
            <b/>
            <sz val="9"/>
            <color indexed="81"/>
            <rFont val="Tahoma"/>
            <family val="2"/>
          </rPr>
          <t>TBL_END</t>
        </r>
      </text>
    </comment>
    <comment ref="A43" authorId="0" shapeId="0">
      <text>
        <r>
          <rPr>
            <b/>
            <sz val="9"/>
            <color indexed="81"/>
            <rFont val="Tahoma"/>
            <family val="2"/>
          </rPr>
          <t>TBL_SRC</t>
        </r>
      </text>
    </comment>
    <comment ref="A44" authorId="0" shapeId="0">
      <text>
        <r>
          <rPr>
            <b/>
            <sz val="9"/>
            <color indexed="81"/>
            <rFont val="Tahoma"/>
            <family val="2"/>
          </rPr>
          <t>TBL_NOTE</t>
        </r>
      </text>
    </comment>
    <comment ref="A46" authorId="0" shapeId="0">
      <text>
        <r>
          <rPr>
            <b/>
            <sz val="9"/>
            <color indexed="81"/>
            <rFont val="Tahoma"/>
            <family val="2"/>
          </rPr>
          <t>TBL_TITLE_06.02.TBL.28</t>
        </r>
      </text>
    </comment>
    <comment ref="A47" authorId="0" shapeId="0">
      <text>
        <r>
          <rPr>
            <b/>
            <sz val="9"/>
            <color indexed="81"/>
            <rFont val="Tahoma"/>
            <family val="2"/>
          </rPr>
          <t>TBL_UNIT</t>
        </r>
      </text>
    </comment>
    <comment ref="A48" authorId="0" shapeId="0">
      <text>
        <r>
          <rPr>
            <b/>
            <sz val="9"/>
            <color indexed="81"/>
            <rFont val="Tahoma"/>
            <family val="2"/>
          </rPr>
          <t>TBL_START</t>
        </r>
      </text>
    </comment>
    <comment ref="B48" authorId="0" shapeId="0">
      <text>
        <r>
          <rPr>
            <b/>
            <sz val="9"/>
            <color indexed="81"/>
            <rFont val="Tahoma"/>
            <family val="2"/>
          </rPr>
          <t>TBL_HD_YR</t>
        </r>
      </text>
    </comment>
    <comment ref="A49" authorId="0" shapeId="0">
      <text>
        <r>
          <rPr>
            <b/>
            <sz val="9"/>
            <color indexed="81"/>
            <rFont val="Tahoma"/>
            <family val="2"/>
          </rPr>
          <t>TBL_COL_IND1</t>
        </r>
      </text>
    </comment>
    <comment ref="E69" authorId="0" shapeId="0">
      <text>
        <r>
          <rPr>
            <b/>
            <sz val="9"/>
            <color indexed="81"/>
            <rFont val="Tahoma"/>
            <family val="2"/>
          </rPr>
          <t>TBL_END</t>
        </r>
      </text>
    </comment>
    <comment ref="A70" authorId="0" shapeId="0">
      <text>
        <r>
          <rPr>
            <b/>
            <sz val="9"/>
            <color indexed="81"/>
            <rFont val="Tahoma"/>
            <family val="2"/>
          </rPr>
          <t>TBL_SRC</t>
        </r>
      </text>
    </comment>
    <comment ref="A72" authorId="0" shapeId="0">
      <text>
        <r>
          <rPr>
            <b/>
            <sz val="9"/>
            <color indexed="81"/>
            <rFont val="Tahoma"/>
            <family val="2"/>
          </rPr>
          <t>TBL_TITLE_06.02.TBL.29</t>
        </r>
      </text>
    </comment>
    <comment ref="A73" authorId="0" shapeId="0">
      <text>
        <r>
          <rPr>
            <b/>
            <sz val="9"/>
            <color indexed="81"/>
            <rFont val="Tahoma"/>
            <family val="2"/>
          </rPr>
          <t>TBL_UNIT</t>
        </r>
      </text>
    </comment>
    <comment ref="A74" authorId="0" shapeId="0">
      <text>
        <r>
          <rPr>
            <b/>
            <sz val="9"/>
            <color indexed="81"/>
            <rFont val="Tahoma"/>
            <family val="2"/>
          </rPr>
          <t>TBL_START</t>
        </r>
      </text>
    </comment>
    <comment ref="B74" authorId="0" shapeId="0">
      <text>
        <r>
          <rPr>
            <b/>
            <sz val="9"/>
            <color indexed="81"/>
            <rFont val="Tahoma"/>
            <family val="2"/>
          </rPr>
          <t>TBL_HD_YR</t>
        </r>
      </text>
    </comment>
    <comment ref="A75" authorId="0" shapeId="0">
      <text>
        <r>
          <rPr>
            <b/>
            <sz val="9"/>
            <color indexed="81"/>
            <rFont val="Tahoma"/>
            <family val="2"/>
          </rPr>
          <t>TBL_COL_IND1</t>
        </r>
      </text>
    </comment>
    <comment ref="E90" authorId="0" shapeId="0">
      <text>
        <r>
          <rPr>
            <b/>
            <sz val="9"/>
            <color indexed="81"/>
            <rFont val="Tahoma"/>
            <family val="2"/>
          </rPr>
          <t>TBL_END</t>
        </r>
      </text>
    </comment>
    <comment ref="A91" authorId="0" shapeId="0">
      <text>
        <r>
          <rPr>
            <b/>
            <sz val="9"/>
            <color indexed="81"/>
            <rFont val="Tahoma"/>
            <family val="2"/>
          </rPr>
          <t>TBL_SRC</t>
        </r>
      </text>
    </comment>
    <comment ref="A93" authorId="0" shapeId="0">
      <text>
        <r>
          <rPr>
            <b/>
            <sz val="9"/>
            <color indexed="81"/>
            <rFont val="Tahoma"/>
            <family val="2"/>
          </rPr>
          <t>TBL_TITLE_06.02.TBL.30</t>
        </r>
      </text>
    </comment>
    <comment ref="A94" authorId="0" shapeId="0">
      <text>
        <r>
          <rPr>
            <b/>
            <sz val="9"/>
            <color indexed="81"/>
            <rFont val="Tahoma"/>
            <family val="2"/>
          </rPr>
          <t>TBL_UNIT</t>
        </r>
      </text>
    </comment>
    <comment ref="A95" authorId="0" shapeId="0">
      <text>
        <r>
          <rPr>
            <b/>
            <sz val="9"/>
            <color indexed="81"/>
            <rFont val="Tahoma"/>
            <family val="2"/>
          </rPr>
          <t>TBL_START</t>
        </r>
      </text>
    </comment>
    <comment ref="B95" authorId="0" shapeId="0">
      <text>
        <r>
          <rPr>
            <b/>
            <sz val="9"/>
            <color indexed="81"/>
            <rFont val="Tahoma"/>
            <family val="2"/>
          </rPr>
          <t>TBL_HD_YR</t>
        </r>
      </text>
    </comment>
    <comment ref="A96" authorId="0" shapeId="0">
      <text>
        <r>
          <rPr>
            <b/>
            <sz val="9"/>
            <color indexed="81"/>
            <rFont val="Tahoma"/>
            <family val="2"/>
          </rPr>
          <t>TBL_COL_IND1</t>
        </r>
      </text>
    </comment>
    <comment ref="E116" authorId="0" shapeId="0">
      <text>
        <r>
          <rPr>
            <b/>
            <sz val="9"/>
            <color indexed="81"/>
            <rFont val="Tahoma"/>
            <family val="2"/>
          </rPr>
          <t>TBL_END</t>
        </r>
      </text>
    </comment>
    <comment ref="A117" authorId="0" shapeId="0">
      <text>
        <r>
          <rPr>
            <b/>
            <sz val="9"/>
            <color indexed="81"/>
            <rFont val="Tahoma"/>
            <family val="2"/>
          </rPr>
          <t>TBL_SRC</t>
        </r>
      </text>
    </comment>
    <comment ref="A119" authorId="0" shapeId="0">
      <text>
        <r>
          <rPr>
            <b/>
            <sz val="9"/>
            <color indexed="81"/>
            <rFont val="Tahoma"/>
            <family val="2"/>
          </rPr>
          <t>TBL_TITLE_06.02.TBL.31</t>
        </r>
      </text>
    </comment>
    <comment ref="A120" authorId="0" shapeId="0">
      <text>
        <r>
          <rPr>
            <b/>
            <sz val="9"/>
            <color indexed="81"/>
            <rFont val="Tahoma"/>
            <family val="2"/>
          </rPr>
          <t>TBL_UNIT</t>
        </r>
      </text>
    </comment>
    <comment ref="A121" authorId="0" shapeId="0">
      <text>
        <r>
          <rPr>
            <b/>
            <sz val="9"/>
            <color indexed="81"/>
            <rFont val="Tahoma"/>
            <family val="2"/>
          </rPr>
          <t>TBL_START</t>
        </r>
      </text>
    </comment>
    <comment ref="B121" authorId="0" shapeId="0">
      <text>
        <r>
          <rPr>
            <b/>
            <sz val="9"/>
            <color indexed="81"/>
            <rFont val="Tahoma"/>
            <family val="2"/>
          </rPr>
          <t>TBL_HD_YR</t>
        </r>
      </text>
    </comment>
    <comment ref="A122" authorId="0" shapeId="0">
      <text>
        <r>
          <rPr>
            <b/>
            <sz val="9"/>
            <color indexed="81"/>
            <rFont val="Tahoma"/>
            <family val="2"/>
          </rPr>
          <t>TBL_COL_IND1</t>
        </r>
      </text>
    </comment>
    <comment ref="E128" authorId="0" shapeId="0">
      <text>
        <r>
          <rPr>
            <b/>
            <sz val="9"/>
            <color indexed="81"/>
            <rFont val="Tahoma"/>
            <family val="2"/>
          </rPr>
          <t>TBL_END</t>
        </r>
      </text>
    </comment>
    <comment ref="A129" authorId="0" shapeId="0">
      <text>
        <r>
          <rPr>
            <b/>
            <sz val="9"/>
            <color indexed="81"/>
            <rFont val="Tahoma"/>
            <family val="2"/>
          </rPr>
          <t>TBL_SRC</t>
        </r>
      </text>
    </comment>
    <comment ref="A131" authorId="0" shapeId="0">
      <text>
        <r>
          <rPr>
            <b/>
            <sz val="9"/>
            <color indexed="81"/>
            <rFont val="Tahoma"/>
            <family val="2"/>
          </rPr>
          <t>TBL_TITLE_06.02.TBL.32</t>
        </r>
      </text>
    </comment>
    <comment ref="A132" authorId="0" shapeId="0">
      <text>
        <r>
          <rPr>
            <b/>
            <sz val="9"/>
            <color indexed="81"/>
            <rFont val="Tahoma"/>
            <family val="2"/>
          </rPr>
          <t>TBL_UNIT</t>
        </r>
      </text>
    </comment>
    <comment ref="A133" authorId="0" shapeId="0">
      <text>
        <r>
          <rPr>
            <b/>
            <sz val="9"/>
            <color indexed="81"/>
            <rFont val="Tahoma"/>
            <family val="2"/>
          </rPr>
          <t>TBL_START</t>
        </r>
      </text>
    </comment>
    <comment ref="B133" authorId="0" shapeId="0">
      <text>
        <r>
          <rPr>
            <b/>
            <sz val="9"/>
            <color indexed="81"/>
            <rFont val="Tahoma"/>
            <family val="2"/>
          </rPr>
          <t>TBL_HD_YR</t>
        </r>
      </text>
    </comment>
    <comment ref="A134" authorId="0" shapeId="0">
      <text>
        <r>
          <rPr>
            <b/>
            <sz val="9"/>
            <color indexed="81"/>
            <rFont val="Tahoma"/>
            <family val="2"/>
          </rPr>
          <t>TBL_COL_IND1</t>
        </r>
      </text>
    </comment>
    <comment ref="E153" authorId="0" shapeId="0">
      <text>
        <r>
          <rPr>
            <b/>
            <sz val="9"/>
            <color indexed="81"/>
            <rFont val="Tahoma"/>
            <family val="2"/>
          </rPr>
          <t>TBL_END</t>
        </r>
      </text>
    </comment>
    <comment ref="A154" authorId="0" shapeId="0">
      <text>
        <r>
          <rPr>
            <b/>
            <sz val="9"/>
            <color indexed="81"/>
            <rFont val="Tahoma"/>
            <family val="2"/>
          </rPr>
          <t>TBL_SRC</t>
        </r>
      </text>
    </comment>
    <comment ref="A156" authorId="0" shapeId="0">
      <text>
        <r>
          <rPr>
            <b/>
            <sz val="9"/>
            <color indexed="81"/>
            <rFont val="Tahoma"/>
            <family val="2"/>
          </rPr>
          <t>TBL_TITLE_06.02.TBL.33</t>
        </r>
      </text>
    </comment>
    <comment ref="A157" authorId="0" shapeId="0">
      <text>
        <r>
          <rPr>
            <b/>
            <sz val="9"/>
            <color indexed="81"/>
            <rFont val="Tahoma"/>
            <family val="2"/>
          </rPr>
          <t>TBL_UNIT</t>
        </r>
      </text>
    </comment>
    <comment ref="A158" authorId="0" shapeId="0">
      <text>
        <r>
          <rPr>
            <b/>
            <sz val="9"/>
            <color indexed="81"/>
            <rFont val="Tahoma"/>
            <family val="2"/>
          </rPr>
          <t>TBL_START</t>
        </r>
      </text>
    </comment>
    <comment ref="B158" authorId="0" shapeId="0">
      <text>
        <r>
          <rPr>
            <b/>
            <sz val="9"/>
            <color indexed="81"/>
            <rFont val="Tahoma"/>
            <family val="2"/>
          </rPr>
          <t>TBL_HD_BYR</t>
        </r>
      </text>
    </comment>
    <comment ref="A159" authorId="0" shapeId="0">
      <text>
        <r>
          <rPr>
            <b/>
            <sz val="9"/>
            <color indexed="81"/>
            <rFont val="Tahoma"/>
            <family val="2"/>
          </rPr>
          <t>TBL_COL_IND1</t>
        </r>
      </text>
    </comment>
    <comment ref="E165" authorId="0" shapeId="0">
      <text>
        <r>
          <rPr>
            <b/>
            <sz val="9"/>
            <color indexed="81"/>
            <rFont val="Tahoma"/>
            <family val="2"/>
          </rPr>
          <t>TBL_END</t>
        </r>
      </text>
    </comment>
    <comment ref="A166" authorId="0" shapeId="0">
      <text>
        <r>
          <rPr>
            <b/>
            <sz val="9"/>
            <color indexed="81"/>
            <rFont val="Tahoma"/>
            <family val="2"/>
          </rPr>
          <t>TBL_SRC</t>
        </r>
      </text>
    </comment>
    <comment ref="A167" authorId="0" shapeId="0">
      <text>
        <r>
          <rPr>
            <b/>
            <sz val="9"/>
            <color indexed="81"/>
            <rFont val="Tahoma"/>
            <family val="2"/>
          </rPr>
          <t>TBL_NOTE</t>
        </r>
      </text>
    </comment>
    <comment ref="A168" authorId="0" shapeId="0">
      <text>
        <r>
          <rPr>
            <b/>
            <sz val="9"/>
            <color indexed="81"/>
            <rFont val="Tahoma"/>
            <family val="2"/>
          </rPr>
          <t>TBL_NOTE</t>
        </r>
      </text>
    </comment>
    <comment ref="A170" authorId="0" shapeId="0">
      <text>
        <r>
          <rPr>
            <b/>
            <sz val="9"/>
            <color indexed="81"/>
            <rFont val="Tahoma"/>
            <family val="2"/>
          </rPr>
          <t>TBL_TITLE_06.02.TBL.34</t>
        </r>
      </text>
    </comment>
    <comment ref="A171" authorId="0" shapeId="0">
      <text>
        <r>
          <rPr>
            <b/>
            <sz val="9"/>
            <color indexed="81"/>
            <rFont val="Tahoma"/>
            <family val="2"/>
          </rPr>
          <t>TBL_UNIT</t>
        </r>
      </text>
    </comment>
    <comment ref="A172" authorId="0" shapeId="0">
      <text>
        <r>
          <rPr>
            <b/>
            <sz val="9"/>
            <color indexed="81"/>
            <rFont val="Tahoma"/>
            <family val="2"/>
          </rPr>
          <t>TBL_START</t>
        </r>
      </text>
    </comment>
    <comment ref="B172" authorId="0" shapeId="0">
      <text>
        <r>
          <rPr>
            <b/>
            <sz val="9"/>
            <color indexed="81"/>
            <rFont val="Tahoma"/>
            <family val="2"/>
          </rPr>
          <t>TBL_HD_BYR</t>
        </r>
      </text>
    </comment>
    <comment ref="A173" authorId="0" shapeId="0">
      <text>
        <r>
          <rPr>
            <b/>
            <sz val="9"/>
            <color indexed="81"/>
            <rFont val="Tahoma"/>
            <family val="2"/>
          </rPr>
          <t>TBL_COL_IND1</t>
        </r>
      </text>
    </comment>
    <comment ref="E179" authorId="0" shapeId="0">
      <text>
        <r>
          <rPr>
            <b/>
            <sz val="9"/>
            <color indexed="81"/>
            <rFont val="Tahoma"/>
            <family val="2"/>
          </rPr>
          <t>TBL_END</t>
        </r>
      </text>
    </comment>
    <comment ref="A180" authorId="0" shapeId="0">
      <text>
        <r>
          <rPr>
            <b/>
            <sz val="9"/>
            <color indexed="81"/>
            <rFont val="Tahoma"/>
            <family val="2"/>
          </rPr>
          <t>TBL_SRC</t>
        </r>
      </text>
    </comment>
    <comment ref="A181" authorId="0" shapeId="0">
      <text>
        <r>
          <rPr>
            <b/>
            <sz val="9"/>
            <color indexed="81"/>
            <rFont val="Tahoma"/>
            <family val="2"/>
          </rPr>
          <t>TBL_NOTE</t>
        </r>
      </text>
    </comment>
    <comment ref="A182" authorId="0" shapeId="0">
      <text>
        <r>
          <rPr>
            <b/>
            <sz val="9"/>
            <color indexed="81"/>
            <rFont val="Tahoma"/>
            <family val="2"/>
          </rPr>
          <t>TBL_NOTE</t>
        </r>
      </text>
    </comment>
    <comment ref="A184" authorId="0" shapeId="0">
      <text>
        <r>
          <rPr>
            <b/>
            <sz val="9"/>
            <color indexed="81"/>
            <rFont val="Tahoma"/>
            <family val="2"/>
          </rPr>
          <t>TBL_TITLE_06.02.TBL.35</t>
        </r>
      </text>
    </comment>
    <comment ref="A185" authorId="0" shapeId="0">
      <text>
        <r>
          <rPr>
            <b/>
            <sz val="9"/>
            <color indexed="81"/>
            <rFont val="Tahoma"/>
            <family val="2"/>
          </rPr>
          <t>TBL_UNIT</t>
        </r>
      </text>
    </comment>
    <comment ref="A186" authorId="0" shapeId="0">
      <text>
        <r>
          <rPr>
            <b/>
            <sz val="9"/>
            <color indexed="81"/>
            <rFont val="Tahoma"/>
            <family val="2"/>
          </rPr>
          <t>TBL_START</t>
        </r>
      </text>
    </comment>
    <comment ref="B186" authorId="0" shapeId="0">
      <text>
        <r>
          <rPr>
            <b/>
            <sz val="9"/>
            <color indexed="81"/>
            <rFont val="Tahoma"/>
            <family val="2"/>
          </rPr>
          <t>TBL_HD_BYR</t>
        </r>
      </text>
    </comment>
    <comment ref="A187" authorId="0" shapeId="0">
      <text>
        <r>
          <rPr>
            <b/>
            <sz val="9"/>
            <color indexed="81"/>
            <rFont val="Tahoma"/>
            <family val="2"/>
          </rPr>
          <t>TBL_COL_IND1</t>
        </r>
      </text>
    </comment>
    <comment ref="E192" authorId="0" shapeId="0">
      <text>
        <r>
          <rPr>
            <b/>
            <sz val="9"/>
            <color indexed="81"/>
            <rFont val="Tahoma"/>
            <family val="2"/>
          </rPr>
          <t>TBL_END</t>
        </r>
      </text>
    </comment>
    <comment ref="A193" authorId="0" shapeId="0">
      <text>
        <r>
          <rPr>
            <b/>
            <sz val="9"/>
            <color indexed="81"/>
            <rFont val="Tahoma"/>
            <family val="2"/>
          </rPr>
          <t>TBL_SRC</t>
        </r>
      </text>
    </comment>
    <comment ref="A194" authorId="0" shapeId="0">
      <text>
        <r>
          <rPr>
            <b/>
            <sz val="9"/>
            <color indexed="81"/>
            <rFont val="Tahoma"/>
            <family val="2"/>
          </rPr>
          <t>TBL_NOTE</t>
        </r>
      </text>
    </comment>
    <comment ref="A195" authorId="0" shapeId="0">
      <text>
        <r>
          <rPr>
            <b/>
            <sz val="9"/>
            <color indexed="81"/>
            <rFont val="Tahoma"/>
            <family val="2"/>
          </rPr>
          <t>TBL_NOTE</t>
        </r>
        <r>
          <rPr>
            <sz val="9"/>
            <color indexed="81"/>
            <rFont val="Tahoma"/>
            <family val="2"/>
          </rPr>
          <t xml:space="preserve">
</t>
        </r>
      </text>
    </comment>
    <comment ref="A197" authorId="0" shapeId="0">
      <text>
        <r>
          <rPr>
            <b/>
            <sz val="9"/>
            <color indexed="81"/>
            <rFont val="Tahoma"/>
            <family val="2"/>
          </rPr>
          <t>TBL_TITLE_06.02.TBL.36</t>
        </r>
      </text>
    </comment>
    <comment ref="A198" authorId="0" shapeId="0">
      <text>
        <r>
          <rPr>
            <b/>
            <sz val="9"/>
            <color indexed="81"/>
            <rFont val="Tahoma"/>
            <family val="2"/>
          </rPr>
          <t>TBL_UNIT</t>
        </r>
      </text>
    </comment>
    <comment ref="A199" authorId="0" shapeId="0">
      <text>
        <r>
          <rPr>
            <b/>
            <sz val="9"/>
            <color indexed="81"/>
            <rFont val="Tahoma"/>
            <family val="2"/>
          </rPr>
          <t>TBL_START</t>
        </r>
      </text>
    </comment>
    <comment ref="B199" authorId="0" shapeId="0">
      <text>
        <r>
          <rPr>
            <b/>
            <sz val="9"/>
            <color indexed="81"/>
            <rFont val="Tahoma"/>
            <family val="2"/>
          </rPr>
          <t>TBL_HD_BYR</t>
        </r>
      </text>
    </comment>
    <comment ref="A200" authorId="0" shapeId="0">
      <text>
        <r>
          <rPr>
            <b/>
            <sz val="9"/>
            <color indexed="81"/>
            <rFont val="Tahoma"/>
            <family val="2"/>
          </rPr>
          <t>TBL_COL_IND1</t>
        </r>
      </text>
    </comment>
    <comment ref="E203" authorId="0" shapeId="0">
      <text>
        <r>
          <rPr>
            <b/>
            <sz val="9"/>
            <color indexed="81"/>
            <rFont val="Tahoma"/>
            <family val="2"/>
          </rPr>
          <t>TBL_END</t>
        </r>
      </text>
    </comment>
    <comment ref="A204" authorId="0" shapeId="0">
      <text>
        <r>
          <rPr>
            <b/>
            <sz val="9"/>
            <color indexed="81"/>
            <rFont val="Tahoma"/>
            <family val="2"/>
          </rPr>
          <t>TBL_SRC</t>
        </r>
      </text>
    </comment>
    <comment ref="A206" authorId="0" shapeId="0">
      <text>
        <r>
          <rPr>
            <b/>
            <sz val="9"/>
            <color indexed="81"/>
            <rFont val="Tahoma"/>
            <family val="2"/>
          </rPr>
          <t>CHRT_TITLE_06.02.CHRT.06</t>
        </r>
      </text>
    </comment>
    <comment ref="P218" authorId="0" shapeId="0">
      <text>
        <r>
          <rPr>
            <b/>
            <sz val="9"/>
            <color indexed="81"/>
            <rFont val="Tahoma"/>
            <family val="2"/>
          </rPr>
          <t>TBL_END</t>
        </r>
      </text>
    </comment>
    <comment ref="A224" authorId="0" shapeId="0">
      <text>
        <r>
          <rPr>
            <b/>
            <sz val="9"/>
            <color indexed="81"/>
            <rFont val="Tahoma"/>
            <family val="2"/>
          </rPr>
          <t>CHRT_SRC</t>
        </r>
      </text>
    </comment>
    <comment ref="A226" authorId="0" shapeId="0">
      <text>
        <r>
          <rPr>
            <b/>
            <sz val="9"/>
            <color indexed="81"/>
            <rFont val="Tahoma"/>
            <family val="2"/>
          </rPr>
          <t>TBL_TITLE_06.02.TBL.37</t>
        </r>
      </text>
    </comment>
    <comment ref="A227" authorId="0" shapeId="0">
      <text>
        <r>
          <rPr>
            <b/>
            <sz val="9"/>
            <color indexed="81"/>
            <rFont val="Tahoma"/>
            <family val="2"/>
          </rPr>
          <t>TBL_UNIT</t>
        </r>
      </text>
    </comment>
    <comment ref="A228" authorId="0" shapeId="0">
      <text>
        <r>
          <rPr>
            <b/>
            <sz val="9"/>
            <color indexed="81"/>
            <rFont val="Tahoma"/>
            <family val="2"/>
          </rPr>
          <t>TBL_START</t>
        </r>
      </text>
    </comment>
    <comment ref="B228" authorId="0" shapeId="0">
      <text>
        <r>
          <rPr>
            <b/>
            <sz val="9"/>
            <color indexed="81"/>
            <rFont val="Tahoma"/>
            <family val="2"/>
          </rPr>
          <t>TBL_HD_BYR</t>
        </r>
      </text>
    </comment>
    <comment ref="A229" authorId="0" shapeId="0">
      <text>
        <r>
          <rPr>
            <b/>
            <sz val="9"/>
            <color indexed="81"/>
            <rFont val="Tahoma"/>
            <family val="2"/>
          </rPr>
          <t>TBL_COL_IND1</t>
        </r>
      </text>
    </comment>
    <comment ref="E232" authorId="0" shapeId="0">
      <text>
        <r>
          <rPr>
            <b/>
            <sz val="9"/>
            <color indexed="81"/>
            <rFont val="Tahoma"/>
            <family val="2"/>
          </rPr>
          <t>TBL_END</t>
        </r>
      </text>
    </comment>
    <comment ref="A233" authorId="0" shapeId="0">
      <text>
        <r>
          <rPr>
            <b/>
            <sz val="9"/>
            <color indexed="81"/>
            <rFont val="Tahoma"/>
            <family val="2"/>
          </rPr>
          <t>TBL_SRC</t>
        </r>
      </text>
    </comment>
    <comment ref="A235" authorId="0" shapeId="0">
      <text>
        <r>
          <rPr>
            <b/>
            <sz val="9"/>
            <color indexed="81"/>
            <rFont val="Tahoma"/>
            <family val="2"/>
          </rPr>
          <t>TBL_TITLE_06.02.TBL.38</t>
        </r>
      </text>
    </comment>
    <comment ref="A236" authorId="0" shapeId="0">
      <text>
        <r>
          <rPr>
            <b/>
            <sz val="9"/>
            <color indexed="81"/>
            <rFont val="Tahoma"/>
            <family val="2"/>
          </rPr>
          <t>TBL_UNIT</t>
        </r>
      </text>
    </comment>
    <comment ref="A237" authorId="0" shapeId="0">
      <text>
        <r>
          <rPr>
            <b/>
            <sz val="9"/>
            <color indexed="81"/>
            <rFont val="Tahoma"/>
            <family val="2"/>
          </rPr>
          <t>TBL_START</t>
        </r>
      </text>
    </comment>
    <comment ref="B237" authorId="0" shapeId="0">
      <text>
        <r>
          <rPr>
            <b/>
            <sz val="9"/>
            <color indexed="81"/>
            <rFont val="Tahoma"/>
            <family val="2"/>
          </rPr>
          <t>TBL_HD_BYR</t>
        </r>
      </text>
    </comment>
    <comment ref="A238" authorId="0" shapeId="0">
      <text>
        <r>
          <rPr>
            <b/>
            <sz val="9"/>
            <color indexed="81"/>
            <rFont val="Tahoma"/>
            <family val="2"/>
          </rPr>
          <t>TBL_COL_IND1</t>
        </r>
      </text>
    </comment>
    <comment ref="E242" authorId="0" shapeId="0">
      <text>
        <r>
          <rPr>
            <b/>
            <sz val="9"/>
            <color indexed="81"/>
            <rFont val="Tahoma"/>
            <family val="2"/>
          </rPr>
          <t>TBL_END</t>
        </r>
      </text>
    </comment>
    <comment ref="A243" authorId="0" shapeId="0">
      <text>
        <r>
          <rPr>
            <b/>
            <sz val="9"/>
            <color indexed="81"/>
            <rFont val="Tahoma"/>
            <family val="2"/>
          </rPr>
          <t>TBL_SRC</t>
        </r>
      </text>
    </comment>
    <comment ref="A244" authorId="0" shapeId="0">
      <text>
        <r>
          <rPr>
            <b/>
            <sz val="9"/>
            <color indexed="81"/>
            <rFont val="Tahoma"/>
            <family val="2"/>
          </rPr>
          <t>TBL_NOTE</t>
        </r>
      </text>
    </comment>
    <comment ref="A246" authorId="0" shapeId="0">
      <text>
        <r>
          <rPr>
            <b/>
            <sz val="9"/>
            <color indexed="81"/>
            <rFont val="Tahoma"/>
            <family val="2"/>
          </rPr>
          <t>TBL_TITLE_06.02.TBL.39</t>
        </r>
      </text>
    </comment>
    <comment ref="A247" authorId="0" shapeId="0">
      <text>
        <r>
          <rPr>
            <b/>
            <sz val="9"/>
            <color indexed="81"/>
            <rFont val="Tahoma"/>
            <family val="2"/>
          </rPr>
          <t>TBL_UNIT</t>
        </r>
      </text>
    </comment>
    <comment ref="A248" authorId="0" shapeId="0">
      <text>
        <r>
          <rPr>
            <b/>
            <sz val="9"/>
            <color indexed="81"/>
            <rFont val="Tahoma"/>
            <family val="2"/>
          </rPr>
          <t>TBL_START</t>
        </r>
      </text>
    </comment>
    <comment ref="B248" authorId="0" shapeId="0">
      <text>
        <r>
          <rPr>
            <b/>
            <sz val="9"/>
            <color indexed="81"/>
            <rFont val="Tahoma"/>
            <family val="2"/>
          </rPr>
          <t>TBL_HD_BYR</t>
        </r>
      </text>
    </comment>
    <comment ref="A249" authorId="0" shapeId="0">
      <text>
        <r>
          <rPr>
            <b/>
            <sz val="9"/>
            <color indexed="81"/>
            <rFont val="Tahoma"/>
            <family val="2"/>
          </rPr>
          <t>TBL_COL_IND1</t>
        </r>
      </text>
    </comment>
    <comment ref="E253" authorId="0" shapeId="0">
      <text>
        <r>
          <rPr>
            <b/>
            <sz val="9"/>
            <color indexed="81"/>
            <rFont val="Tahoma"/>
            <family val="2"/>
          </rPr>
          <t>TBL_END</t>
        </r>
      </text>
    </comment>
    <comment ref="A254" authorId="0" shapeId="0">
      <text>
        <r>
          <rPr>
            <b/>
            <sz val="9"/>
            <color indexed="81"/>
            <rFont val="Tahoma"/>
            <family val="2"/>
          </rPr>
          <t>TBL_SRC</t>
        </r>
      </text>
    </comment>
    <comment ref="A256" authorId="0" shapeId="0">
      <text>
        <r>
          <rPr>
            <b/>
            <sz val="9"/>
            <color indexed="81"/>
            <rFont val="Tahoma"/>
            <family val="2"/>
          </rPr>
          <t>TBL_TITLE_06.02.TBL.40</t>
        </r>
      </text>
    </comment>
    <comment ref="A257" authorId="0" shapeId="0">
      <text>
        <r>
          <rPr>
            <b/>
            <sz val="9"/>
            <color indexed="81"/>
            <rFont val="Tahoma"/>
            <family val="2"/>
          </rPr>
          <t>TBL_UNIT</t>
        </r>
      </text>
    </comment>
    <comment ref="A258" authorId="0" shapeId="0">
      <text>
        <r>
          <rPr>
            <b/>
            <sz val="9"/>
            <color indexed="81"/>
            <rFont val="Tahoma"/>
            <family val="2"/>
          </rPr>
          <t>TBL_START</t>
        </r>
      </text>
    </comment>
    <comment ref="B258" authorId="0" shapeId="0">
      <text>
        <r>
          <rPr>
            <b/>
            <sz val="9"/>
            <color indexed="81"/>
            <rFont val="Tahoma"/>
            <family val="2"/>
          </rPr>
          <t>TBL_HD_BYR</t>
        </r>
      </text>
    </comment>
    <comment ref="A259" authorId="0" shapeId="0">
      <text>
        <r>
          <rPr>
            <b/>
            <sz val="9"/>
            <color indexed="81"/>
            <rFont val="Tahoma"/>
            <family val="2"/>
          </rPr>
          <t>TBL_COL_IND1</t>
        </r>
      </text>
    </comment>
    <comment ref="E267" authorId="0" shapeId="0">
      <text>
        <r>
          <rPr>
            <b/>
            <sz val="9"/>
            <color indexed="81"/>
            <rFont val="Tahoma"/>
            <family val="2"/>
          </rPr>
          <t>TBL_END</t>
        </r>
      </text>
    </comment>
    <comment ref="A268" authorId="0" shapeId="0">
      <text>
        <r>
          <rPr>
            <b/>
            <sz val="9"/>
            <color indexed="81"/>
            <rFont val="Tahoma"/>
            <family val="2"/>
          </rPr>
          <t>TBL_SRC</t>
        </r>
      </text>
    </comment>
    <comment ref="A270" authorId="0" shapeId="0">
      <text>
        <r>
          <rPr>
            <b/>
            <sz val="9"/>
            <color indexed="81"/>
            <rFont val="Tahoma"/>
            <family val="2"/>
          </rPr>
          <t>TBL_TITLE_06.02.TBL.41</t>
        </r>
      </text>
    </comment>
    <comment ref="A271" authorId="0" shapeId="0">
      <text>
        <r>
          <rPr>
            <b/>
            <sz val="9"/>
            <color indexed="81"/>
            <rFont val="Tahoma"/>
            <family val="2"/>
          </rPr>
          <t>TBL_UNIT</t>
        </r>
      </text>
    </comment>
    <comment ref="A272" authorId="0" shapeId="0">
      <text>
        <r>
          <rPr>
            <b/>
            <sz val="9"/>
            <color indexed="81"/>
            <rFont val="Tahoma"/>
            <family val="2"/>
          </rPr>
          <t>TBL_START</t>
        </r>
      </text>
    </comment>
    <comment ref="B272" authorId="0" shapeId="0">
      <text>
        <r>
          <rPr>
            <b/>
            <sz val="9"/>
            <color indexed="81"/>
            <rFont val="Tahoma"/>
            <family val="2"/>
          </rPr>
          <t>TBL_HD_BYR</t>
        </r>
      </text>
    </comment>
    <comment ref="A273" authorId="0" shapeId="0">
      <text>
        <r>
          <rPr>
            <b/>
            <sz val="9"/>
            <color indexed="81"/>
            <rFont val="Tahoma"/>
            <family val="2"/>
          </rPr>
          <t>TBL_COL_IND1</t>
        </r>
      </text>
    </comment>
    <comment ref="E281" authorId="0" shapeId="0">
      <text>
        <r>
          <rPr>
            <b/>
            <sz val="9"/>
            <color indexed="81"/>
            <rFont val="Tahoma"/>
            <family val="2"/>
          </rPr>
          <t>TBL_END</t>
        </r>
      </text>
    </comment>
    <comment ref="A282" authorId="0" shapeId="0">
      <text>
        <r>
          <rPr>
            <b/>
            <sz val="9"/>
            <color indexed="81"/>
            <rFont val="Tahoma"/>
            <family val="2"/>
          </rPr>
          <t>TBL_SRC</t>
        </r>
      </text>
    </comment>
    <comment ref="A284" authorId="0" shapeId="0">
      <text>
        <r>
          <rPr>
            <b/>
            <sz val="9"/>
            <color indexed="81"/>
            <rFont val="Tahoma"/>
            <family val="2"/>
          </rPr>
          <t>TBL_TITLE_06.02.TBL.42</t>
        </r>
      </text>
    </comment>
    <comment ref="A285" authorId="0" shapeId="0">
      <text>
        <r>
          <rPr>
            <b/>
            <sz val="9"/>
            <color indexed="81"/>
            <rFont val="Tahoma"/>
            <family val="2"/>
          </rPr>
          <t>TBL_UNIT</t>
        </r>
      </text>
    </comment>
    <comment ref="A286" authorId="0" shapeId="0">
      <text>
        <r>
          <rPr>
            <b/>
            <sz val="9"/>
            <color indexed="81"/>
            <rFont val="Tahoma"/>
            <family val="2"/>
          </rPr>
          <t>TBL_START</t>
        </r>
      </text>
    </comment>
    <comment ref="B286" authorId="0" shapeId="0">
      <text>
        <r>
          <rPr>
            <b/>
            <sz val="9"/>
            <color indexed="81"/>
            <rFont val="Tahoma"/>
            <family val="2"/>
          </rPr>
          <t>TBL_HD_BYR</t>
        </r>
      </text>
    </comment>
    <comment ref="A287" authorId="0" shapeId="0">
      <text>
        <r>
          <rPr>
            <b/>
            <sz val="9"/>
            <color indexed="81"/>
            <rFont val="Tahoma"/>
            <family val="2"/>
          </rPr>
          <t>TBL_COL_IND1</t>
        </r>
      </text>
    </comment>
    <comment ref="E290" authorId="0" shapeId="0">
      <text>
        <r>
          <rPr>
            <b/>
            <sz val="9"/>
            <color indexed="81"/>
            <rFont val="Tahoma"/>
            <family val="2"/>
          </rPr>
          <t>TBL_END</t>
        </r>
      </text>
    </comment>
    <comment ref="A291" authorId="0" shapeId="0">
      <text>
        <r>
          <rPr>
            <b/>
            <sz val="9"/>
            <color indexed="81"/>
            <rFont val="Tahoma"/>
            <family val="2"/>
          </rPr>
          <t>TBL_SRC</t>
        </r>
      </text>
    </comment>
    <comment ref="A293" authorId="0" shapeId="0">
      <text>
        <r>
          <rPr>
            <b/>
            <sz val="9"/>
            <color indexed="81"/>
            <rFont val="Tahoma"/>
            <family val="2"/>
          </rPr>
          <t>TBL_TITLE_06.02.TBL.43</t>
        </r>
      </text>
    </comment>
    <comment ref="A294" authorId="0" shapeId="0">
      <text>
        <r>
          <rPr>
            <b/>
            <sz val="9"/>
            <color indexed="81"/>
            <rFont val="Tahoma"/>
            <family val="2"/>
          </rPr>
          <t>TBL_UNIT</t>
        </r>
      </text>
    </comment>
    <comment ref="A295" authorId="0" shapeId="0">
      <text>
        <r>
          <rPr>
            <b/>
            <sz val="9"/>
            <color indexed="81"/>
            <rFont val="Tahoma"/>
            <family val="2"/>
          </rPr>
          <t>TBL_START</t>
        </r>
      </text>
    </comment>
    <comment ref="B295" authorId="0" shapeId="0">
      <text>
        <r>
          <rPr>
            <b/>
            <sz val="9"/>
            <color indexed="81"/>
            <rFont val="Tahoma"/>
            <family val="2"/>
          </rPr>
          <t>TBL_HD_BYR</t>
        </r>
      </text>
    </comment>
    <comment ref="A296" authorId="0" shapeId="0">
      <text>
        <r>
          <rPr>
            <b/>
            <sz val="9"/>
            <color indexed="81"/>
            <rFont val="Tahoma"/>
            <family val="2"/>
          </rPr>
          <t>TBL_COL_IND1</t>
        </r>
      </text>
    </comment>
    <comment ref="E299" authorId="0" shapeId="0">
      <text>
        <r>
          <rPr>
            <b/>
            <sz val="9"/>
            <color indexed="81"/>
            <rFont val="Tahoma"/>
            <family val="2"/>
          </rPr>
          <t>TBL_END</t>
        </r>
      </text>
    </comment>
    <comment ref="A300" authorId="0" shapeId="0">
      <text>
        <r>
          <rPr>
            <b/>
            <sz val="9"/>
            <color indexed="81"/>
            <rFont val="Tahoma"/>
            <family val="2"/>
          </rPr>
          <t>TBL_SRC</t>
        </r>
      </text>
    </comment>
    <comment ref="A302" authorId="0" shapeId="0">
      <text>
        <r>
          <rPr>
            <b/>
            <sz val="9"/>
            <color indexed="81"/>
            <rFont val="Tahoma"/>
            <family val="2"/>
          </rPr>
          <t>CHRT_TITLE_06.02.CHRT.07</t>
        </r>
      </text>
    </comment>
    <comment ref="A318" authorId="0" shapeId="0">
      <text>
        <r>
          <rPr>
            <b/>
            <sz val="9"/>
            <color indexed="81"/>
            <rFont val="Tahoma"/>
            <family val="2"/>
          </rPr>
          <t>CHRT_SRC</t>
        </r>
      </text>
    </comment>
    <comment ref="A320" authorId="0" shapeId="0">
      <text>
        <r>
          <rPr>
            <b/>
            <sz val="9"/>
            <color indexed="81"/>
            <rFont val="Tahoma"/>
            <family val="2"/>
          </rPr>
          <t>TBL_TITLE_06.02.TBL.44</t>
        </r>
      </text>
    </comment>
    <comment ref="A321" authorId="0" shapeId="0">
      <text>
        <r>
          <rPr>
            <b/>
            <sz val="9"/>
            <color indexed="81"/>
            <rFont val="Tahoma"/>
            <family val="2"/>
          </rPr>
          <t>TBL_UNIT</t>
        </r>
      </text>
    </comment>
    <comment ref="A322" authorId="0" shapeId="0">
      <text>
        <r>
          <rPr>
            <b/>
            <sz val="9"/>
            <color indexed="81"/>
            <rFont val="Tahoma"/>
            <family val="2"/>
          </rPr>
          <t>TBL_START</t>
        </r>
      </text>
    </comment>
    <comment ref="B322" authorId="0" shapeId="0">
      <text>
        <r>
          <rPr>
            <b/>
            <sz val="9"/>
            <color indexed="81"/>
            <rFont val="Tahoma"/>
            <family val="2"/>
          </rPr>
          <t>TBL_HD_BYR</t>
        </r>
      </text>
    </comment>
    <comment ref="A323" authorId="0" shapeId="0">
      <text>
        <r>
          <rPr>
            <b/>
            <sz val="9"/>
            <color indexed="81"/>
            <rFont val="Tahoma"/>
            <family val="2"/>
          </rPr>
          <t>TBL_COL_IND1</t>
        </r>
      </text>
    </comment>
    <comment ref="E331" authorId="0" shapeId="0">
      <text>
        <r>
          <rPr>
            <b/>
            <sz val="9"/>
            <color indexed="81"/>
            <rFont val="Tahoma"/>
            <family val="2"/>
          </rPr>
          <t>TBL_END</t>
        </r>
      </text>
    </comment>
    <comment ref="A332" authorId="0" shapeId="0">
      <text>
        <r>
          <rPr>
            <b/>
            <sz val="9"/>
            <color indexed="81"/>
            <rFont val="Tahoma"/>
            <family val="2"/>
          </rPr>
          <t>TBL_SRC</t>
        </r>
      </text>
    </comment>
    <comment ref="A334" authorId="0" shapeId="0">
      <text>
        <r>
          <rPr>
            <b/>
            <sz val="9"/>
            <color indexed="81"/>
            <rFont val="Tahoma"/>
            <family val="2"/>
          </rPr>
          <t>TBL_TITLE_06.02.TBL.45</t>
        </r>
      </text>
    </comment>
    <comment ref="A335" authorId="0" shapeId="0">
      <text>
        <r>
          <rPr>
            <b/>
            <sz val="9"/>
            <color indexed="81"/>
            <rFont val="Tahoma"/>
            <family val="2"/>
          </rPr>
          <t>TBL_UNIT</t>
        </r>
      </text>
    </comment>
    <comment ref="A336" authorId="0" shapeId="0">
      <text>
        <r>
          <rPr>
            <b/>
            <sz val="9"/>
            <color indexed="81"/>
            <rFont val="Tahoma"/>
            <family val="2"/>
          </rPr>
          <t>TBL_START</t>
        </r>
      </text>
    </comment>
    <comment ref="B336" authorId="0" shapeId="0">
      <text>
        <r>
          <rPr>
            <b/>
            <sz val="9"/>
            <color indexed="81"/>
            <rFont val="Tahoma"/>
            <family val="2"/>
          </rPr>
          <t>TBL_HD_BYR</t>
        </r>
      </text>
    </comment>
    <comment ref="A337" authorId="0" shapeId="0">
      <text>
        <r>
          <rPr>
            <b/>
            <sz val="9"/>
            <color indexed="81"/>
            <rFont val="Tahoma"/>
            <family val="2"/>
          </rPr>
          <t>TBL_COL_IND1</t>
        </r>
      </text>
    </comment>
    <comment ref="E340" authorId="0" shapeId="0">
      <text>
        <r>
          <rPr>
            <b/>
            <sz val="9"/>
            <color indexed="81"/>
            <rFont val="Tahoma"/>
            <family val="2"/>
          </rPr>
          <t>TBL_END</t>
        </r>
      </text>
    </comment>
    <comment ref="A341" authorId="0" shapeId="0">
      <text>
        <r>
          <rPr>
            <b/>
            <sz val="9"/>
            <color indexed="81"/>
            <rFont val="Tahoma"/>
            <family val="2"/>
          </rPr>
          <t>TBL_SRC</t>
        </r>
      </text>
    </comment>
    <comment ref="A343" authorId="0" shapeId="0">
      <text>
        <r>
          <rPr>
            <b/>
            <sz val="9"/>
            <color indexed="81"/>
            <rFont val="Tahoma"/>
            <family val="2"/>
          </rPr>
          <t>SUM_TITLE_06.02.SUM.05</t>
        </r>
      </text>
    </comment>
    <comment ref="A344" authorId="0" shapeId="0">
      <text>
        <r>
          <rPr>
            <b/>
            <sz val="9"/>
            <color indexed="81"/>
            <rFont val="Tahoma"/>
            <family val="2"/>
          </rPr>
          <t>SUM_START</t>
        </r>
      </text>
    </comment>
    <comment ref="A346" authorId="0" shapeId="0">
      <text>
        <r>
          <rPr>
            <b/>
            <sz val="9"/>
            <color indexed="81"/>
            <rFont val="Tahoma"/>
            <family val="2"/>
          </rPr>
          <t>TBL_TITLE_06.02.TBL.46</t>
        </r>
      </text>
    </comment>
    <comment ref="A347" authorId="0" shapeId="0">
      <text>
        <r>
          <rPr>
            <b/>
            <sz val="9"/>
            <color indexed="81"/>
            <rFont val="Tahoma"/>
            <family val="2"/>
          </rPr>
          <t>TBL_UNIT</t>
        </r>
      </text>
    </comment>
    <comment ref="A348" authorId="0" shapeId="0">
      <text>
        <r>
          <rPr>
            <b/>
            <sz val="9"/>
            <color indexed="81"/>
            <rFont val="Tahoma"/>
            <family val="2"/>
          </rPr>
          <t>TBL_START</t>
        </r>
      </text>
    </comment>
    <comment ref="B348" authorId="0" shapeId="0">
      <text>
        <r>
          <rPr>
            <b/>
            <sz val="9"/>
            <color indexed="81"/>
            <rFont val="Tahoma"/>
            <family val="2"/>
          </rPr>
          <t>TBL_HD_BYR</t>
        </r>
      </text>
    </comment>
    <comment ref="A349" authorId="0" shapeId="0">
      <text>
        <r>
          <rPr>
            <b/>
            <sz val="9"/>
            <color indexed="81"/>
            <rFont val="Tahoma"/>
            <family val="2"/>
          </rPr>
          <t>TBL_COL_IND1</t>
        </r>
      </text>
    </comment>
    <comment ref="E351" authorId="0" shapeId="0">
      <text>
        <r>
          <rPr>
            <b/>
            <sz val="9"/>
            <color indexed="81"/>
            <rFont val="Tahoma"/>
            <family val="2"/>
          </rPr>
          <t>TBL_END</t>
        </r>
      </text>
    </comment>
    <comment ref="A352" authorId="0" shapeId="0">
      <text>
        <r>
          <rPr>
            <b/>
            <sz val="9"/>
            <color indexed="81"/>
            <rFont val="Tahoma"/>
            <family val="2"/>
          </rPr>
          <t>TBL_SRC</t>
        </r>
      </text>
    </comment>
    <comment ref="A354" authorId="0" shapeId="0">
      <text>
        <r>
          <rPr>
            <b/>
            <sz val="9"/>
            <color indexed="81"/>
            <rFont val="Tahoma"/>
            <family val="2"/>
          </rPr>
          <t>TBL_TITLE_06.02.TBL.47</t>
        </r>
      </text>
    </comment>
    <comment ref="A355" authorId="0" shapeId="0">
      <text>
        <r>
          <rPr>
            <b/>
            <sz val="9"/>
            <color indexed="81"/>
            <rFont val="Tahoma"/>
            <family val="2"/>
          </rPr>
          <t>TBL_UNIT</t>
        </r>
      </text>
    </comment>
    <comment ref="A356" authorId="0" shapeId="0">
      <text>
        <r>
          <rPr>
            <b/>
            <sz val="9"/>
            <color indexed="81"/>
            <rFont val="Tahoma"/>
            <family val="2"/>
          </rPr>
          <t>TBL_START</t>
        </r>
      </text>
    </comment>
    <comment ref="B356" authorId="0" shapeId="0">
      <text>
        <r>
          <rPr>
            <b/>
            <sz val="9"/>
            <color indexed="81"/>
            <rFont val="Tahoma"/>
            <family val="2"/>
          </rPr>
          <t>TBL_HD_BYR</t>
        </r>
      </text>
    </comment>
    <comment ref="A357" authorId="0" shapeId="0">
      <text>
        <r>
          <rPr>
            <b/>
            <sz val="9"/>
            <color indexed="81"/>
            <rFont val="Tahoma"/>
            <family val="2"/>
          </rPr>
          <t>TBL_COL_IND1</t>
        </r>
      </text>
    </comment>
    <comment ref="E360" authorId="0" shapeId="0">
      <text>
        <r>
          <rPr>
            <b/>
            <sz val="9"/>
            <color indexed="81"/>
            <rFont val="Tahoma"/>
            <family val="2"/>
          </rPr>
          <t>TBL_END</t>
        </r>
      </text>
    </comment>
    <comment ref="A361" authorId="0" shapeId="0">
      <text>
        <r>
          <rPr>
            <b/>
            <sz val="9"/>
            <color indexed="81"/>
            <rFont val="Tahoma"/>
            <family val="2"/>
          </rPr>
          <t>TBL_SRC</t>
        </r>
      </text>
    </comment>
    <comment ref="A363" authorId="0" shapeId="0">
      <text>
        <r>
          <rPr>
            <b/>
            <sz val="9"/>
            <color indexed="81"/>
            <rFont val="Tahoma"/>
            <family val="2"/>
          </rPr>
          <t>TBL_TITLE_06.02.TBL.48</t>
        </r>
      </text>
    </comment>
    <comment ref="A364" authorId="0" shapeId="0">
      <text>
        <r>
          <rPr>
            <b/>
            <sz val="9"/>
            <color indexed="81"/>
            <rFont val="Tahoma"/>
            <family val="2"/>
          </rPr>
          <t>TBL_UNIT</t>
        </r>
      </text>
    </comment>
    <comment ref="A365" authorId="0" shapeId="0">
      <text>
        <r>
          <rPr>
            <b/>
            <sz val="9"/>
            <color indexed="81"/>
            <rFont val="Tahoma"/>
            <family val="2"/>
          </rPr>
          <t>TBL_START</t>
        </r>
      </text>
    </comment>
    <comment ref="B365" authorId="0" shapeId="0">
      <text>
        <r>
          <rPr>
            <b/>
            <sz val="9"/>
            <color indexed="81"/>
            <rFont val="Tahoma"/>
            <family val="2"/>
          </rPr>
          <t>TBL_HD_BYR</t>
        </r>
      </text>
    </comment>
    <comment ref="A366" authorId="0" shapeId="0">
      <text>
        <r>
          <rPr>
            <b/>
            <sz val="9"/>
            <color indexed="81"/>
            <rFont val="Tahoma"/>
            <family val="2"/>
          </rPr>
          <t>TBL_COL_IND1</t>
        </r>
      </text>
    </comment>
    <comment ref="E369" authorId="0" shapeId="0">
      <text>
        <r>
          <rPr>
            <b/>
            <sz val="9"/>
            <color indexed="81"/>
            <rFont val="Tahoma"/>
            <family val="2"/>
          </rPr>
          <t>TBL_END</t>
        </r>
      </text>
    </comment>
    <comment ref="A370" authorId="0" shapeId="0">
      <text>
        <r>
          <rPr>
            <b/>
            <sz val="9"/>
            <color indexed="81"/>
            <rFont val="Tahoma"/>
            <family val="2"/>
          </rPr>
          <t>TBL_SRC</t>
        </r>
      </text>
    </comment>
    <comment ref="A372" authorId="0" shapeId="0">
      <text>
        <r>
          <rPr>
            <b/>
            <sz val="9"/>
            <color indexed="81"/>
            <rFont val="Tahoma"/>
            <family val="2"/>
          </rPr>
          <t>TBL_TITLE_06.02.TBL.49</t>
        </r>
      </text>
    </comment>
    <comment ref="A373" authorId="0" shapeId="0">
      <text>
        <r>
          <rPr>
            <b/>
            <sz val="9"/>
            <color indexed="81"/>
            <rFont val="Tahoma"/>
            <family val="2"/>
          </rPr>
          <t>TBL_UNIT</t>
        </r>
      </text>
    </comment>
    <comment ref="A374" authorId="0" shapeId="0">
      <text>
        <r>
          <rPr>
            <b/>
            <sz val="9"/>
            <color indexed="81"/>
            <rFont val="Tahoma"/>
            <family val="2"/>
          </rPr>
          <t>TBL_START</t>
        </r>
      </text>
    </comment>
    <comment ref="B374" authorId="0" shapeId="0">
      <text>
        <r>
          <rPr>
            <b/>
            <sz val="9"/>
            <color indexed="81"/>
            <rFont val="Tahoma"/>
            <family val="2"/>
          </rPr>
          <t>TBL_HD_BYR</t>
        </r>
      </text>
    </comment>
    <comment ref="A375" authorId="0" shapeId="0">
      <text>
        <r>
          <rPr>
            <b/>
            <sz val="9"/>
            <color indexed="81"/>
            <rFont val="Tahoma"/>
            <family val="2"/>
          </rPr>
          <t>TBL_COL_IND1</t>
        </r>
      </text>
    </comment>
    <comment ref="E378" authorId="0" shapeId="0">
      <text>
        <r>
          <rPr>
            <b/>
            <sz val="9"/>
            <color indexed="81"/>
            <rFont val="Tahoma"/>
            <family val="2"/>
          </rPr>
          <t>TBL_END</t>
        </r>
      </text>
    </comment>
    <comment ref="A379" authorId="0" shapeId="0">
      <text>
        <r>
          <rPr>
            <b/>
            <sz val="9"/>
            <color indexed="81"/>
            <rFont val="Tahoma"/>
            <family val="2"/>
          </rPr>
          <t>TBL_SRC</t>
        </r>
      </text>
    </comment>
    <comment ref="A381" authorId="0" shapeId="0">
      <text>
        <r>
          <rPr>
            <b/>
            <sz val="9"/>
            <color indexed="81"/>
            <rFont val="Tahoma"/>
            <family val="2"/>
          </rPr>
          <t>TBL_TITLE_06.02.TBL.50</t>
        </r>
      </text>
    </comment>
    <comment ref="A382" authorId="0" shapeId="0">
      <text>
        <r>
          <rPr>
            <b/>
            <sz val="9"/>
            <color indexed="81"/>
            <rFont val="Tahoma"/>
            <family val="2"/>
          </rPr>
          <t>TBL_UNIT</t>
        </r>
      </text>
    </comment>
    <comment ref="A383" authorId="0" shapeId="0">
      <text>
        <r>
          <rPr>
            <b/>
            <sz val="9"/>
            <color indexed="81"/>
            <rFont val="Tahoma"/>
            <family val="2"/>
          </rPr>
          <t>TBL_START</t>
        </r>
      </text>
    </comment>
    <comment ref="B383" authorId="0" shapeId="0">
      <text>
        <r>
          <rPr>
            <b/>
            <sz val="9"/>
            <color indexed="81"/>
            <rFont val="Tahoma"/>
            <family val="2"/>
          </rPr>
          <t>TBL_HD_BYR</t>
        </r>
      </text>
    </comment>
    <comment ref="A384" authorId="0" shapeId="0">
      <text>
        <r>
          <rPr>
            <b/>
            <sz val="9"/>
            <color indexed="81"/>
            <rFont val="Tahoma"/>
            <family val="2"/>
          </rPr>
          <t>TBL_COL_IND1</t>
        </r>
      </text>
    </comment>
    <comment ref="E387" authorId="0" shapeId="0">
      <text>
        <r>
          <rPr>
            <b/>
            <sz val="9"/>
            <color indexed="81"/>
            <rFont val="Tahoma"/>
            <family val="2"/>
          </rPr>
          <t>TBL_END</t>
        </r>
      </text>
    </comment>
    <comment ref="A388" authorId="0" shapeId="0">
      <text>
        <r>
          <rPr>
            <b/>
            <sz val="9"/>
            <color indexed="81"/>
            <rFont val="Tahoma"/>
            <family val="2"/>
          </rPr>
          <t>TBL_SRC</t>
        </r>
      </text>
    </comment>
    <comment ref="A390" authorId="0" shapeId="0">
      <text>
        <r>
          <rPr>
            <b/>
            <sz val="9"/>
            <color indexed="81"/>
            <rFont val="Tahoma"/>
            <family val="2"/>
          </rPr>
          <t>TBL_TITLE_06.02.TBL.51</t>
        </r>
      </text>
    </comment>
    <comment ref="A391" authorId="0" shapeId="0">
      <text>
        <r>
          <rPr>
            <b/>
            <sz val="9"/>
            <color indexed="81"/>
            <rFont val="Tahoma"/>
            <family val="2"/>
          </rPr>
          <t>TBL_UNIT</t>
        </r>
      </text>
    </comment>
    <comment ref="A392" authorId="0" shapeId="0">
      <text>
        <r>
          <rPr>
            <b/>
            <sz val="9"/>
            <color indexed="81"/>
            <rFont val="Tahoma"/>
            <family val="2"/>
          </rPr>
          <t>TBL_START</t>
        </r>
      </text>
    </comment>
    <comment ref="B392" authorId="0" shapeId="0">
      <text>
        <r>
          <rPr>
            <b/>
            <sz val="9"/>
            <color indexed="81"/>
            <rFont val="Tahoma"/>
            <family val="2"/>
          </rPr>
          <t>TBL_HD_BYR</t>
        </r>
      </text>
    </comment>
    <comment ref="A393" authorId="0" shapeId="0">
      <text>
        <r>
          <rPr>
            <b/>
            <sz val="9"/>
            <color indexed="81"/>
            <rFont val="Tahoma"/>
            <family val="2"/>
          </rPr>
          <t>TBL_COL_IND1</t>
        </r>
      </text>
    </comment>
    <comment ref="E396" authorId="0" shapeId="0">
      <text>
        <r>
          <rPr>
            <b/>
            <sz val="9"/>
            <color indexed="81"/>
            <rFont val="Tahoma"/>
            <family val="2"/>
          </rPr>
          <t>TBL_END</t>
        </r>
      </text>
    </comment>
    <comment ref="A397" authorId="0" shapeId="0">
      <text>
        <r>
          <rPr>
            <b/>
            <sz val="9"/>
            <color indexed="81"/>
            <rFont val="Tahoma"/>
            <family val="2"/>
          </rPr>
          <t>TBL_SRC</t>
        </r>
      </text>
    </comment>
    <comment ref="A400" authorId="0" shapeId="0">
      <text>
        <r>
          <rPr>
            <b/>
            <sz val="9"/>
            <color indexed="81"/>
            <rFont val="Tahoma"/>
            <family val="2"/>
          </rPr>
          <t>SUM_TITLE_06.02.SUM.06</t>
        </r>
      </text>
    </comment>
    <comment ref="A401" authorId="0" shapeId="0">
      <text>
        <r>
          <rPr>
            <b/>
            <sz val="9"/>
            <color indexed="81"/>
            <rFont val="Tahoma"/>
            <family val="2"/>
          </rPr>
          <t>SUM_START</t>
        </r>
      </text>
    </comment>
    <comment ref="A403" authorId="0" shapeId="0">
      <text>
        <r>
          <rPr>
            <b/>
            <sz val="9"/>
            <color indexed="81"/>
            <rFont val="Tahoma"/>
            <family val="2"/>
          </rPr>
          <t>TBL_TITLE_06.02.TBL.52</t>
        </r>
      </text>
    </comment>
    <comment ref="A404" authorId="0" shapeId="0">
      <text>
        <r>
          <rPr>
            <b/>
            <sz val="9"/>
            <color indexed="81"/>
            <rFont val="Tahoma"/>
            <family val="2"/>
          </rPr>
          <t>TBL_UNIT</t>
        </r>
      </text>
    </comment>
    <comment ref="A405" authorId="0" shapeId="0">
      <text>
        <r>
          <rPr>
            <b/>
            <sz val="9"/>
            <color indexed="81"/>
            <rFont val="Tahoma"/>
            <family val="2"/>
          </rPr>
          <t>TBL_START</t>
        </r>
      </text>
    </comment>
    <comment ref="B405" authorId="0" shapeId="0">
      <text>
        <r>
          <rPr>
            <b/>
            <sz val="9"/>
            <color indexed="81"/>
            <rFont val="Tahoma"/>
            <family val="2"/>
          </rPr>
          <t>TBL_HD_IND1</t>
        </r>
      </text>
    </comment>
    <comment ref="A406" authorId="0" shapeId="0">
      <text>
        <r>
          <rPr>
            <b/>
            <sz val="9"/>
            <color indexed="81"/>
            <rFont val="Tahoma"/>
            <family val="2"/>
          </rPr>
          <t>TBL_COL_IND1</t>
        </r>
      </text>
    </comment>
    <comment ref="E412" authorId="0" shapeId="0">
      <text>
        <r>
          <rPr>
            <b/>
            <sz val="9"/>
            <color indexed="81"/>
            <rFont val="Tahoma"/>
            <family val="2"/>
          </rPr>
          <t>TBL_END</t>
        </r>
      </text>
    </comment>
    <comment ref="A413" authorId="0" shapeId="0">
      <text>
        <r>
          <rPr>
            <b/>
            <sz val="9"/>
            <color indexed="81"/>
            <rFont val="Tahoma"/>
            <family val="2"/>
          </rPr>
          <t>TBL_SRC</t>
        </r>
      </text>
    </comment>
    <comment ref="A414" authorId="0" shapeId="0">
      <text>
        <r>
          <rPr>
            <b/>
            <sz val="9"/>
            <color indexed="81"/>
            <rFont val="Tahoma"/>
            <family val="2"/>
          </rPr>
          <t>TBL_NOTE</t>
        </r>
      </text>
    </comment>
    <comment ref="A416" authorId="0" shapeId="0">
      <text>
        <r>
          <rPr>
            <b/>
            <sz val="9"/>
            <color indexed="81"/>
            <rFont val="Tahoma"/>
            <family val="2"/>
          </rPr>
          <t>CHRT_TITLE_06.02.CHRT.08</t>
        </r>
      </text>
    </comment>
    <comment ref="A430" authorId="0" shapeId="0">
      <text>
        <r>
          <rPr>
            <b/>
            <sz val="9"/>
            <color indexed="81"/>
            <rFont val="Tahoma"/>
            <family val="2"/>
          </rPr>
          <t>CHRT_SRC</t>
        </r>
      </text>
    </comment>
    <comment ref="A431" authorId="0" shapeId="0">
      <text>
        <r>
          <rPr>
            <b/>
            <sz val="9"/>
            <color indexed="81"/>
            <rFont val="Tahoma"/>
            <family val="2"/>
          </rPr>
          <t>SUM_TITLE_06.02.SUM.07</t>
        </r>
      </text>
    </comment>
    <comment ref="A432" authorId="0" shapeId="0">
      <text>
        <r>
          <rPr>
            <b/>
            <sz val="9"/>
            <color indexed="81"/>
            <rFont val="Tahoma"/>
            <family val="2"/>
          </rPr>
          <t>SUM_START</t>
        </r>
      </text>
    </comment>
    <comment ref="A433" authorId="0" shapeId="0">
      <text>
        <r>
          <rPr>
            <b/>
            <sz val="9"/>
            <color indexed="81"/>
            <rFont val="Tahoma"/>
            <family val="2"/>
          </rPr>
          <t>TBL_TITLE_06.02.TBL.53</t>
        </r>
      </text>
    </comment>
    <comment ref="A434" authorId="0" shapeId="0">
      <text>
        <r>
          <rPr>
            <b/>
            <sz val="9"/>
            <color indexed="81"/>
            <rFont val="Tahoma"/>
            <family val="2"/>
          </rPr>
          <t>TBL_START</t>
        </r>
      </text>
    </comment>
    <comment ref="B434" authorId="0" shapeId="0">
      <text>
        <r>
          <rPr>
            <b/>
            <sz val="9"/>
            <color indexed="81"/>
            <rFont val="Tahoma"/>
            <family val="2"/>
          </rPr>
          <t>TBL_HD_YR</t>
        </r>
      </text>
    </comment>
    <comment ref="A435" authorId="0" shapeId="0">
      <text>
        <r>
          <rPr>
            <b/>
            <sz val="9"/>
            <color indexed="81"/>
            <rFont val="Tahoma"/>
            <family val="2"/>
          </rPr>
          <t>TBL_COL_IND1</t>
        </r>
      </text>
    </comment>
    <comment ref="E445" authorId="0" shapeId="0">
      <text>
        <r>
          <rPr>
            <b/>
            <sz val="9"/>
            <color indexed="81"/>
            <rFont val="Tahoma"/>
            <family val="2"/>
          </rPr>
          <t>TBL_END</t>
        </r>
      </text>
    </comment>
    <comment ref="A446" authorId="0" shapeId="0">
      <text>
        <r>
          <rPr>
            <b/>
            <sz val="9"/>
            <color indexed="81"/>
            <rFont val="Tahoma"/>
            <family val="2"/>
          </rPr>
          <t>TBL_SRC</t>
        </r>
      </text>
    </comment>
    <comment ref="A448" authorId="0" shapeId="0">
      <text>
        <r>
          <rPr>
            <b/>
            <sz val="9"/>
            <color indexed="81"/>
            <rFont val="Tahoma"/>
            <family val="2"/>
          </rPr>
          <t>TBL_TITLE_06.02.TBL.54</t>
        </r>
      </text>
    </comment>
    <comment ref="A449" authorId="0" shapeId="0">
      <text>
        <r>
          <rPr>
            <b/>
            <sz val="9"/>
            <color indexed="81"/>
            <rFont val="Tahoma"/>
            <family val="2"/>
          </rPr>
          <t>TBL_START</t>
        </r>
      </text>
    </comment>
    <comment ref="B449" authorId="0" shapeId="0">
      <text>
        <r>
          <rPr>
            <b/>
            <sz val="9"/>
            <color indexed="81"/>
            <rFont val="Tahoma"/>
            <family val="2"/>
          </rPr>
          <t>TBL_HD_BYR</t>
        </r>
      </text>
    </comment>
    <comment ref="A450" authorId="0" shapeId="0">
      <text>
        <r>
          <rPr>
            <b/>
            <sz val="9"/>
            <color indexed="81"/>
            <rFont val="Tahoma"/>
            <family val="2"/>
          </rPr>
          <t>TBL_COL_IND1</t>
        </r>
      </text>
    </comment>
    <comment ref="E459" authorId="0" shapeId="0">
      <text>
        <r>
          <rPr>
            <b/>
            <sz val="9"/>
            <color indexed="81"/>
            <rFont val="Tahoma"/>
            <family val="2"/>
          </rPr>
          <t>TBL_END</t>
        </r>
      </text>
    </comment>
    <comment ref="A460" authorId="0" shapeId="0">
      <text>
        <r>
          <rPr>
            <b/>
            <sz val="9"/>
            <color indexed="81"/>
            <rFont val="Tahoma"/>
            <family val="2"/>
          </rPr>
          <t>TBL_SRC</t>
        </r>
      </text>
    </comment>
    <comment ref="A461" authorId="0" shapeId="0">
      <text>
        <r>
          <rPr>
            <b/>
            <sz val="9"/>
            <color indexed="81"/>
            <rFont val="Tahoma"/>
            <family val="2"/>
          </rPr>
          <t>TBL_NOTE</t>
        </r>
      </text>
    </comment>
    <comment ref="A463" authorId="0" shapeId="0">
      <text>
        <r>
          <rPr>
            <b/>
            <sz val="9"/>
            <color indexed="81"/>
            <rFont val="Tahoma"/>
            <family val="2"/>
          </rPr>
          <t>TBL_TITLE_06.02.TBL.55</t>
        </r>
      </text>
    </comment>
    <comment ref="A464" authorId="0" shapeId="0">
      <text>
        <r>
          <rPr>
            <b/>
            <sz val="9"/>
            <color indexed="81"/>
            <rFont val="Tahoma"/>
            <family val="2"/>
          </rPr>
          <t>TBL_START</t>
        </r>
      </text>
    </comment>
    <comment ref="B464" authorId="0" shapeId="0">
      <text>
        <r>
          <rPr>
            <b/>
            <sz val="9"/>
            <color indexed="81"/>
            <rFont val="Tahoma"/>
            <family val="2"/>
          </rPr>
          <t>TBL_HD_BYR</t>
        </r>
      </text>
    </comment>
    <comment ref="A465" authorId="0" shapeId="0">
      <text>
        <r>
          <rPr>
            <b/>
            <sz val="9"/>
            <color indexed="81"/>
            <rFont val="Tahoma"/>
            <family val="2"/>
          </rPr>
          <t>TBL_COL_IND1</t>
        </r>
      </text>
    </comment>
    <comment ref="E469" authorId="0" shapeId="0">
      <text>
        <r>
          <rPr>
            <b/>
            <sz val="9"/>
            <color indexed="81"/>
            <rFont val="Tahoma"/>
            <family val="2"/>
          </rPr>
          <t>TBL_END</t>
        </r>
      </text>
    </comment>
    <comment ref="A470" authorId="0" shapeId="0">
      <text>
        <r>
          <rPr>
            <b/>
            <sz val="9"/>
            <color indexed="81"/>
            <rFont val="Tahoma"/>
            <family val="2"/>
          </rPr>
          <t>TBL_SRC</t>
        </r>
      </text>
    </comment>
    <comment ref="A472" authorId="0" shapeId="0">
      <text>
        <r>
          <rPr>
            <b/>
            <sz val="9"/>
            <color indexed="81"/>
            <rFont val="Tahoma"/>
            <family val="2"/>
          </rPr>
          <t>TBL_TITLE_06.02.TBL.56</t>
        </r>
      </text>
    </comment>
    <comment ref="A473" authorId="0" shapeId="0">
      <text>
        <r>
          <rPr>
            <b/>
            <sz val="9"/>
            <color indexed="81"/>
            <rFont val="Tahoma"/>
            <family val="2"/>
          </rPr>
          <t>TBL_START</t>
        </r>
      </text>
    </comment>
    <comment ref="B473" authorId="0" shapeId="0">
      <text>
        <r>
          <rPr>
            <b/>
            <sz val="9"/>
            <color indexed="81"/>
            <rFont val="Tahoma"/>
            <family val="2"/>
          </rPr>
          <t>TBL_HD_BYR</t>
        </r>
      </text>
    </comment>
    <comment ref="A474" authorId="0" shapeId="0">
      <text>
        <r>
          <rPr>
            <b/>
            <sz val="9"/>
            <color indexed="81"/>
            <rFont val="Tahoma"/>
            <family val="2"/>
          </rPr>
          <t>TBL_COL_IND1</t>
        </r>
      </text>
    </comment>
    <comment ref="E484" authorId="0" shapeId="0">
      <text>
        <r>
          <rPr>
            <b/>
            <sz val="9"/>
            <color indexed="81"/>
            <rFont val="Tahoma"/>
            <family val="2"/>
          </rPr>
          <t>TBL_END</t>
        </r>
      </text>
    </comment>
    <comment ref="A485" authorId="0" shapeId="0">
      <text>
        <r>
          <rPr>
            <b/>
            <sz val="9"/>
            <color indexed="81"/>
            <rFont val="Tahoma"/>
            <family val="2"/>
          </rPr>
          <t>TBL_SRC</t>
        </r>
      </text>
    </comment>
    <comment ref="A487" authorId="0" shapeId="0">
      <text>
        <r>
          <rPr>
            <b/>
            <sz val="9"/>
            <color indexed="81"/>
            <rFont val="Tahoma"/>
            <family val="2"/>
          </rPr>
          <t>TBL_TITLE_06.02.TBL.57</t>
        </r>
      </text>
    </comment>
    <comment ref="A488" authorId="0" shapeId="0">
      <text>
        <r>
          <rPr>
            <b/>
            <sz val="9"/>
            <color indexed="81"/>
            <rFont val="Tahoma"/>
            <family val="2"/>
          </rPr>
          <t>TBL_START</t>
        </r>
      </text>
    </comment>
    <comment ref="B488" authorId="0" shapeId="0">
      <text>
        <r>
          <rPr>
            <b/>
            <sz val="9"/>
            <color indexed="81"/>
            <rFont val="Tahoma"/>
            <family val="2"/>
          </rPr>
          <t>TBL_HD_BYR</t>
        </r>
      </text>
    </comment>
    <comment ref="A489" authorId="0" shapeId="0">
      <text>
        <r>
          <rPr>
            <b/>
            <sz val="9"/>
            <color indexed="81"/>
            <rFont val="Tahoma"/>
            <family val="2"/>
          </rPr>
          <t>TBL_COL_IND1</t>
        </r>
      </text>
    </comment>
    <comment ref="E492" authorId="0" shapeId="0">
      <text>
        <r>
          <rPr>
            <b/>
            <sz val="9"/>
            <color indexed="81"/>
            <rFont val="Tahoma"/>
            <family val="2"/>
          </rPr>
          <t>TBL_END</t>
        </r>
      </text>
    </comment>
    <comment ref="A493" authorId="0" shapeId="0">
      <text>
        <r>
          <rPr>
            <b/>
            <sz val="9"/>
            <color indexed="81"/>
            <rFont val="Tahoma"/>
            <family val="2"/>
          </rPr>
          <t>TBL_SRC</t>
        </r>
      </text>
    </comment>
    <comment ref="A494" authorId="0" shapeId="0">
      <text>
        <r>
          <rPr>
            <b/>
            <sz val="9"/>
            <color indexed="81"/>
            <rFont val="Tahoma"/>
            <family val="2"/>
          </rPr>
          <t>TBL_NOTE</t>
        </r>
      </text>
    </comment>
  </commentList>
</comments>
</file>

<file path=xl/comments29.xml><?xml version="1.0" encoding="utf-8"?>
<comments xmlns="http://schemas.openxmlformats.org/spreadsheetml/2006/main">
  <authors>
    <author>Author</author>
  </authors>
  <commentList>
    <comment ref="A1" authorId="0" shapeId="0">
      <text>
        <r>
          <rPr>
            <b/>
            <sz val="9"/>
            <color indexed="81"/>
            <rFont val="Tahoma"/>
            <family val="2"/>
          </rPr>
          <t>SUM_TITLE_06.03.SUM.01</t>
        </r>
      </text>
    </comment>
    <comment ref="A2" authorId="0" shapeId="0">
      <text>
        <r>
          <rPr>
            <b/>
            <sz val="9"/>
            <color indexed="81"/>
            <rFont val="Tahoma"/>
            <family val="2"/>
          </rPr>
          <t>SUM_TITLE_06.03.SUM.02</t>
        </r>
      </text>
    </comment>
    <comment ref="A3" authorId="0" shapeId="0">
      <text>
        <r>
          <rPr>
            <b/>
            <sz val="9"/>
            <color indexed="81"/>
            <rFont val="Tahoma"/>
            <family val="2"/>
          </rPr>
          <t>SUM_START</t>
        </r>
      </text>
    </comment>
    <comment ref="A5" authorId="0" shapeId="0">
      <text>
        <r>
          <rPr>
            <b/>
            <sz val="9"/>
            <color indexed="81"/>
            <rFont val="Tahoma"/>
            <family val="2"/>
          </rPr>
          <t>TBL_TITLE_06.03.TBL.01</t>
        </r>
      </text>
    </comment>
    <comment ref="A6" authorId="0" shapeId="0">
      <text>
        <r>
          <rPr>
            <b/>
            <sz val="9"/>
            <color indexed="81"/>
            <rFont val="Tahoma"/>
            <family val="2"/>
          </rPr>
          <t>TBL_UNIT</t>
        </r>
      </text>
    </comment>
    <comment ref="A7" authorId="0" shapeId="0">
      <text>
        <r>
          <rPr>
            <b/>
            <sz val="9"/>
            <color indexed="81"/>
            <rFont val="Tahoma"/>
            <family val="2"/>
          </rPr>
          <t>TBL_START</t>
        </r>
      </text>
    </comment>
    <comment ref="B7" authorId="0" shapeId="0">
      <text>
        <r>
          <rPr>
            <b/>
            <sz val="9"/>
            <color indexed="81"/>
            <rFont val="Tahoma"/>
            <family val="2"/>
          </rPr>
          <t>TBL_HD_YR</t>
        </r>
      </text>
    </comment>
    <comment ref="A8" authorId="0" shapeId="0">
      <text>
        <r>
          <rPr>
            <b/>
            <sz val="9"/>
            <color indexed="81"/>
            <rFont val="Tahoma"/>
            <family val="2"/>
          </rPr>
          <t>TBL_COL_IND1</t>
        </r>
      </text>
    </comment>
    <comment ref="E14" authorId="0" shapeId="0">
      <text>
        <r>
          <rPr>
            <b/>
            <sz val="9"/>
            <color indexed="81"/>
            <rFont val="Tahoma"/>
            <family val="2"/>
          </rPr>
          <t>TBL_END</t>
        </r>
      </text>
    </comment>
    <comment ref="A15" authorId="0" shapeId="0">
      <text>
        <r>
          <rPr>
            <b/>
            <sz val="9"/>
            <color indexed="81"/>
            <rFont val="Tahoma"/>
            <family val="2"/>
          </rPr>
          <t>TBL_SRC</t>
        </r>
      </text>
    </comment>
    <comment ref="A16" authorId="0" shapeId="0">
      <text>
        <r>
          <rPr>
            <b/>
            <sz val="9"/>
            <color indexed="81"/>
            <rFont val="Tahoma"/>
            <family val="2"/>
          </rPr>
          <t>TBL_NOTE</t>
        </r>
      </text>
    </comment>
    <comment ref="A18" authorId="0" shapeId="0">
      <text>
        <r>
          <rPr>
            <b/>
            <sz val="9"/>
            <color indexed="81"/>
            <rFont val="Tahoma"/>
            <family val="2"/>
          </rPr>
          <t>TBL_TITLE_06.03.TBL.02</t>
        </r>
      </text>
    </comment>
    <comment ref="A19" authorId="0" shapeId="0">
      <text>
        <r>
          <rPr>
            <b/>
            <sz val="9"/>
            <color indexed="81"/>
            <rFont val="Tahoma"/>
            <family val="2"/>
          </rPr>
          <t>TBL_UNIT</t>
        </r>
      </text>
    </comment>
    <comment ref="A20" authorId="0" shapeId="0">
      <text>
        <r>
          <rPr>
            <b/>
            <sz val="9"/>
            <color indexed="81"/>
            <rFont val="Tahoma"/>
            <family val="2"/>
          </rPr>
          <t>TBL_START</t>
        </r>
      </text>
    </comment>
    <comment ref="B20" authorId="0" shapeId="0">
      <text>
        <r>
          <rPr>
            <b/>
            <sz val="9"/>
            <color indexed="81"/>
            <rFont val="Tahoma"/>
            <family val="2"/>
          </rPr>
          <t>TBL_HD_YR</t>
        </r>
      </text>
    </comment>
    <comment ref="A21" authorId="0" shapeId="0">
      <text>
        <r>
          <rPr>
            <b/>
            <sz val="9"/>
            <color indexed="81"/>
            <rFont val="Tahoma"/>
            <family val="2"/>
          </rPr>
          <t>TBL_COL_IND1</t>
        </r>
      </text>
    </comment>
    <comment ref="E25" authorId="0" shapeId="0">
      <text>
        <r>
          <rPr>
            <b/>
            <sz val="9"/>
            <color indexed="81"/>
            <rFont val="Tahoma"/>
            <family val="2"/>
          </rPr>
          <t>TBL_END</t>
        </r>
      </text>
    </comment>
    <comment ref="A26" authorId="0" shapeId="0">
      <text>
        <r>
          <rPr>
            <b/>
            <sz val="9"/>
            <color indexed="81"/>
            <rFont val="Tahoma"/>
            <family val="2"/>
          </rPr>
          <t>TBL_SRC</t>
        </r>
      </text>
    </comment>
    <comment ref="A28" authorId="0" shapeId="0">
      <text>
        <r>
          <rPr>
            <b/>
            <sz val="9"/>
            <color indexed="81"/>
            <rFont val="Tahoma"/>
            <family val="2"/>
          </rPr>
          <t>TBL_TITLE_06.03.TBL.03</t>
        </r>
      </text>
    </comment>
    <comment ref="A29" authorId="0" shapeId="0">
      <text>
        <r>
          <rPr>
            <b/>
            <sz val="9"/>
            <color indexed="81"/>
            <rFont val="Tahoma"/>
            <family val="2"/>
          </rPr>
          <t>TBL_UNIT</t>
        </r>
      </text>
    </comment>
    <comment ref="A30" authorId="0" shapeId="0">
      <text>
        <r>
          <rPr>
            <b/>
            <sz val="9"/>
            <color indexed="81"/>
            <rFont val="Tahoma"/>
            <family val="2"/>
          </rPr>
          <t>TBL_START</t>
        </r>
      </text>
    </comment>
    <comment ref="B30" authorId="0" shapeId="0">
      <text>
        <r>
          <rPr>
            <b/>
            <sz val="9"/>
            <color indexed="81"/>
            <rFont val="Tahoma"/>
            <family val="2"/>
          </rPr>
          <t>TBL_HD_YR</t>
        </r>
      </text>
    </comment>
    <comment ref="A31" authorId="0" shapeId="0">
      <text>
        <r>
          <rPr>
            <b/>
            <sz val="9"/>
            <color indexed="81"/>
            <rFont val="Tahoma"/>
            <family val="2"/>
          </rPr>
          <t>TBL_COL_IND1</t>
        </r>
      </text>
    </comment>
    <comment ref="E33" authorId="0" shapeId="0">
      <text>
        <r>
          <rPr>
            <b/>
            <sz val="9"/>
            <color indexed="81"/>
            <rFont val="Tahoma"/>
            <family val="2"/>
          </rPr>
          <t>TBL_END</t>
        </r>
      </text>
    </comment>
    <comment ref="A34" authorId="0" shapeId="0">
      <text>
        <r>
          <rPr>
            <b/>
            <sz val="9"/>
            <color indexed="81"/>
            <rFont val="Tahoma"/>
            <family val="2"/>
          </rPr>
          <t>TBL_SRC</t>
        </r>
      </text>
    </comment>
    <comment ref="A36" authorId="0" shapeId="0">
      <text>
        <r>
          <rPr>
            <b/>
            <sz val="9"/>
            <color indexed="81"/>
            <rFont val="Tahoma"/>
            <family val="2"/>
          </rPr>
          <t>TBL_TITLE_06.03.TBL.04</t>
        </r>
      </text>
    </comment>
    <comment ref="A37" authorId="0" shapeId="0">
      <text>
        <r>
          <rPr>
            <b/>
            <sz val="9"/>
            <color indexed="81"/>
            <rFont val="Tahoma"/>
            <family val="2"/>
          </rPr>
          <t>TBL_UNIT</t>
        </r>
      </text>
    </comment>
    <comment ref="A38" authorId="0" shapeId="0">
      <text>
        <r>
          <rPr>
            <b/>
            <sz val="9"/>
            <color indexed="81"/>
            <rFont val="Tahoma"/>
            <family val="2"/>
          </rPr>
          <t>TBL_START</t>
        </r>
      </text>
    </comment>
    <comment ref="B38" authorId="0" shapeId="0">
      <text>
        <r>
          <rPr>
            <b/>
            <sz val="9"/>
            <color indexed="81"/>
            <rFont val="Tahoma"/>
            <family val="2"/>
          </rPr>
          <t>TBL_HD_YR</t>
        </r>
      </text>
    </comment>
    <comment ref="B39" authorId="0" shapeId="0">
      <text>
        <r>
          <rPr>
            <b/>
            <sz val="9"/>
            <color indexed="81"/>
            <rFont val="Tahoma"/>
            <family val="2"/>
          </rPr>
          <t>TBL_HD_IND1</t>
        </r>
      </text>
    </comment>
    <comment ref="A40" authorId="0" shapeId="0">
      <text>
        <r>
          <rPr>
            <b/>
            <sz val="9"/>
            <color indexed="81"/>
            <rFont val="Tahoma"/>
            <family val="2"/>
          </rPr>
          <t>TBL_COL_IND1</t>
        </r>
      </text>
    </comment>
    <comment ref="E45" authorId="0" shapeId="0">
      <text>
        <r>
          <rPr>
            <b/>
            <sz val="9"/>
            <color indexed="81"/>
            <rFont val="Tahoma"/>
            <family val="2"/>
          </rPr>
          <t>TBL_END</t>
        </r>
      </text>
    </comment>
    <comment ref="A46" authorId="0" shapeId="0">
      <text>
        <r>
          <rPr>
            <b/>
            <sz val="9"/>
            <color indexed="81"/>
            <rFont val="Tahoma"/>
            <family val="2"/>
          </rPr>
          <t>TBL_SRC</t>
        </r>
      </text>
    </comment>
    <comment ref="A47" authorId="0" shapeId="0">
      <text>
        <r>
          <rPr>
            <b/>
            <sz val="9"/>
            <color indexed="81"/>
            <rFont val="Tahoma"/>
            <family val="2"/>
          </rPr>
          <t>TBL_NOTE</t>
        </r>
      </text>
    </comment>
    <comment ref="A49" authorId="0" shapeId="0">
      <text>
        <r>
          <rPr>
            <b/>
            <sz val="9"/>
            <color indexed="81"/>
            <rFont val="Tahoma"/>
            <family val="2"/>
          </rPr>
          <t>TBL_TITLE_06.03.TBL.05</t>
        </r>
      </text>
    </comment>
    <comment ref="A50" authorId="0" shapeId="0">
      <text>
        <r>
          <rPr>
            <b/>
            <sz val="9"/>
            <color indexed="81"/>
            <rFont val="Tahoma"/>
            <family val="2"/>
          </rPr>
          <t>TBL_UNIT</t>
        </r>
      </text>
    </comment>
    <comment ref="A51" authorId="0" shapeId="0">
      <text>
        <r>
          <rPr>
            <b/>
            <sz val="9"/>
            <color indexed="81"/>
            <rFont val="Tahoma"/>
            <family val="2"/>
          </rPr>
          <t>TBL_START</t>
        </r>
      </text>
    </comment>
    <comment ref="B51" authorId="0" shapeId="0">
      <text>
        <r>
          <rPr>
            <b/>
            <sz val="9"/>
            <color indexed="81"/>
            <rFont val="Tahoma"/>
            <family val="2"/>
          </rPr>
          <t>TBL_HD_YR</t>
        </r>
      </text>
    </comment>
    <comment ref="A52" authorId="0" shapeId="0">
      <text>
        <r>
          <rPr>
            <b/>
            <sz val="9"/>
            <color indexed="81"/>
            <rFont val="Tahoma"/>
            <family val="2"/>
          </rPr>
          <t>TBL_COL_IND1</t>
        </r>
      </text>
    </comment>
    <comment ref="E56" authorId="0" shapeId="0">
      <text>
        <r>
          <rPr>
            <b/>
            <sz val="9"/>
            <color indexed="81"/>
            <rFont val="Tahoma"/>
            <family val="2"/>
          </rPr>
          <t>TBL_END</t>
        </r>
      </text>
    </comment>
    <comment ref="A57" authorId="0" shapeId="0">
      <text>
        <r>
          <rPr>
            <b/>
            <sz val="9"/>
            <color indexed="81"/>
            <rFont val="Tahoma"/>
            <family val="2"/>
          </rPr>
          <t>TBL_SRC</t>
        </r>
      </text>
    </comment>
    <comment ref="A60" authorId="0" shapeId="0">
      <text>
        <r>
          <rPr>
            <b/>
            <sz val="9"/>
            <color indexed="81"/>
            <rFont val="Tahoma"/>
            <family val="2"/>
          </rPr>
          <t>CHRT_TITLE_06.03.CHRT.01</t>
        </r>
      </text>
    </comment>
    <comment ref="A79" authorId="0" shapeId="0">
      <text>
        <r>
          <rPr>
            <b/>
            <sz val="9"/>
            <color indexed="81"/>
            <rFont val="Tahoma"/>
            <family val="2"/>
          </rPr>
          <t>CHRT_SRC</t>
        </r>
      </text>
    </comment>
    <comment ref="A81" authorId="0" shapeId="0">
      <text>
        <r>
          <rPr>
            <b/>
            <sz val="9"/>
            <color indexed="81"/>
            <rFont val="Tahoma"/>
            <family val="2"/>
          </rPr>
          <t>TBL_TITLE_06.03.TBL.06</t>
        </r>
      </text>
    </comment>
    <comment ref="A82" authorId="0" shapeId="0">
      <text>
        <r>
          <rPr>
            <b/>
            <sz val="9"/>
            <color indexed="81"/>
            <rFont val="Tahoma"/>
            <family val="2"/>
          </rPr>
          <t>TBL_UNIT</t>
        </r>
      </text>
    </comment>
    <comment ref="A83" authorId="0" shapeId="0">
      <text>
        <r>
          <rPr>
            <b/>
            <sz val="9"/>
            <color indexed="81"/>
            <rFont val="Tahoma"/>
            <family val="2"/>
          </rPr>
          <t>TBL_START</t>
        </r>
      </text>
    </comment>
    <comment ref="B83" authorId="0" shapeId="0">
      <text>
        <r>
          <rPr>
            <b/>
            <sz val="9"/>
            <color indexed="81"/>
            <rFont val="Tahoma"/>
            <family val="2"/>
          </rPr>
          <t>TBL_HD_YR</t>
        </r>
      </text>
    </comment>
    <comment ref="A84" authorId="0" shapeId="0">
      <text>
        <r>
          <rPr>
            <b/>
            <sz val="9"/>
            <color indexed="81"/>
            <rFont val="Tahoma"/>
            <family val="2"/>
          </rPr>
          <t>TBL_COL_IND1</t>
        </r>
      </text>
    </comment>
    <comment ref="E94" authorId="0" shapeId="0">
      <text>
        <r>
          <rPr>
            <b/>
            <sz val="9"/>
            <color indexed="81"/>
            <rFont val="Tahoma"/>
            <family val="2"/>
          </rPr>
          <t>TBL_END</t>
        </r>
      </text>
    </comment>
    <comment ref="A95" authorId="0" shapeId="0">
      <text>
        <r>
          <rPr>
            <b/>
            <sz val="9"/>
            <color indexed="81"/>
            <rFont val="Tahoma"/>
            <family val="2"/>
          </rPr>
          <t>TBL_SRC</t>
        </r>
      </text>
    </comment>
    <comment ref="A97" authorId="0" shapeId="0">
      <text>
        <r>
          <rPr>
            <b/>
            <sz val="9"/>
            <color indexed="81"/>
            <rFont val="Tahoma"/>
            <family val="2"/>
          </rPr>
          <t>TBL_TITLE_06.03.TBL.07</t>
        </r>
      </text>
    </comment>
    <comment ref="A98" authorId="0" shapeId="0">
      <text>
        <r>
          <rPr>
            <b/>
            <sz val="9"/>
            <color indexed="81"/>
            <rFont val="Tahoma"/>
            <family val="2"/>
          </rPr>
          <t>TBL_UNIT</t>
        </r>
      </text>
    </comment>
    <comment ref="A99" authorId="0" shapeId="0">
      <text>
        <r>
          <rPr>
            <b/>
            <sz val="9"/>
            <color indexed="81"/>
            <rFont val="Tahoma"/>
            <family val="2"/>
          </rPr>
          <t>TBL_START</t>
        </r>
      </text>
    </comment>
    <comment ref="B99" authorId="0" shapeId="0">
      <text>
        <r>
          <rPr>
            <b/>
            <sz val="9"/>
            <color indexed="81"/>
            <rFont val="Tahoma"/>
            <family val="2"/>
          </rPr>
          <t>TBL_HD_YR</t>
        </r>
      </text>
    </comment>
    <comment ref="A100" authorId="0" shapeId="0">
      <text>
        <r>
          <rPr>
            <b/>
            <sz val="9"/>
            <color indexed="81"/>
            <rFont val="Tahoma"/>
            <family val="2"/>
          </rPr>
          <t>TBL_COL_IND1</t>
        </r>
      </text>
    </comment>
    <comment ref="E107" authorId="0" shapeId="0">
      <text>
        <r>
          <rPr>
            <b/>
            <sz val="9"/>
            <color indexed="81"/>
            <rFont val="Tahoma"/>
            <family val="2"/>
          </rPr>
          <t>TBL_END</t>
        </r>
      </text>
    </comment>
    <comment ref="A108" authorId="0" shapeId="0">
      <text>
        <r>
          <rPr>
            <b/>
            <sz val="9"/>
            <color indexed="81"/>
            <rFont val="Tahoma"/>
            <family val="2"/>
          </rPr>
          <t>TBL_SRC</t>
        </r>
      </text>
    </comment>
    <comment ref="A110" authorId="0" shapeId="0">
      <text>
        <r>
          <rPr>
            <b/>
            <sz val="9"/>
            <color indexed="81"/>
            <rFont val="Tahoma"/>
            <family val="2"/>
          </rPr>
          <t>CHRT_TITLE_06.03.CHRT.02</t>
        </r>
      </text>
    </comment>
    <comment ref="A127" authorId="0" shapeId="0">
      <text>
        <r>
          <rPr>
            <b/>
            <sz val="9"/>
            <color indexed="81"/>
            <rFont val="Tahoma"/>
            <family val="2"/>
          </rPr>
          <t>CHRT_SRC</t>
        </r>
      </text>
    </comment>
    <comment ref="A129" authorId="0" shapeId="0">
      <text>
        <r>
          <rPr>
            <b/>
            <sz val="9"/>
            <color indexed="81"/>
            <rFont val="Tahoma"/>
            <family val="2"/>
          </rPr>
          <t>TBL_TITLE_06.03.TBL.08</t>
        </r>
      </text>
    </comment>
    <comment ref="A130" authorId="0" shapeId="0">
      <text>
        <r>
          <rPr>
            <b/>
            <sz val="9"/>
            <color indexed="81"/>
            <rFont val="Tahoma"/>
            <family val="2"/>
          </rPr>
          <t>TBL_UNIT</t>
        </r>
      </text>
    </comment>
    <comment ref="A131" authorId="0" shapeId="0">
      <text>
        <r>
          <rPr>
            <b/>
            <sz val="9"/>
            <color indexed="81"/>
            <rFont val="Tahoma"/>
            <family val="2"/>
          </rPr>
          <t>TBL_START</t>
        </r>
      </text>
    </comment>
    <comment ref="B131" authorId="0" shapeId="0">
      <text>
        <r>
          <rPr>
            <b/>
            <sz val="9"/>
            <color indexed="81"/>
            <rFont val="Tahoma"/>
            <family val="2"/>
          </rPr>
          <t>TBL_HD_YR</t>
        </r>
      </text>
    </comment>
    <comment ref="B132" authorId="0" shapeId="0">
      <text>
        <r>
          <rPr>
            <b/>
            <sz val="9"/>
            <color indexed="81"/>
            <rFont val="Tahoma"/>
            <family val="2"/>
          </rPr>
          <t>TBL_HD_IND1</t>
        </r>
      </text>
    </comment>
    <comment ref="A133" authorId="0" shapeId="0">
      <text>
        <r>
          <rPr>
            <b/>
            <sz val="9"/>
            <color indexed="81"/>
            <rFont val="Tahoma"/>
            <family val="2"/>
          </rPr>
          <t>TBL_COL_IND1</t>
        </r>
      </text>
    </comment>
    <comment ref="E139" authorId="0" shapeId="0">
      <text>
        <r>
          <rPr>
            <b/>
            <sz val="9"/>
            <color indexed="81"/>
            <rFont val="Tahoma"/>
            <family val="2"/>
          </rPr>
          <t>TBL_END</t>
        </r>
      </text>
    </comment>
    <comment ref="A140" authorId="0" shapeId="0">
      <text>
        <r>
          <rPr>
            <b/>
            <sz val="9"/>
            <color indexed="81"/>
            <rFont val="Tahoma"/>
            <family val="2"/>
          </rPr>
          <t>TBL_SRC</t>
        </r>
      </text>
    </comment>
    <comment ref="A142" authorId="0" shapeId="0">
      <text>
        <r>
          <rPr>
            <b/>
            <sz val="9"/>
            <color indexed="81"/>
            <rFont val="Tahoma"/>
            <family val="2"/>
          </rPr>
          <t>TBL_TITLE_06.03.TBL.09</t>
        </r>
      </text>
    </comment>
    <comment ref="A143" authorId="0" shapeId="0">
      <text>
        <r>
          <rPr>
            <b/>
            <sz val="9"/>
            <color indexed="81"/>
            <rFont val="Tahoma"/>
            <family val="2"/>
          </rPr>
          <t>TBL_UNIT</t>
        </r>
      </text>
    </comment>
    <comment ref="A144" authorId="0" shapeId="0">
      <text>
        <r>
          <rPr>
            <b/>
            <sz val="9"/>
            <color indexed="81"/>
            <rFont val="Tahoma"/>
            <family val="2"/>
          </rPr>
          <t>TBL_START</t>
        </r>
      </text>
    </comment>
    <comment ref="B144" authorId="0" shapeId="0">
      <text>
        <r>
          <rPr>
            <b/>
            <sz val="9"/>
            <color indexed="81"/>
            <rFont val="Tahoma"/>
            <family val="2"/>
          </rPr>
          <t>TBL_HD_YR</t>
        </r>
      </text>
    </comment>
    <comment ref="A145" authorId="0" shapeId="0">
      <text>
        <r>
          <rPr>
            <b/>
            <sz val="9"/>
            <color indexed="81"/>
            <rFont val="Tahoma"/>
            <family val="2"/>
          </rPr>
          <t>TBL_COL_IND1</t>
        </r>
      </text>
    </comment>
    <comment ref="E149" authorId="0" shapeId="0">
      <text>
        <r>
          <rPr>
            <b/>
            <sz val="9"/>
            <color indexed="81"/>
            <rFont val="Tahoma"/>
            <family val="2"/>
          </rPr>
          <t>TBL_END</t>
        </r>
      </text>
    </comment>
    <comment ref="A150" authorId="0" shapeId="0">
      <text>
        <r>
          <rPr>
            <b/>
            <sz val="9"/>
            <color indexed="81"/>
            <rFont val="Tahoma"/>
            <family val="2"/>
          </rPr>
          <t>TBL_SRC</t>
        </r>
      </text>
    </comment>
    <comment ref="A151" authorId="0" shapeId="0">
      <text>
        <r>
          <rPr>
            <b/>
            <sz val="9"/>
            <color indexed="81"/>
            <rFont val="Tahoma"/>
            <family val="2"/>
          </rPr>
          <t>TBL_NOTE</t>
        </r>
      </text>
    </comment>
    <comment ref="A154" authorId="0" shapeId="0">
      <text>
        <r>
          <rPr>
            <b/>
            <sz val="9"/>
            <color indexed="81"/>
            <rFont val="Tahoma"/>
            <family val="2"/>
          </rPr>
          <t>TBL_TITLE_06.03.TBL.10</t>
        </r>
      </text>
    </comment>
    <comment ref="A155" authorId="0" shapeId="0">
      <text>
        <r>
          <rPr>
            <b/>
            <sz val="9"/>
            <color indexed="81"/>
            <rFont val="Tahoma"/>
            <family val="2"/>
          </rPr>
          <t>TBL_UNIT</t>
        </r>
      </text>
    </comment>
    <comment ref="A156" authorId="0" shapeId="0">
      <text>
        <r>
          <rPr>
            <b/>
            <sz val="9"/>
            <color indexed="81"/>
            <rFont val="Tahoma"/>
            <family val="2"/>
          </rPr>
          <t>TBL_START</t>
        </r>
      </text>
    </comment>
    <comment ref="B156" authorId="0" shapeId="0">
      <text>
        <r>
          <rPr>
            <b/>
            <sz val="9"/>
            <color indexed="81"/>
            <rFont val="Tahoma"/>
            <family val="2"/>
          </rPr>
          <t>TBL_HD_YR</t>
        </r>
      </text>
    </comment>
    <comment ref="A157" authorId="0" shapeId="0">
      <text>
        <r>
          <rPr>
            <b/>
            <sz val="9"/>
            <color indexed="81"/>
            <rFont val="Tahoma"/>
            <family val="2"/>
          </rPr>
          <t>TBL_COL_IND1</t>
        </r>
      </text>
    </comment>
    <comment ref="E160" authorId="0" shapeId="0">
      <text>
        <r>
          <rPr>
            <b/>
            <sz val="9"/>
            <color indexed="81"/>
            <rFont val="Tahoma"/>
            <family val="2"/>
          </rPr>
          <t>TBL_END</t>
        </r>
      </text>
    </comment>
    <comment ref="A161" authorId="0" shapeId="0">
      <text>
        <r>
          <rPr>
            <b/>
            <sz val="9"/>
            <color indexed="81"/>
            <rFont val="Tahoma"/>
            <family val="2"/>
          </rPr>
          <t>TBL_SRC</t>
        </r>
      </text>
    </comment>
    <comment ref="A162" authorId="0" shapeId="0">
      <text>
        <r>
          <rPr>
            <b/>
            <sz val="9"/>
            <color indexed="81"/>
            <rFont val="Tahoma"/>
            <family val="2"/>
          </rPr>
          <t>TBL_NOTE</t>
        </r>
      </text>
    </comment>
    <comment ref="A165" authorId="0" shapeId="0">
      <text>
        <r>
          <rPr>
            <b/>
            <sz val="9"/>
            <color indexed="81"/>
            <rFont val="Tahoma"/>
            <family val="2"/>
          </rPr>
          <t>CHRT_TITLE_06.03.CHRT.03</t>
        </r>
      </text>
    </comment>
    <comment ref="A166" authorId="0" shapeId="0">
      <text>
        <r>
          <rPr>
            <b/>
            <sz val="9"/>
            <color indexed="81"/>
            <rFont val="Tahoma"/>
            <family val="2"/>
          </rPr>
          <t>CHRT_UNIT</t>
        </r>
        <r>
          <rPr>
            <sz val="9"/>
            <color indexed="81"/>
            <rFont val="Tahoma"/>
            <family val="2"/>
          </rPr>
          <t xml:space="preserve">
</t>
        </r>
      </text>
    </comment>
    <comment ref="A185" authorId="0" shapeId="0">
      <text>
        <r>
          <rPr>
            <b/>
            <sz val="9"/>
            <color indexed="81"/>
            <rFont val="Tahoma"/>
            <family val="2"/>
          </rPr>
          <t>CHRT_SRC</t>
        </r>
      </text>
    </comment>
  </commentList>
</comments>
</file>

<file path=xl/comments3.xml><?xml version="1.0" encoding="utf-8"?>
<comments xmlns="http://schemas.openxmlformats.org/spreadsheetml/2006/main">
  <authors>
    <author>Author</author>
  </authors>
  <commentList>
    <comment ref="A1" authorId="0" shapeId="0">
      <text>
        <r>
          <rPr>
            <b/>
            <sz val="9"/>
            <color indexed="81"/>
            <rFont val="Tahoma"/>
            <family val="2"/>
          </rPr>
          <t>SUM_TITLE_01.03.SUM.01</t>
        </r>
      </text>
    </comment>
    <comment ref="A2" authorId="0" shapeId="0">
      <text>
        <r>
          <rPr>
            <b/>
            <sz val="9"/>
            <color indexed="81"/>
            <rFont val="Tahoma"/>
            <family val="2"/>
          </rPr>
          <t>SUM_START</t>
        </r>
      </text>
    </comment>
    <comment ref="A4" authorId="0" shapeId="0">
      <text>
        <r>
          <rPr>
            <b/>
            <sz val="9"/>
            <color indexed="81"/>
            <rFont val="Tahoma"/>
            <family val="2"/>
          </rPr>
          <t>CHRT_TITLE_01.03.CHRT.01</t>
        </r>
      </text>
    </comment>
    <comment ref="A19" authorId="0" shapeId="0">
      <text>
        <r>
          <rPr>
            <b/>
            <sz val="9"/>
            <color indexed="81"/>
            <rFont val="Tahoma"/>
            <family val="2"/>
          </rPr>
          <t>TBL_TITLE_01.03.TBL.01</t>
        </r>
      </text>
    </comment>
    <comment ref="A20" authorId="0" shapeId="0">
      <text>
        <r>
          <rPr>
            <b/>
            <sz val="9"/>
            <color indexed="81"/>
            <rFont val="Tahoma"/>
            <family val="2"/>
          </rPr>
          <t>TBL_UNIT</t>
        </r>
      </text>
    </comment>
    <comment ref="A21" authorId="0" shapeId="0">
      <text>
        <r>
          <rPr>
            <b/>
            <sz val="9"/>
            <color indexed="81"/>
            <rFont val="Tahoma"/>
            <family val="2"/>
          </rPr>
          <t>TBL_START</t>
        </r>
      </text>
    </comment>
    <comment ref="B21" authorId="0" shapeId="0">
      <text>
        <r>
          <rPr>
            <b/>
            <sz val="9"/>
            <color indexed="81"/>
            <rFont val="Tahoma"/>
            <family val="2"/>
          </rPr>
          <t>TBL_HD_IND1</t>
        </r>
      </text>
    </comment>
    <comment ref="A22" authorId="0" shapeId="0">
      <text>
        <r>
          <rPr>
            <b/>
            <sz val="9"/>
            <color indexed="81"/>
            <rFont val="Tahoma"/>
            <family val="2"/>
          </rPr>
          <t>TBL_COL_IND1</t>
        </r>
      </text>
    </comment>
    <comment ref="D33" authorId="0" shapeId="0">
      <text>
        <r>
          <rPr>
            <b/>
            <sz val="9"/>
            <color indexed="81"/>
            <rFont val="Tahoma"/>
            <family val="2"/>
          </rPr>
          <t>TBL_END</t>
        </r>
      </text>
    </comment>
    <comment ref="A34" authorId="0" shapeId="0">
      <text>
        <r>
          <rPr>
            <b/>
            <sz val="9"/>
            <color indexed="81"/>
            <rFont val="Tahoma"/>
            <family val="2"/>
          </rPr>
          <t>TBL_SRC</t>
        </r>
      </text>
    </comment>
    <comment ref="A36" authorId="0" shapeId="0">
      <text>
        <r>
          <rPr>
            <b/>
            <sz val="9"/>
            <color indexed="81"/>
            <rFont val="Tahoma"/>
            <family val="2"/>
          </rPr>
          <t>CHRT_TITLE_01.03.CHRT.02</t>
        </r>
      </text>
    </comment>
    <comment ref="A53" authorId="0" shapeId="0">
      <text>
        <r>
          <rPr>
            <b/>
            <sz val="9"/>
            <color indexed="81"/>
            <rFont val="Tahoma"/>
            <family val="2"/>
          </rPr>
          <t>TBL_TITLE_01.03.TBL.02</t>
        </r>
      </text>
    </comment>
    <comment ref="A54" authorId="0" shapeId="0">
      <text>
        <r>
          <rPr>
            <b/>
            <sz val="9"/>
            <color indexed="81"/>
            <rFont val="Tahoma"/>
            <family val="2"/>
          </rPr>
          <t>TBL_UNIT</t>
        </r>
      </text>
    </comment>
    <comment ref="A55" authorId="0" shapeId="0">
      <text>
        <r>
          <rPr>
            <b/>
            <sz val="9"/>
            <color indexed="81"/>
            <rFont val="Tahoma"/>
            <family val="2"/>
          </rPr>
          <t>TBL_START</t>
        </r>
      </text>
    </comment>
    <comment ref="B55" authorId="0" shapeId="0">
      <text>
        <r>
          <rPr>
            <b/>
            <sz val="9"/>
            <color indexed="81"/>
            <rFont val="Tahoma"/>
            <family val="2"/>
          </rPr>
          <t>TBL_HD_IND1</t>
        </r>
      </text>
    </comment>
    <comment ref="C56" authorId="0" shapeId="0">
      <text>
        <r>
          <rPr>
            <b/>
            <sz val="9"/>
            <color indexed="81"/>
            <rFont val="Tahoma"/>
            <family val="2"/>
          </rPr>
          <t>TBL_HD_YR</t>
        </r>
      </text>
    </comment>
    <comment ref="A57" authorId="0" shapeId="0">
      <text>
        <r>
          <rPr>
            <b/>
            <sz val="9"/>
            <color indexed="81"/>
            <rFont val="Tahoma"/>
            <family val="2"/>
          </rPr>
          <t>TBL_COL_IND1</t>
        </r>
      </text>
    </comment>
    <comment ref="D68" authorId="0" shapeId="0">
      <text>
        <r>
          <rPr>
            <b/>
            <sz val="9"/>
            <color indexed="81"/>
            <rFont val="Tahoma"/>
            <family val="2"/>
          </rPr>
          <t>TBL_END</t>
        </r>
      </text>
    </comment>
    <comment ref="A69" authorId="0" shapeId="0">
      <text>
        <r>
          <rPr>
            <b/>
            <sz val="9"/>
            <color indexed="81"/>
            <rFont val="Tahoma"/>
            <family val="2"/>
          </rPr>
          <t>TBL_SRC</t>
        </r>
      </text>
    </comment>
    <comment ref="A71" authorId="0" shapeId="0">
      <text>
        <r>
          <rPr>
            <b/>
            <sz val="9"/>
            <color indexed="81"/>
            <rFont val="Tahoma"/>
            <family val="2"/>
          </rPr>
          <t>CHRT_TITLE_01.03.CHRT.03</t>
        </r>
      </text>
    </comment>
    <comment ref="A87" authorId="0" shapeId="0">
      <text>
        <r>
          <rPr>
            <b/>
            <sz val="9"/>
            <color indexed="81"/>
            <rFont val="Tahoma"/>
            <family val="2"/>
          </rPr>
          <t>TBL_TITLE_01.03.TBL.03</t>
        </r>
      </text>
    </comment>
    <comment ref="A88" authorId="0" shapeId="0">
      <text>
        <r>
          <rPr>
            <b/>
            <sz val="9"/>
            <color indexed="81"/>
            <rFont val="Tahoma"/>
            <family val="2"/>
          </rPr>
          <t>TBL_UNIT</t>
        </r>
      </text>
    </comment>
    <comment ref="A89" authorId="0" shapeId="0">
      <text>
        <r>
          <rPr>
            <b/>
            <sz val="9"/>
            <color indexed="81"/>
            <rFont val="Tahoma"/>
            <family val="2"/>
          </rPr>
          <t>TBL_START</t>
        </r>
      </text>
    </comment>
    <comment ref="B89" authorId="0" shapeId="0">
      <text>
        <r>
          <rPr>
            <b/>
            <sz val="9"/>
            <color indexed="81"/>
            <rFont val="Tahoma"/>
            <family val="2"/>
          </rPr>
          <t>TBL_HD_YR</t>
        </r>
      </text>
    </comment>
    <comment ref="B90" authorId="0" shapeId="0">
      <text>
        <r>
          <rPr>
            <b/>
            <sz val="9"/>
            <color indexed="81"/>
            <rFont val="Tahoma"/>
            <family val="2"/>
          </rPr>
          <t>TBL_HD_IND1</t>
        </r>
      </text>
    </comment>
    <comment ref="A91" authorId="0" shapeId="0">
      <text>
        <r>
          <rPr>
            <b/>
            <sz val="9"/>
            <color indexed="81"/>
            <rFont val="Tahoma"/>
            <family val="2"/>
          </rPr>
          <t>TBL_COL_IND1</t>
        </r>
      </text>
    </comment>
    <comment ref="E102" authorId="0" shapeId="0">
      <text>
        <r>
          <rPr>
            <b/>
            <sz val="9"/>
            <color indexed="81"/>
            <rFont val="Tahoma"/>
            <family val="2"/>
          </rPr>
          <t>TBL_END</t>
        </r>
      </text>
    </comment>
    <comment ref="A103" authorId="0" shapeId="0">
      <text>
        <r>
          <rPr>
            <b/>
            <sz val="9"/>
            <color indexed="81"/>
            <rFont val="Tahoma"/>
            <family val="2"/>
          </rPr>
          <t>TBL_SRC</t>
        </r>
      </text>
    </comment>
    <comment ref="A105" authorId="0" shapeId="0">
      <text>
        <r>
          <rPr>
            <b/>
            <sz val="9"/>
            <color indexed="81"/>
            <rFont val="Tahoma"/>
            <family val="2"/>
          </rPr>
          <t>CHRT_TITLE_01.03.CHRT.04</t>
        </r>
      </text>
    </comment>
    <comment ref="A121" authorId="0" shapeId="0">
      <text>
        <r>
          <rPr>
            <b/>
            <sz val="9"/>
            <color indexed="81"/>
            <rFont val="Tahoma"/>
            <family val="2"/>
          </rPr>
          <t>TBL_TITLE_01.03.TBL.04</t>
        </r>
      </text>
    </comment>
    <comment ref="A122" authorId="0" shapeId="0">
      <text>
        <r>
          <rPr>
            <b/>
            <sz val="9"/>
            <color indexed="81"/>
            <rFont val="Tahoma"/>
            <family val="2"/>
          </rPr>
          <t>TBL_START</t>
        </r>
      </text>
    </comment>
    <comment ref="B122" authorId="0" shapeId="0">
      <text>
        <r>
          <rPr>
            <b/>
            <sz val="9"/>
            <color indexed="81"/>
            <rFont val="Tahoma"/>
            <family val="2"/>
          </rPr>
          <t>TBL_HD_IND1</t>
        </r>
      </text>
    </comment>
    <comment ref="A123" authorId="0" shapeId="0">
      <text>
        <r>
          <rPr>
            <b/>
            <sz val="9"/>
            <color indexed="81"/>
            <rFont val="Tahoma"/>
            <family val="2"/>
          </rPr>
          <t>TBL_COL_YR</t>
        </r>
      </text>
    </comment>
    <comment ref="C129" authorId="0" shapeId="0">
      <text>
        <r>
          <rPr>
            <b/>
            <sz val="9"/>
            <color indexed="81"/>
            <rFont val="Tahoma"/>
            <family val="2"/>
          </rPr>
          <t>TBL_END</t>
        </r>
      </text>
    </comment>
    <comment ref="A130" authorId="0" shapeId="0">
      <text>
        <r>
          <rPr>
            <b/>
            <sz val="9"/>
            <color indexed="81"/>
            <rFont val="Tahoma"/>
            <family val="2"/>
          </rPr>
          <t>TBL_SRC</t>
        </r>
      </text>
    </comment>
    <comment ref="A132" authorId="0" shapeId="0">
      <text>
        <r>
          <rPr>
            <b/>
            <sz val="9"/>
            <color indexed="81"/>
            <rFont val="Tahoma"/>
            <family val="2"/>
          </rPr>
          <t>TBL_TITLE_01.03.TBL.05</t>
        </r>
      </text>
    </comment>
    <comment ref="A133" authorId="0" shapeId="0">
      <text>
        <r>
          <rPr>
            <b/>
            <sz val="9"/>
            <color indexed="81"/>
            <rFont val="Tahoma"/>
            <family val="2"/>
          </rPr>
          <t>TBL_START</t>
        </r>
      </text>
    </comment>
    <comment ref="B133" authorId="0" shapeId="0">
      <text>
        <r>
          <rPr>
            <b/>
            <sz val="9"/>
            <color indexed="81"/>
            <rFont val="Tahoma"/>
            <family val="2"/>
          </rPr>
          <t>TBL_HD_IND1</t>
        </r>
      </text>
    </comment>
    <comment ref="A134" authorId="0" shapeId="0">
      <text>
        <r>
          <rPr>
            <b/>
            <sz val="9"/>
            <color indexed="81"/>
            <rFont val="Tahoma"/>
            <family val="2"/>
          </rPr>
          <t>TBL_COL_IND1</t>
        </r>
      </text>
    </comment>
    <comment ref="D136" authorId="0" shapeId="0">
      <text>
        <r>
          <rPr>
            <b/>
            <sz val="9"/>
            <color indexed="81"/>
            <rFont val="Tahoma"/>
            <family val="2"/>
          </rPr>
          <t>TBL_END</t>
        </r>
      </text>
    </comment>
    <comment ref="A137" authorId="0" shapeId="0">
      <text>
        <r>
          <rPr>
            <b/>
            <sz val="9"/>
            <color indexed="81"/>
            <rFont val="Tahoma"/>
            <family val="2"/>
          </rPr>
          <t>TBL_SRC</t>
        </r>
      </text>
    </comment>
    <comment ref="A139" authorId="0" shapeId="0">
      <text>
        <r>
          <rPr>
            <b/>
            <sz val="9"/>
            <color indexed="81"/>
            <rFont val="Tahoma"/>
            <family val="2"/>
          </rPr>
          <t>CHRT_TITLE_01.03.CHRT.05</t>
        </r>
      </text>
    </comment>
    <comment ref="A150" authorId="0" shapeId="0">
      <text>
        <r>
          <rPr>
            <b/>
            <sz val="9"/>
            <color indexed="81"/>
            <rFont val="Tahoma"/>
            <family val="2"/>
          </rPr>
          <t>TBL_TITLE_01.03.TBL.06</t>
        </r>
      </text>
    </comment>
    <comment ref="A151" authorId="0" shapeId="0">
      <text>
        <r>
          <rPr>
            <b/>
            <sz val="9"/>
            <color indexed="81"/>
            <rFont val="Tahoma"/>
            <family val="2"/>
          </rPr>
          <t>TBL_START</t>
        </r>
      </text>
    </comment>
    <comment ref="B151" authorId="0" shapeId="0">
      <text>
        <r>
          <rPr>
            <b/>
            <sz val="9"/>
            <color indexed="81"/>
            <rFont val="Tahoma"/>
            <family val="2"/>
          </rPr>
          <t>TBL_HD_IND1</t>
        </r>
      </text>
    </comment>
    <comment ref="A153" authorId="0" shapeId="0">
      <text>
        <r>
          <rPr>
            <b/>
            <sz val="9"/>
            <color indexed="81"/>
            <rFont val="Tahoma"/>
            <family val="2"/>
          </rPr>
          <t>TBL_COL_IND1</t>
        </r>
      </text>
    </comment>
    <comment ref="F155" authorId="0" shapeId="0">
      <text>
        <r>
          <rPr>
            <b/>
            <sz val="9"/>
            <color indexed="81"/>
            <rFont val="Tahoma"/>
            <family val="2"/>
          </rPr>
          <t>TBL_END</t>
        </r>
      </text>
    </comment>
    <comment ref="A156" authorId="0" shapeId="0">
      <text>
        <r>
          <rPr>
            <b/>
            <sz val="9"/>
            <color indexed="81"/>
            <rFont val="Tahoma"/>
            <family val="2"/>
          </rPr>
          <t>TBL_SRC</t>
        </r>
      </text>
    </comment>
    <comment ref="A158" authorId="0" shapeId="0">
      <text>
        <r>
          <rPr>
            <b/>
            <sz val="9"/>
            <color indexed="81"/>
            <rFont val="Tahoma"/>
            <family val="2"/>
          </rPr>
          <t>CHRT_TITLE_01.03.CHRT.06</t>
        </r>
      </text>
    </comment>
    <comment ref="A172" authorId="0" shapeId="0">
      <text>
        <r>
          <rPr>
            <b/>
            <sz val="9"/>
            <color indexed="81"/>
            <rFont val="Tahoma"/>
            <family val="2"/>
          </rPr>
          <t>TBL_TITLE_01.03.TBL.07</t>
        </r>
      </text>
    </comment>
    <comment ref="A173" authorId="0" shapeId="0">
      <text>
        <r>
          <rPr>
            <b/>
            <sz val="9"/>
            <color indexed="81"/>
            <rFont val="Tahoma"/>
            <family val="2"/>
          </rPr>
          <t>TBL_UNIT</t>
        </r>
      </text>
    </comment>
    <comment ref="A174" authorId="0" shapeId="0">
      <text>
        <r>
          <rPr>
            <b/>
            <sz val="9"/>
            <color indexed="81"/>
            <rFont val="Tahoma"/>
            <family val="2"/>
          </rPr>
          <t>TBL_START</t>
        </r>
      </text>
    </comment>
    <comment ref="B174" authorId="0" shapeId="0">
      <text>
        <r>
          <rPr>
            <b/>
            <sz val="9"/>
            <color indexed="81"/>
            <rFont val="Tahoma"/>
            <family val="2"/>
          </rPr>
          <t>TBL_HD_IND1</t>
        </r>
      </text>
    </comment>
    <comment ref="A175" authorId="0" shapeId="0">
      <text>
        <r>
          <rPr>
            <b/>
            <sz val="9"/>
            <color indexed="81"/>
            <rFont val="Tahoma"/>
            <family val="2"/>
          </rPr>
          <t>TBL_COL_IND1</t>
        </r>
      </text>
    </comment>
    <comment ref="B203" authorId="0" shapeId="0">
      <text>
        <r>
          <rPr>
            <b/>
            <sz val="9"/>
            <color indexed="81"/>
            <rFont val="Tahoma"/>
            <family val="2"/>
          </rPr>
          <t>TBL_END</t>
        </r>
      </text>
    </comment>
    <comment ref="A204" authorId="0" shapeId="0">
      <text>
        <r>
          <rPr>
            <b/>
            <sz val="9"/>
            <color indexed="81"/>
            <rFont val="Tahoma"/>
            <family val="2"/>
          </rPr>
          <t>TBL_SRC</t>
        </r>
      </text>
    </comment>
    <comment ref="A206" authorId="0" shapeId="0">
      <text>
        <r>
          <rPr>
            <b/>
            <sz val="9"/>
            <color indexed="81"/>
            <rFont val="Tahoma"/>
            <family val="2"/>
          </rPr>
          <t>CHRT_TITLE_01.03.CHRT.07</t>
        </r>
      </text>
    </comment>
  </commentList>
</comments>
</file>

<file path=xl/comments30.xml><?xml version="1.0" encoding="utf-8"?>
<comments xmlns="http://schemas.openxmlformats.org/spreadsheetml/2006/main">
  <authors>
    <author>Author</author>
  </authors>
  <commentList>
    <comment ref="A1" authorId="0" shapeId="0">
      <text>
        <r>
          <rPr>
            <b/>
            <sz val="9"/>
            <color indexed="81"/>
            <rFont val="Tahoma"/>
            <family val="2"/>
          </rPr>
          <t>SUM_TITLE_06.03.SUM.03</t>
        </r>
      </text>
    </comment>
    <comment ref="A2" authorId="0" shapeId="0">
      <text>
        <r>
          <rPr>
            <b/>
            <sz val="9"/>
            <color indexed="81"/>
            <rFont val="Tahoma"/>
            <family val="2"/>
          </rPr>
          <t>SUM_START</t>
        </r>
      </text>
    </comment>
    <comment ref="A3" authorId="0" shapeId="0">
      <text>
        <r>
          <rPr>
            <b/>
            <sz val="9"/>
            <color indexed="81"/>
            <rFont val="Tahoma"/>
            <family val="2"/>
          </rPr>
          <t>TBL_TITLE_06.03.TBL.11</t>
        </r>
      </text>
    </comment>
    <comment ref="A4" authorId="0" shapeId="0">
      <text>
        <r>
          <rPr>
            <b/>
            <sz val="9"/>
            <color indexed="81"/>
            <rFont val="Tahoma"/>
            <family val="2"/>
          </rPr>
          <t>TBL_UNIT</t>
        </r>
      </text>
    </comment>
    <comment ref="A5" authorId="0" shapeId="0">
      <text>
        <r>
          <rPr>
            <b/>
            <sz val="9"/>
            <color indexed="81"/>
            <rFont val="Tahoma"/>
            <family val="2"/>
          </rPr>
          <t>TBL_START</t>
        </r>
      </text>
    </comment>
    <comment ref="B5" authorId="0" shapeId="0">
      <text>
        <r>
          <rPr>
            <b/>
            <sz val="9"/>
            <color indexed="81"/>
            <rFont val="Tahoma"/>
            <family val="2"/>
          </rPr>
          <t>TBL_HD_YR</t>
        </r>
      </text>
    </comment>
    <comment ref="A6" authorId="0" shapeId="0">
      <text>
        <r>
          <rPr>
            <b/>
            <sz val="9"/>
            <color indexed="81"/>
            <rFont val="Tahoma"/>
            <family val="2"/>
          </rPr>
          <t>TBL_COL_IND1</t>
        </r>
      </text>
    </comment>
    <comment ref="E12" authorId="0" shapeId="0">
      <text>
        <r>
          <rPr>
            <b/>
            <sz val="9"/>
            <color indexed="81"/>
            <rFont val="Tahoma"/>
            <family val="2"/>
          </rPr>
          <t>TBL_END</t>
        </r>
      </text>
    </comment>
    <comment ref="A13" authorId="0" shapeId="0">
      <text>
        <r>
          <rPr>
            <b/>
            <sz val="9"/>
            <color indexed="81"/>
            <rFont val="Tahoma"/>
            <family val="2"/>
          </rPr>
          <t>TBL_SRC</t>
        </r>
      </text>
    </comment>
    <comment ref="A14" authorId="0" shapeId="0">
      <text>
        <r>
          <rPr>
            <b/>
            <sz val="9"/>
            <color indexed="81"/>
            <rFont val="Tahoma"/>
            <family val="2"/>
          </rPr>
          <t>TBL_NOTE</t>
        </r>
      </text>
    </comment>
    <comment ref="A16" authorId="0" shapeId="0">
      <text>
        <r>
          <rPr>
            <b/>
            <sz val="9"/>
            <color indexed="81"/>
            <rFont val="Tahoma"/>
            <family val="2"/>
          </rPr>
          <t>TBL_TITLE_06.03.TBL.12</t>
        </r>
      </text>
    </comment>
    <comment ref="A17" authorId="0" shapeId="0">
      <text>
        <r>
          <rPr>
            <b/>
            <sz val="9"/>
            <color indexed="81"/>
            <rFont val="Tahoma"/>
            <family val="2"/>
          </rPr>
          <t>TBL_UNIT</t>
        </r>
      </text>
    </comment>
    <comment ref="A18" authorId="0" shapeId="0">
      <text>
        <r>
          <rPr>
            <b/>
            <sz val="9"/>
            <color indexed="81"/>
            <rFont val="Tahoma"/>
            <family val="2"/>
          </rPr>
          <t>TBL_START</t>
        </r>
      </text>
    </comment>
    <comment ref="B18" authorId="0" shapeId="0">
      <text>
        <r>
          <rPr>
            <b/>
            <sz val="9"/>
            <color indexed="81"/>
            <rFont val="Tahoma"/>
            <family val="2"/>
          </rPr>
          <t>TBL_HD_YR</t>
        </r>
      </text>
    </comment>
    <comment ref="A19" authorId="0" shapeId="0">
      <text>
        <r>
          <rPr>
            <b/>
            <sz val="9"/>
            <color indexed="81"/>
            <rFont val="Tahoma"/>
            <family val="2"/>
          </rPr>
          <t>TBL_COL_IND1</t>
        </r>
      </text>
    </comment>
    <comment ref="E22" authorId="0" shapeId="0">
      <text>
        <r>
          <rPr>
            <b/>
            <sz val="9"/>
            <color indexed="81"/>
            <rFont val="Tahoma"/>
            <family val="2"/>
          </rPr>
          <t>TBL_END</t>
        </r>
      </text>
    </comment>
    <comment ref="A23" authorId="0" shapeId="0">
      <text>
        <r>
          <rPr>
            <b/>
            <sz val="9"/>
            <color indexed="81"/>
            <rFont val="Tahoma"/>
            <family val="2"/>
          </rPr>
          <t>TBL_SRC</t>
        </r>
      </text>
    </comment>
    <comment ref="A24" authorId="0" shapeId="0">
      <text>
        <r>
          <rPr>
            <b/>
            <sz val="9"/>
            <color indexed="81"/>
            <rFont val="Tahoma"/>
            <family val="2"/>
          </rPr>
          <t>TBL_NOTE</t>
        </r>
      </text>
    </comment>
    <comment ref="A26" authorId="0" shapeId="0">
      <text>
        <r>
          <rPr>
            <b/>
            <sz val="9"/>
            <color indexed="81"/>
            <rFont val="Tahoma"/>
            <family val="2"/>
          </rPr>
          <t>CHRT_TITLE_06.03.CHRT.04</t>
        </r>
      </text>
    </comment>
    <comment ref="A44" authorId="0" shapeId="0">
      <text>
        <r>
          <rPr>
            <b/>
            <sz val="9"/>
            <color indexed="81"/>
            <rFont val="Tahoma"/>
            <family val="2"/>
          </rPr>
          <t>CHRT_SRC</t>
        </r>
      </text>
    </comment>
    <comment ref="A46" authorId="0" shapeId="0">
      <text>
        <r>
          <rPr>
            <b/>
            <sz val="9"/>
            <color indexed="81"/>
            <rFont val="Tahoma"/>
            <family val="2"/>
          </rPr>
          <t>TBL_TITLE_06.03.TBL.13</t>
        </r>
      </text>
    </comment>
    <comment ref="A47" authorId="0" shapeId="0">
      <text>
        <r>
          <rPr>
            <b/>
            <sz val="9"/>
            <color indexed="81"/>
            <rFont val="Tahoma"/>
            <family val="2"/>
          </rPr>
          <t>TBL_UNIT</t>
        </r>
      </text>
    </comment>
    <comment ref="A48" authorId="0" shapeId="0">
      <text>
        <r>
          <rPr>
            <b/>
            <sz val="9"/>
            <color indexed="81"/>
            <rFont val="Tahoma"/>
            <family val="2"/>
          </rPr>
          <t>TBL_START</t>
        </r>
      </text>
    </comment>
    <comment ref="B48" authorId="0" shapeId="0">
      <text>
        <r>
          <rPr>
            <b/>
            <sz val="9"/>
            <color indexed="81"/>
            <rFont val="Tahoma"/>
            <family val="2"/>
          </rPr>
          <t>TBL_HD_YR</t>
        </r>
      </text>
    </comment>
    <comment ref="A49" authorId="0" shapeId="0">
      <text>
        <r>
          <rPr>
            <b/>
            <sz val="9"/>
            <color indexed="81"/>
            <rFont val="Tahoma"/>
            <family val="2"/>
          </rPr>
          <t>TBL_COL_IND1</t>
        </r>
      </text>
    </comment>
    <comment ref="E55" authorId="0" shapeId="0">
      <text>
        <r>
          <rPr>
            <b/>
            <sz val="9"/>
            <color indexed="81"/>
            <rFont val="Tahoma"/>
            <family val="2"/>
          </rPr>
          <t>TBL_END</t>
        </r>
      </text>
    </comment>
    <comment ref="A56" authorId="0" shapeId="0">
      <text>
        <r>
          <rPr>
            <b/>
            <sz val="9"/>
            <color indexed="81"/>
            <rFont val="Tahoma"/>
            <family val="2"/>
          </rPr>
          <t>TBL_SRC</t>
        </r>
      </text>
    </comment>
    <comment ref="A57" authorId="0" shapeId="0">
      <text>
        <r>
          <rPr>
            <b/>
            <sz val="9"/>
            <color indexed="81"/>
            <rFont val="Tahoma"/>
            <family val="2"/>
          </rPr>
          <t>TBL_NOTE</t>
        </r>
      </text>
    </comment>
    <comment ref="A59" authorId="0" shapeId="0">
      <text>
        <r>
          <rPr>
            <b/>
            <sz val="9"/>
            <color indexed="81"/>
            <rFont val="Tahoma"/>
            <family val="2"/>
          </rPr>
          <t>TBL_TITLE_06.03.TBL.14</t>
        </r>
      </text>
    </comment>
    <comment ref="A60" authorId="0" shapeId="0">
      <text>
        <r>
          <rPr>
            <b/>
            <sz val="9"/>
            <color indexed="81"/>
            <rFont val="Tahoma"/>
            <family val="2"/>
          </rPr>
          <t>TBL_UNIT</t>
        </r>
      </text>
    </comment>
    <comment ref="A61" authorId="0" shapeId="0">
      <text>
        <r>
          <rPr>
            <b/>
            <sz val="9"/>
            <color indexed="81"/>
            <rFont val="Tahoma"/>
            <family val="2"/>
          </rPr>
          <t>TBL_START</t>
        </r>
      </text>
    </comment>
    <comment ref="B61" authorId="0" shapeId="0">
      <text>
        <r>
          <rPr>
            <b/>
            <sz val="9"/>
            <color indexed="81"/>
            <rFont val="Tahoma"/>
            <family val="2"/>
          </rPr>
          <t>TBL_HD_RG</t>
        </r>
      </text>
    </comment>
    <comment ref="A62" authorId="0" shapeId="0">
      <text>
        <r>
          <rPr>
            <b/>
            <sz val="9"/>
            <color indexed="81"/>
            <rFont val="Tahoma"/>
            <family val="2"/>
          </rPr>
          <t>TBL_COL_IND1</t>
        </r>
      </text>
    </comment>
    <comment ref="E67" authorId="0" shapeId="0">
      <text>
        <r>
          <rPr>
            <b/>
            <sz val="9"/>
            <color indexed="81"/>
            <rFont val="Tahoma"/>
            <family val="2"/>
          </rPr>
          <t>TBL_END</t>
        </r>
      </text>
    </comment>
    <comment ref="A68" authorId="0" shapeId="0">
      <text>
        <r>
          <rPr>
            <b/>
            <sz val="9"/>
            <color indexed="81"/>
            <rFont val="Tahoma"/>
            <family val="2"/>
          </rPr>
          <t>TBL_SRC</t>
        </r>
      </text>
    </comment>
    <comment ref="A70" authorId="0" shapeId="0">
      <text>
        <r>
          <rPr>
            <b/>
            <sz val="9"/>
            <color indexed="81"/>
            <rFont val="Tahoma"/>
            <family val="2"/>
          </rPr>
          <t>TBL_TITLE_06.03.TBL.15</t>
        </r>
      </text>
    </comment>
    <comment ref="A71" authorId="0" shapeId="0">
      <text>
        <r>
          <rPr>
            <b/>
            <sz val="9"/>
            <color indexed="81"/>
            <rFont val="Tahoma"/>
            <family val="2"/>
          </rPr>
          <t>TBL_START</t>
        </r>
      </text>
    </comment>
    <comment ref="B71" authorId="0" shapeId="0">
      <text>
        <r>
          <rPr>
            <b/>
            <sz val="9"/>
            <color indexed="81"/>
            <rFont val="Tahoma"/>
            <family val="2"/>
          </rPr>
          <t>TBL_HD_YR</t>
        </r>
      </text>
    </comment>
    <comment ref="A72" authorId="0" shapeId="0">
      <text>
        <r>
          <rPr>
            <b/>
            <sz val="9"/>
            <color indexed="81"/>
            <rFont val="Tahoma"/>
            <family val="2"/>
          </rPr>
          <t>TBL_COL_IND1</t>
        </r>
      </text>
    </comment>
    <comment ref="E75" authorId="0" shapeId="0">
      <text>
        <r>
          <rPr>
            <b/>
            <sz val="9"/>
            <color indexed="81"/>
            <rFont val="Tahoma"/>
            <family val="2"/>
          </rPr>
          <t>TBL_END</t>
        </r>
      </text>
    </comment>
    <comment ref="A76" authorId="0" shapeId="0">
      <text>
        <r>
          <rPr>
            <b/>
            <sz val="9"/>
            <color indexed="81"/>
            <rFont val="Tahoma"/>
            <family val="2"/>
          </rPr>
          <t>TBL_SRC</t>
        </r>
      </text>
    </comment>
    <comment ref="A78" authorId="0" shapeId="0">
      <text>
        <r>
          <rPr>
            <b/>
            <sz val="9"/>
            <color indexed="81"/>
            <rFont val="Tahoma"/>
            <family val="2"/>
          </rPr>
          <t>TBL_TITLE_06.03.TBL.16</t>
        </r>
      </text>
    </comment>
    <comment ref="A79" authorId="0" shapeId="0">
      <text>
        <r>
          <rPr>
            <b/>
            <sz val="9"/>
            <color indexed="81"/>
            <rFont val="Tahoma"/>
            <family val="2"/>
          </rPr>
          <t>TBL_UNIT</t>
        </r>
      </text>
    </comment>
    <comment ref="A80" authorId="0" shapeId="0">
      <text>
        <r>
          <rPr>
            <b/>
            <sz val="9"/>
            <color indexed="81"/>
            <rFont val="Tahoma"/>
            <family val="2"/>
          </rPr>
          <t>TBL_START</t>
        </r>
      </text>
    </comment>
    <comment ref="B80" authorId="0" shapeId="0">
      <text>
        <r>
          <rPr>
            <b/>
            <sz val="9"/>
            <color indexed="81"/>
            <rFont val="Tahoma"/>
            <family val="2"/>
          </rPr>
          <t>TBL_HD_YR</t>
        </r>
      </text>
    </comment>
    <comment ref="A81" authorId="0" shapeId="0">
      <text>
        <r>
          <rPr>
            <b/>
            <sz val="9"/>
            <color indexed="81"/>
            <rFont val="Tahoma"/>
            <family val="2"/>
          </rPr>
          <t>TBL_COL_IND1</t>
        </r>
      </text>
    </comment>
    <comment ref="E85" authorId="0" shapeId="0">
      <text>
        <r>
          <rPr>
            <b/>
            <sz val="9"/>
            <color indexed="81"/>
            <rFont val="Tahoma"/>
            <family val="2"/>
          </rPr>
          <t>TBL_END</t>
        </r>
      </text>
    </comment>
    <comment ref="A86" authorId="0" shapeId="0">
      <text>
        <r>
          <rPr>
            <b/>
            <sz val="9"/>
            <color indexed="81"/>
            <rFont val="Tahoma"/>
            <family val="2"/>
          </rPr>
          <t>TBL_SRC</t>
        </r>
      </text>
    </comment>
    <comment ref="A88" authorId="0" shapeId="0">
      <text>
        <r>
          <rPr>
            <b/>
            <sz val="9"/>
            <color indexed="81"/>
            <rFont val="Tahoma"/>
            <family val="2"/>
          </rPr>
          <t>TBL_TITLE_06.03.TBL.17</t>
        </r>
      </text>
    </comment>
    <comment ref="A89" authorId="0" shapeId="0">
      <text>
        <r>
          <rPr>
            <b/>
            <sz val="9"/>
            <color indexed="81"/>
            <rFont val="Tahoma"/>
            <family val="2"/>
          </rPr>
          <t>TBL_UNIT</t>
        </r>
      </text>
    </comment>
    <comment ref="A90" authorId="0" shapeId="0">
      <text>
        <r>
          <rPr>
            <b/>
            <sz val="9"/>
            <color indexed="81"/>
            <rFont val="Tahoma"/>
            <family val="2"/>
          </rPr>
          <t>TBL_START</t>
        </r>
      </text>
    </comment>
    <comment ref="B90" authorId="0" shapeId="0">
      <text>
        <r>
          <rPr>
            <b/>
            <sz val="9"/>
            <color indexed="81"/>
            <rFont val="Tahoma"/>
            <family val="2"/>
          </rPr>
          <t>TBL_HD_YR</t>
        </r>
      </text>
    </comment>
    <comment ref="A91" authorId="0" shapeId="0">
      <text>
        <r>
          <rPr>
            <b/>
            <sz val="9"/>
            <color indexed="81"/>
            <rFont val="Tahoma"/>
            <family val="2"/>
          </rPr>
          <t>TBL_COL_IND1</t>
        </r>
      </text>
    </comment>
    <comment ref="E97" authorId="0" shapeId="0">
      <text>
        <r>
          <rPr>
            <b/>
            <sz val="9"/>
            <color indexed="81"/>
            <rFont val="Tahoma"/>
            <family val="2"/>
          </rPr>
          <t>TBL_END</t>
        </r>
      </text>
    </comment>
    <comment ref="A98" authorId="0" shapeId="0">
      <text>
        <r>
          <rPr>
            <b/>
            <sz val="9"/>
            <color indexed="81"/>
            <rFont val="Tahoma"/>
            <family val="2"/>
          </rPr>
          <t>TBL_SRC</t>
        </r>
      </text>
    </comment>
    <comment ref="A100" authorId="0" shapeId="0">
      <text>
        <r>
          <rPr>
            <b/>
            <sz val="9"/>
            <color indexed="81"/>
            <rFont val="Tahoma"/>
            <family val="2"/>
          </rPr>
          <t>CHRT_TITLE_06.03.CHRT.05</t>
        </r>
      </text>
    </comment>
    <comment ref="A115" authorId="0" shapeId="0">
      <text>
        <r>
          <rPr>
            <b/>
            <sz val="9"/>
            <color indexed="81"/>
            <rFont val="Tahoma"/>
            <family val="2"/>
          </rPr>
          <t>CHRT_SRC</t>
        </r>
      </text>
    </comment>
    <comment ref="A117" authorId="0" shapeId="0">
      <text>
        <r>
          <rPr>
            <b/>
            <sz val="9"/>
            <color indexed="81"/>
            <rFont val="Tahoma"/>
            <family val="2"/>
          </rPr>
          <t>TBL_TITLE_06.03.TBL.18</t>
        </r>
      </text>
    </comment>
    <comment ref="A118" authorId="0" shapeId="0">
      <text>
        <r>
          <rPr>
            <b/>
            <sz val="9"/>
            <color indexed="81"/>
            <rFont val="Tahoma"/>
            <family val="2"/>
          </rPr>
          <t>TBL_UNIT</t>
        </r>
      </text>
    </comment>
    <comment ref="A119" authorId="0" shapeId="0">
      <text>
        <r>
          <rPr>
            <b/>
            <sz val="9"/>
            <color indexed="81"/>
            <rFont val="Tahoma"/>
            <family val="2"/>
          </rPr>
          <t>TBL_START</t>
        </r>
      </text>
    </comment>
    <comment ref="B119" authorId="0" shapeId="0">
      <text>
        <r>
          <rPr>
            <b/>
            <sz val="9"/>
            <color indexed="81"/>
            <rFont val="Tahoma"/>
            <family val="2"/>
          </rPr>
          <t>TBL_HD_YR</t>
        </r>
      </text>
    </comment>
    <comment ref="A120" authorId="0" shapeId="0">
      <text>
        <r>
          <rPr>
            <b/>
            <sz val="9"/>
            <color indexed="81"/>
            <rFont val="Tahoma"/>
            <family val="2"/>
          </rPr>
          <t>TBL_COL_IND1</t>
        </r>
      </text>
    </comment>
    <comment ref="E123" authorId="0" shapeId="0">
      <text>
        <r>
          <rPr>
            <b/>
            <sz val="9"/>
            <color indexed="81"/>
            <rFont val="Tahoma"/>
            <family val="2"/>
          </rPr>
          <t>TBL_END</t>
        </r>
      </text>
    </comment>
    <comment ref="A124" authorId="0" shapeId="0">
      <text>
        <r>
          <rPr>
            <b/>
            <sz val="9"/>
            <color indexed="81"/>
            <rFont val="Tahoma"/>
            <family val="2"/>
          </rPr>
          <t>TBL_SRC</t>
        </r>
      </text>
    </comment>
    <comment ref="A126" authorId="0" shapeId="0">
      <text>
        <r>
          <rPr>
            <b/>
            <sz val="9"/>
            <color indexed="81"/>
            <rFont val="Tahoma"/>
            <family val="2"/>
          </rPr>
          <t>CHRT_TITLE_06.03.CHRT.06</t>
        </r>
      </text>
    </comment>
    <comment ref="A142" authorId="0" shapeId="0">
      <text>
        <r>
          <rPr>
            <b/>
            <sz val="9"/>
            <color indexed="81"/>
            <rFont val="Tahoma"/>
            <family val="2"/>
          </rPr>
          <t>CHRT_SRC</t>
        </r>
      </text>
    </comment>
    <comment ref="A144" authorId="0" shapeId="0">
      <text>
        <r>
          <rPr>
            <b/>
            <sz val="9"/>
            <color indexed="81"/>
            <rFont val="Tahoma"/>
            <family val="2"/>
          </rPr>
          <t>TBL_TITLE_06.03.TBL.19</t>
        </r>
      </text>
    </comment>
    <comment ref="A145" authorId="0" shapeId="0">
      <text>
        <r>
          <rPr>
            <b/>
            <sz val="9"/>
            <color indexed="81"/>
            <rFont val="Tahoma"/>
            <family val="2"/>
          </rPr>
          <t>TBL_UNIT</t>
        </r>
      </text>
    </comment>
    <comment ref="A146" authorId="0" shapeId="0">
      <text>
        <r>
          <rPr>
            <b/>
            <sz val="9"/>
            <color indexed="81"/>
            <rFont val="Tahoma"/>
            <family val="2"/>
          </rPr>
          <t>TBL_START</t>
        </r>
      </text>
    </comment>
    <comment ref="B146" authorId="0" shapeId="0">
      <text>
        <r>
          <rPr>
            <b/>
            <sz val="9"/>
            <color indexed="81"/>
            <rFont val="Tahoma"/>
            <family val="2"/>
          </rPr>
          <t>TBL_HD_YR</t>
        </r>
      </text>
    </comment>
    <comment ref="A147" authorId="0" shapeId="0">
      <text>
        <r>
          <rPr>
            <b/>
            <sz val="9"/>
            <color indexed="81"/>
            <rFont val="Tahoma"/>
            <family val="2"/>
          </rPr>
          <t>TBL_COL_IND1</t>
        </r>
      </text>
    </comment>
    <comment ref="E153" authorId="0" shapeId="0">
      <text>
        <r>
          <rPr>
            <b/>
            <sz val="9"/>
            <color indexed="81"/>
            <rFont val="Tahoma"/>
            <family val="2"/>
          </rPr>
          <t>TBL_END</t>
        </r>
      </text>
    </comment>
    <comment ref="A154" authorId="0" shapeId="0">
      <text>
        <r>
          <rPr>
            <b/>
            <sz val="9"/>
            <color indexed="81"/>
            <rFont val="Tahoma"/>
            <family val="2"/>
          </rPr>
          <t>TBL_SRC</t>
        </r>
      </text>
    </comment>
    <comment ref="A156" authorId="0" shapeId="0">
      <text>
        <r>
          <rPr>
            <b/>
            <sz val="9"/>
            <color indexed="81"/>
            <rFont val="Tahoma"/>
            <family val="2"/>
          </rPr>
          <t>CHRT_TITLE_06.03.CHRT.07</t>
        </r>
      </text>
    </comment>
    <comment ref="A172" authorId="0" shapeId="0">
      <text>
        <r>
          <rPr>
            <b/>
            <sz val="9"/>
            <color indexed="81"/>
            <rFont val="Tahoma"/>
            <family val="2"/>
          </rPr>
          <t>CHRT_SRC</t>
        </r>
      </text>
    </comment>
    <comment ref="A174" authorId="0" shapeId="0">
      <text>
        <r>
          <rPr>
            <b/>
            <sz val="9"/>
            <color indexed="81"/>
            <rFont val="Tahoma"/>
            <family val="2"/>
          </rPr>
          <t>TBL_TITLE_06.03.TBL.20</t>
        </r>
      </text>
    </comment>
    <comment ref="A175" authorId="0" shapeId="0">
      <text>
        <r>
          <rPr>
            <b/>
            <sz val="9"/>
            <color indexed="81"/>
            <rFont val="Tahoma"/>
            <family val="2"/>
          </rPr>
          <t>TBL_UNIT</t>
        </r>
      </text>
    </comment>
    <comment ref="A176" authorId="0" shapeId="0">
      <text>
        <r>
          <rPr>
            <b/>
            <sz val="9"/>
            <color indexed="81"/>
            <rFont val="Tahoma"/>
            <family val="2"/>
          </rPr>
          <t>TBL_START</t>
        </r>
      </text>
    </comment>
    <comment ref="B176" authorId="0" shapeId="0">
      <text>
        <r>
          <rPr>
            <b/>
            <sz val="9"/>
            <color indexed="81"/>
            <rFont val="Tahoma"/>
            <family val="2"/>
          </rPr>
          <t>TBL_HD_RG</t>
        </r>
      </text>
    </comment>
    <comment ref="A177" authorId="0" shapeId="0">
      <text>
        <r>
          <rPr>
            <b/>
            <sz val="9"/>
            <color indexed="81"/>
            <rFont val="Tahoma"/>
            <family val="2"/>
          </rPr>
          <t>TBL_COL_IND1</t>
        </r>
      </text>
    </comment>
    <comment ref="E182" authorId="0" shapeId="0">
      <text>
        <r>
          <rPr>
            <b/>
            <sz val="9"/>
            <color indexed="81"/>
            <rFont val="Tahoma"/>
            <family val="2"/>
          </rPr>
          <t>TBL_END</t>
        </r>
      </text>
    </comment>
    <comment ref="A183" authorId="0" shapeId="0">
      <text>
        <r>
          <rPr>
            <b/>
            <sz val="9"/>
            <color indexed="81"/>
            <rFont val="Tahoma"/>
            <family val="2"/>
          </rPr>
          <t>TBL_SRC</t>
        </r>
      </text>
    </comment>
    <comment ref="A185" authorId="0" shapeId="0">
      <text>
        <r>
          <rPr>
            <b/>
            <sz val="9"/>
            <color indexed="81"/>
            <rFont val="Tahoma"/>
            <family val="2"/>
          </rPr>
          <t>TBL_TITLE_06.03.TBL.21</t>
        </r>
      </text>
    </comment>
    <comment ref="A186" authorId="0" shapeId="0">
      <text>
        <r>
          <rPr>
            <b/>
            <sz val="9"/>
            <color indexed="81"/>
            <rFont val="Tahoma"/>
            <family val="2"/>
          </rPr>
          <t>TBL_UNIT</t>
        </r>
      </text>
    </comment>
    <comment ref="A187" authorId="0" shapeId="0">
      <text>
        <r>
          <rPr>
            <b/>
            <sz val="9"/>
            <color indexed="81"/>
            <rFont val="Tahoma"/>
            <family val="2"/>
          </rPr>
          <t>TBL_START</t>
        </r>
      </text>
    </comment>
    <comment ref="B187" authorId="0" shapeId="0">
      <text>
        <r>
          <rPr>
            <b/>
            <sz val="9"/>
            <color indexed="81"/>
            <rFont val="Tahoma"/>
            <family val="2"/>
          </rPr>
          <t>TBL_HD_RG</t>
        </r>
      </text>
    </comment>
    <comment ref="A188" authorId="0" shapeId="0">
      <text>
        <r>
          <rPr>
            <b/>
            <sz val="9"/>
            <color indexed="81"/>
            <rFont val="Tahoma"/>
            <family val="2"/>
          </rPr>
          <t>TBL_COL_IND1</t>
        </r>
      </text>
    </comment>
    <comment ref="D189" authorId="0" shapeId="0">
      <text>
        <r>
          <rPr>
            <b/>
            <sz val="9"/>
            <color indexed="81"/>
            <rFont val="Tahoma"/>
            <family val="2"/>
          </rPr>
          <t>TBL_END</t>
        </r>
      </text>
    </comment>
    <comment ref="A190" authorId="0" shapeId="0">
      <text>
        <r>
          <rPr>
            <b/>
            <sz val="9"/>
            <color indexed="81"/>
            <rFont val="Tahoma"/>
            <family val="2"/>
          </rPr>
          <t>TBL_SRC</t>
        </r>
      </text>
    </comment>
  </commentList>
</comments>
</file>

<file path=xl/comments31.xml><?xml version="1.0" encoding="utf-8"?>
<comments xmlns="http://schemas.openxmlformats.org/spreadsheetml/2006/main">
  <authors>
    <author>Author</author>
  </authors>
  <commentList>
    <comment ref="A1" authorId="0" shapeId="0">
      <text>
        <r>
          <rPr>
            <b/>
            <sz val="9"/>
            <color indexed="81"/>
            <rFont val="Tahoma"/>
            <family val="2"/>
          </rPr>
          <t>SUM_TITLE_06.03.SUM.04</t>
        </r>
      </text>
    </comment>
    <comment ref="A2" authorId="0" shapeId="0">
      <text>
        <r>
          <rPr>
            <b/>
            <sz val="9"/>
            <color indexed="81"/>
            <rFont val="Tahoma"/>
            <family val="2"/>
          </rPr>
          <t>SUM_START</t>
        </r>
      </text>
    </comment>
    <comment ref="A4" authorId="0" shapeId="0">
      <text>
        <r>
          <rPr>
            <b/>
            <sz val="9"/>
            <color indexed="81"/>
            <rFont val="Tahoma"/>
            <family val="2"/>
          </rPr>
          <t>TBL_TITLE_06.03.TBL.22</t>
        </r>
      </text>
    </comment>
    <comment ref="A5" authorId="0" shapeId="0">
      <text>
        <r>
          <rPr>
            <b/>
            <sz val="9"/>
            <color indexed="81"/>
            <rFont val="Tahoma"/>
            <family val="2"/>
          </rPr>
          <t>TBL_UNIT</t>
        </r>
      </text>
    </comment>
    <comment ref="A6" authorId="0" shapeId="0">
      <text>
        <r>
          <rPr>
            <b/>
            <sz val="9"/>
            <color indexed="81"/>
            <rFont val="Tahoma"/>
            <family val="2"/>
          </rPr>
          <t>TBL_START</t>
        </r>
      </text>
    </comment>
    <comment ref="B6" authorId="0" shapeId="0">
      <text>
        <r>
          <rPr>
            <b/>
            <sz val="9"/>
            <color indexed="81"/>
            <rFont val="Tahoma"/>
            <family val="2"/>
          </rPr>
          <t>TBL_HD_YR</t>
        </r>
      </text>
    </comment>
    <comment ref="A7" authorId="0" shapeId="0">
      <text>
        <r>
          <rPr>
            <b/>
            <sz val="9"/>
            <color indexed="81"/>
            <rFont val="Tahoma"/>
            <family val="2"/>
          </rPr>
          <t>TBL_COL_IND1</t>
        </r>
      </text>
    </comment>
    <comment ref="E10" authorId="0" shapeId="0">
      <text>
        <r>
          <rPr>
            <b/>
            <sz val="9"/>
            <color indexed="81"/>
            <rFont val="Tahoma"/>
            <family val="2"/>
          </rPr>
          <t>TBL_END</t>
        </r>
      </text>
    </comment>
    <comment ref="A11" authorId="0" shapeId="0">
      <text>
        <r>
          <rPr>
            <b/>
            <sz val="9"/>
            <color indexed="81"/>
            <rFont val="Tahoma"/>
            <family val="2"/>
          </rPr>
          <t>TBL_SRC</t>
        </r>
      </text>
    </comment>
    <comment ref="A12" authorId="0" shapeId="0">
      <text>
        <r>
          <rPr>
            <b/>
            <sz val="9"/>
            <color indexed="81"/>
            <rFont val="Tahoma"/>
            <family val="2"/>
          </rPr>
          <t>TBL_NOTE</t>
        </r>
      </text>
    </comment>
    <comment ref="A14" authorId="0" shapeId="0">
      <text>
        <r>
          <rPr>
            <b/>
            <sz val="9"/>
            <color indexed="81"/>
            <rFont val="Tahoma"/>
            <family val="2"/>
          </rPr>
          <t>CHRT_TITLE_06.03.CHRT.08</t>
        </r>
      </text>
    </comment>
    <comment ref="A33" authorId="0" shapeId="0">
      <text>
        <r>
          <rPr>
            <b/>
            <sz val="9"/>
            <color indexed="81"/>
            <rFont val="Tahoma"/>
            <family val="2"/>
          </rPr>
          <t>CHRT_SRC</t>
        </r>
      </text>
    </comment>
  </commentList>
</comments>
</file>

<file path=xl/comments4.xml><?xml version="1.0" encoding="utf-8"?>
<comments xmlns="http://schemas.openxmlformats.org/spreadsheetml/2006/main">
  <authors>
    <author>Author</author>
  </authors>
  <commentList>
    <comment ref="A1" authorId="0" shapeId="0">
      <text>
        <r>
          <rPr>
            <b/>
            <sz val="9"/>
            <color indexed="81"/>
            <rFont val="Tahoma"/>
            <family val="2"/>
          </rPr>
          <t>SUM_TITLE_01.04.SUM.01</t>
        </r>
      </text>
    </comment>
    <comment ref="A2" authorId="0" shapeId="0">
      <text>
        <r>
          <rPr>
            <b/>
            <sz val="9"/>
            <color indexed="81"/>
            <rFont val="Tahoma"/>
            <family val="2"/>
          </rPr>
          <t>SUM_START</t>
        </r>
      </text>
    </comment>
    <comment ref="A3" authorId="0" shapeId="0">
      <text>
        <r>
          <rPr>
            <b/>
            <sz val="9"/>
            <color indexed="81"/>
            <rFont val="Tahoma"/>
            <family val="2"/>
          </rPr>
          <t>TBL_TITLE_01.04.TBL.01</t>
        </r>
      </text>
    </comment>
    <comment ref="A4" authorId="0" shapeId="0">
      <text>
        <r>
          <rPr>
            <b/>
            <sz val="9"/>
            <color indexed="81"/>
            <rFont val="Tahoma"/>
            <family val="2"/>
          </rPr>
          <t>TBL_START</t>
        </r>
      </text>
    </comment>
    <comment ref="B4" authorId="0" shapeId="0">
      <text>
        <r>
          <rPr>
            <b/>
            <sz val="9"/>
            <color indexed="81"/>
            <rFont val="Tahoma"/>
            <family val="2"/>
          </rPr>
          <t>TBL_HD_YR</t>
        </r>
      </text>
    </comment>
    <comment ref="A5" authorId="0" shapeId="0">
      <text>
        <r>
          <rPr>
            <b/>
            <sz val="9"/>
            <color indexed="81"/>
            <rFont val="Tahoma"/>
            <family val="2"/>
          </rPr>
          <t>TBL_COL_IND1</t>
        </r>
      </text>
    </comment>
    <comment ref="E9" authorId="0" shapeId="0">
      <text>
        <r>
          <rPr>
            <b/>
            <sz val="9"/>
            <color indexed="81"/>
            <rFont val="Tahoma"/>
            <family val="2"/>
          </rPr>
          <t>TBL_END</t>
        </r>
      </text>
    </comment>
    <comment ref="A10" authorId="0" shapeId="0">
      <text>
        <r>
          <rPr>
            <b/>
            <sz val="9"/>
            <color indexed="81"/>
            <rFont val="Tahoma"/>
            <family val="2"/>
          </rPr>
          <t>TBL_SRC</t>
        </r>
      </text>
    </comment>
    <comment ref="A11" authorId="0" shapeId="0">
      <text>
        <r>
          <rPr>
            <b/>
            <sz val="9"/>
            <color indexed="81"/>
            <rFont val="Tahoma"/>
            <family val="2"/>
          </rPr>
          <t>TBL_NOTE</t>
        </r>
      </text>
    </comment>
    <comment ref="A13" authorId="0" shapeId="0">
      <text>
        <r>
          <rPr>
            <b/>
            <sz val="9"/>
            <color indexed="81"/>
            <rFont val="Tahoma"/>
            <family val="2"/>
          </rPr>
          <t>TBL_TITLE_01.04.TBL.02</t>
        </r>
      </text>
    </comment>
    <comment ref="A14" authorId="0" shapeId="0">
      <text>
        <r>
          <rPr>
            <b/>
            <sz val="9"/>
            <color indexed="81"/>
            <rFont val="Tahoma"/>
            <family val="2"/>
          </rPr>
          <t>TBL_START</t>
        </r>
      </text>
    </comment>
    <comment ref="B14" authorId="0" shapeId="0">
      <text>
        <r>
          <rPr>
            <b/>
            <sz val="9"/>
            <color indexed="81"/>
            <rFont val="Tahoma"/>
            <family val="2"/>
          </rPr>
          <t>TBL_HD_BYR</t>
        </r>
      </text>
    </comment>
    <comment ref="A15" authorId="0" shapeId="0">
      <text>
        <r>
          <rPr>
            <b/>
            <sz val="9"/>
            <color indexed="81"/>
            <rFont val="Tahoma"/>
            <family val="2"/>
          </rPr>
          <t>TBL_COL_IND1</t>
        </r>
      </text>
    </comment>
    <comment ref="E22" authorId="0" shapeId="0">
      <text>
        <r>
          <rPr>
            <b/>
            <sz val="9"/>
            <color indexed="81"/>
            <rFont val="Tahoma"/>
            <family val="2"/>
          </rPr>
          <t>TBL_END</t>
        </r>
      </text>
    </comment>
    <comment ref="A23" authorId="0" shapeId="0">
      <text>
        <r>
          <rPr>
            <b/>
            <sz val="9"/>
            <color indexed="81"/>
            <rFont val="Tahoma"/>
            <family val="2"/>
          </rPr>
          <t>TBL_SRC</t>
        </r>
      </text>
    </comment>
    <comment ref="A24" authorId="0" shapeId="0">
      <text>
        <r>
          <rPr>
            <b/>
            <sz val="9"/>
            <color indexed="81"/>
            <rFont val="Tahoma"/>
            <family val="2"/>
          </rPr>
          <t>TBL_NOTE</t>
        </r>
      </text>
    </comment>
  </commentList>
</comments>
</file>

<file path=xl/comments5.xml><?xml version="1.0" encoding="utf-8"?>
<comments xmlns="http://schemas.openxmlformats.org/spreadsheetml/2006/main">
  <authors>
    <author>Author</author>
  </authors>
  <commentList>
    <comment ref="A1" authorId="0" shapeId="0">
      <text>
        <r>
          <rPr>
            <b/>
            <sz val="9"/>
            <color indexed="81"/>
            <rFont val="Tahoma"/>
            <family val="2"/>
          </rPr>
          <t>SUM_TITLE_01.05.SUM.01</t>
        </r>
      </text>
    </comment>
    <comment ref="A2" authorId="0" shapeId="0">
      <text>
        <r>
          <rPr>
            <b/>
            <sz val="9"/>
            <color indexed="81"/>
            <rFont val="Tahoma"/>
            <family val="2"/>
          </rPr>
          <t>SUM_START</t>
        </r>
      </text>
    </comment>
    <comment ref="A3" authorId="0" shapeId="0">
      <text>
        <r>
          <rPr>
            <b/>
            <sz val="9"/>
            <color indexed="81"/>
            <rFont val="Tahoma"/>
            <family val="2"/>
          </rPr>
          <t>TBL_TITLE_01.05.TBL.01</t>
        </r>
      </text>
    </comment>
    <comment ref="A4" authorId="0" shapeId="0">
      <text>
        <r>
          <rPr>
            <b/>
            <sz val="9"/>
            <color indexed="81"/>
            <rFont val="Tahoma"/>
            <family val="2"/>
          </rPr>
          <t>TBL_UNIT</t>
        </r>
      </text>
    </comment>
    <comment ref="A5" authorId="0" shapeId="0">
      <text>
        <r>
          <rPr>
            <b/>
            <sz val="9"/>
            <color indexed="81"/>
            <rFont val="Tahoma"/>
            <family val="2"/>
          </rPr>
          <t>TBL_START</t>
        </r>
      </text>
    </comment>
    <comment ref="B5" authorId="0" shapeId="0">
      <text>
        <r>
          <rPr>
            <b/>
            <sz val="9"/>
            <color indexed="81"/>
            <rFont val="Tahoma"/>
            <family val="2"/>
          </rPr>
          <t>TBL_HD_BYR</t>
        </r>
      </text>
    </comment>
    <comment ref="A6" authorId="0" shapeId="0">
      <text>
        <r>
          <rPr>
            <b/>
            <sz val="9"/>
            <color indexed="81"/>
            <rFont val="Tahoma"/>
            <family val="2"/>
          </rPr>
          <t>TBL_COL_IND1</t>
        </r>
      </text>
    </comment>
    <comment ref="E9" authorId="0" shapeId="0">
      <text>
        <r>
          <rPr>
            <b/>
            <sz val="9"/>
            <color indexed="81"/>
            <rFont val="Tahoma"/>
            <family val="2"/>
          </rPr>
          <t>TBL_END</t>
        </r>
      </text>
    </comment>
    <comment ref="A10" authorId="0" shapeId="0">
      <text>
        <r>
          <rPr>
            <b/>
            <sz val="9"/>
            <color indexed="81"/>
            <rFont val="Tahoma"/>
            <family val="2"/>
          </rPr>
          <t>TBL_SRC</t>
        </r>
      </text>
    </comment>
    <comment ref="A11" authorId="0" shapeId="0">
      <text>
        <r>
          <rPr>
            <b/>
            <sz val="9"/>
            <color indexed="81"/>
            <rFont val="Tahoma"/>
            <family val="2"/>
          </rPr>
          <t>TBL_NOTE</t>
        </r>
      </text>
    </comment>
    <comment ref="A13" authorId="0" shapeId="0">
      <text>
        <r>
          <rPr>
            <b/>
            <sz val="9"/>
            <color indexed="81"/>
            <rFont val="Tahoma"/>
            <family val="2"/>
          </rPr>
          <t>CHRT_TITLE_01.05.CHRT.01</t>
        </r>
      </text>
    </comment>
    <comment ref="A32" authorId="0" shapeId="0">
      <text>
        <r>
          <rPr>
            <b/>
            <sz val="9"/>
            <color indexed="81"/>
            <rFont val="Tahoma"/>
            <family val="2"/>
          </rPr>
          <t>TBL_TITLE_01.05.TBL.02</t>
        </r>
      </text>
    </comment>
    <comment ref="A33" authorId="0" shapeId="0">
      <text>
        <r>
          <rPr>
            <b/>
            <sz val="9"/>
            <color indexed="81"/>
            <rFont val="Tahoma"/>
            <family val="2"/>
          </rPr>
          <t>TBL_UNIT</t>
        </r>
      </text>
    </comment>
    <comment ref="A34" authorId="0" shapeId="0">
      <text>
        <r>
          <rPr>
            <b/>
            <sz val="9"/>
            <color indexed="81"/>
            <rFont val="Tahoma"/>
            <family val="2"/>
          </rPr>
          <t>TBL_START</t>
        </r>
      </text>
    </comment>
    <comment ref="B34" authorId="0" shapeId="0">
      <text>
        <r>
          <rPr>
            <b/>
            <sz val="9"/>
            <color indexed="81"/>
            <rFont val="Tahoma"/>
            <family val="2"/>
          </rPr>
          <t>TBL_HD_BYR</t>
        </r>
      </text>
    </comment>
    <comment ref="A35" authorId="0" shapeId="0">
      <text>
        <r>
          <rPr>
            <b/>
            <sz val="9"/>
            <color indexed="81"/>
            <rFont val="Tahoma"/>
            <family val="2"/>
          </rPr>
          <t>TBL_COL_IND1</t>
        </r>
      </text>
    </comment>
    <comment ref="E43" authorId="0" shapeId="0">
      <text>
        <r>
          <rPr>
            <b/>
            <sz val="9"/>
            <color indexed="81"/>
            <rFont val="Tahoma"/>
            <family val="2"/>
          </rPr>
          <t>TBL_END</t>
        </r>
      </text>
    </comment>
    <comment ref="A44" authorId="0" shapeId="0">
      <text>
        <r>
          <rPr>
            <b/>
            <sz val="9"/>
            <color indexed="81"/>
            <rFont val="Tahoma"/>
            <family val="2"/>
          </rPr>
          <t>TBL_SRC</t>
        </r>
      </text>
    </comment>
    <comment ref="A45" authorId="0" shapeId="0">
      <text>
        <r>
          <rPr>
            <b/>
            <sz val="9"/>
            <color indexed="81"/>
            <rFont val="Tahoma"/>
            <family val="2"/>
          </rPr>
          <t>TBL_NOTE</t>
        </r>
      </text>
    </comment>
    <comment ref="A47" authorId="0" shapeId="0">
      <text>
        <r>
          <rPr>
            <b/>
            <sz val="9"/>
            <color indexed="81"/>
            <rFont val="Tahoma"/>
            <family val="2"/>
          </rPr>
          <t>TBL_TITLE_01.05.TBL.03</t>
        </r>
      </text>
    </comment>
    <comment ref="A48" authorId="0" shapeId="0">
      <text>
        <r>
          <rPr>
            <b/>
            <sz val="9"/>
            <color indexed="81"/>
            <rFont val="Tahoma"/>
            <family val="2"/>
          </rPr>
          <t>TBL_UNIT</t>
        </r>
      </text>
    </comment>
    <comment ref="A49" authorId="0" shapeId="0">
      <text>
        <r>
          <rPr>
            <b/>
            <sz val="9"/>
            <color indexed="81"/>
            <rFont val="Tahoma"/>
            <family val="2"/>
          </rPr>
          <t>TBL_START</t>
        </r>
      </text>
    </comment>
    <comment ref="B49" authorId="0" shapeId="0">
      <text>
        <r>
          <rPr>
            <b/>
            <sz val="9"/>
            <color indexed="81"/>
            <rFont val="Tahoma"/>
            <family val="2"/>
          </rPr>
          <t>TBL_HD_BYR</t>
        </r>
      </text>
    </comment>
    <comment ref="A50" authorId="0" shapeId="0">
      <text>
        <r>
          <rPr>
            <b/>
            <sz val="9"/>
            <color indexed="81"/>
            <rFont val="Tahoma"/>
            <family val="2"/>
          </rPr>
          <t>TBL_COL_IND1</t>
        </r>
      </text>
    </comment>
    <comment ref="E55" authorId="0" shapeId="0">
      <text>
        <r>
          <rPr>
            <b/>
            <sz val="9"/>
            <color indexed="81"/>
            <rFont val="Tahoma"/>
            <family val="2"/>
          </rPr>
          <t>TBL_END</t>
        </r>
      </text>
    </comment>
    <comment ref="A56" authorId="0" shapeId="0">
      <text>
        <r>
          <rPr>
            <b/>
            <sz val="9"/>
            <color indexed="81"/>
            <rFont val="Tahoma"/>
            <family val="2"/>
          </rPr>
          <t>TBL_SRC</t>
        </r>
      </text>
    </comment>
    <comment ref="A57" authorId="0" shapeId="0">
      <text>
        <r>
          <rPr>
            <b/>
            <sz val="9"/>
            <color indexed="81"/>
            <rFont val="Tahoma"/>
            <family val="2"/>
          </rPr>
          <t>TBL_NOTE</t>
        </r>
      </text>
    </comment>
    <comment ref="A59" authorId="0" shapeId="0">
      <text>
        <r>
          <rPr>
            <b/>
            <sz val="9"/>
            <color indexed="81"/>
            <rFont val="Tahoma"/>
            <family val="2"/>
          </rPr>
          <t>CHRT_TITLE_01.05.CHRT.02</t>
        </r>
      </text>
    </comment>
  </commentList>
</comments>
</file>

<file path=xl/comments6.xml><?xml version="1.0" encoding="utf-8"?>
<comments xmlns="http://schemas.openxmlformats.org/spreadsheetml/2006/main">
  <authors>
    <author>Author</author>
  </authors>
  <commentList>
    <comment ref="A1" authorId="0" shapeId="0">
      <text>
        <r>
          <rPr>
            <b/>
            <sz val="9"/>
            <color indexed="81"/>
            <rFont val="Tahoma"/>
            <family val="2"/>
          </rPr>
          <t>SUM_TITLE_01.06.SUM.01</t>
        </r>
      </text>
    </comment>
    <comment ref="A2" authorId="0" shapeId="0">
      <text>
        <r>
          <rPr>
            <b/>
            <sz val="9"/>
            <color indexed="81"/>
            <rFont val="Tahoma"/>
            <family val="2"/>
          </rPr>
          <t>SUM_START</t>
        </r>
      </text>
    </comment>
    <comment ref="A3" authorId="0" shapeId="0">
      <text>
        <r>
          <rPr>
            <b/>
            <sz val="9"/>
            <color indexed="81"/>
            <rFont val="Tahoma"/>
            <family val="2"/>
          </rPr>
          <t>TBL_TITLE_01.06.TBL.01</t>
        </r>
      </text>
    </comment>
    <comment ref="A4" authorId="0" shapeId="0">
      <text>
        <r>
          <rPr>
            <b/>
            <sz val="9"/>
            <color indexed="81"/>
            <rFont val="Tahoma"/>
            <family val="2"/>
          </rPr>
          <t>TBL_UNIT</t>
        </r>
      </text>
    </comment>
    <comment ref="A5" authorId="0" shapeId="0">
      <text>
        <r>
          <rPr>
            <b/>
            <sz val="9"/>
            <color indexed="81"/>
            <rFont val="Tahoma"/>
            <family val="2"/>
          </rPr>
          <t>TBL_START</t>
        </r>
      </text>
    </comment>
    <comment ref="B5" authorId="0" shapeId="0">
      <text>
        <r>
          <rPr>
            <b/>
            <sz val="9"/>
            <color indexed="81"/>
            <rFont val="Tahoma"/>
            <family val="2"/>
          </rPr>
          <t>TBL_HD_BYR</t>
        </r>
      </text>
    </comment>
    <comment ref="A6" authorId="0" shapeId="0">
      <text>
        <r>
          <rPr>
            <b/>
            <sz val="9"/>
            <color indexed="81"/>
            <rFont val="Tahoma"/>
            <family val="2"/>
          </rPr>
          <t>TBL_COL_IND1</t>
        </r>
      </text>
    </comment>
    <comment ref="E24" authorId="0" shapeId="0">
      <text>
        <r>
          <rPr>
            <b/>
            <sz val="9"/>
            <color indexed="81"/>
            <rFont val="Tahoma"/>
            <family val="2"/>
          </rPr>
          <t>TBL_END</t>
        </r>
      </text>
    </comment>
    <comment ref="A25" authorId="0" shapeId="0">
      <text>
        <r>
          <rPr>
            <b/>
            <sz val="9"/>
            <color indexed="81"/>
            <rFont val="Tahoma"/>
            <family val="2"/>
          </rPr>
          <t>TBL_SRC</t>
        </r>
      </text>
    </comment>
    <comment ref="A26" authorId="0" shapeId="0">
      <text>
        <r>
          <rPr>
            <b/>
            <sz val="9"/>
            <color indexed="81"/>
            <rFont val="Tahoma"/>
            <family val="2"/>
          </rPr>
          <t>TBL_NOTE</t>
        </r>
      </text>
    </comment>
    <comment ref="A28" authorId="0" shapeId="0">
      <text>
        <r>
          <rPr>
            <b/>
            <sz val="9"/>
            <color indexed="81"/>
            <rFont val="Tahoma"/>
            <family val="2"/>
          </rPr>
          <t>TBL_TITLE_01.06.TBL.02</t>
        </r>
      </text>
    </comment>
    <comment ref="A29" authorId="0" shapeId="0">
      <text>
        <r>
          <rPr>
            <b/>
            <sz val="9"/>
            <color indexed="81"/>
            <rFont val="Tahoma"/>
            <family val="2"/>
          </rPr>
          <t>TBL_UNIT</t>
        </r>
      </text>
    </comment>
    <comment ref="A30" authorId="0" shapeId="0">
      <text>
        <r>
          <rPr>
            <b/>
            <sz val="9"/>
            <color indexed="81"/>
            <rFont val="Tahoma"/>
            <family val="2"/>
          </rPr>
          <t>TBL_START</t>
        </r>
      </text>
    </comment>
    <comment ref="B30" authorId="0" shapeId="0">
      <text>
        <r>
          <rPr>
            <b/>
            <sz val="9"/>
            <color indexed="81"/>
            <rFont val="Tahoma"/>
            <family val="2"/>
          </rPr>
          <t>TBL_HD_BYR</t>
        </r>
      </text>
    </comment>
    <comment ref="A31" authorId="0" shapeId="0">
      <text>
        <r>
          <rPr>
            <b/>
            <sz val="9"/>
            <color indexed="81"/>
            <rFont val="Tahoma"/>
            <family val="2"/>
          </rPr>
          <t>TBL_COL_IND1</t>
        </r>
      </text>
    </comment>
    <comment ref="E49" authorId="0" shapeId="0">
      <text>
        <r>
          <rPr>
            <b/>
            <sz val="9"/>
            <color indexed="81"/>
            <rFont val="Tahoma"/>
            <family val="2"/>
          </rPr>
          <t>TBL_END</t>
        </r>
      </text>
    </comment>
    <comment ref="A50" authorId="0" shapeId="0">
      <text>
        <r>
          <rPr>
            <b/>
            <sz val="9"/>
            <color indexed="81"/>
            <rFont val="Tahoma"/>
            <family val="2"/>
          </rPr>
          <t>TBL_SRC</t>
        </r>
      </text>
    </comment>
    <comment ref="A51" authorId="0" shapeId="0">
      <text>
        <r>
          <rPr>
            <b/>
            <sz val="9"/>
            <color indexed="81"/>
            <rFont val="Tahoma"/>
            <family val="2"/>
          </rPr>
          <t>TBL_NOTE</t>
        </r>
      </text>
    </comment>
    <comment ref="A53" authorId="0" shapeId="0">
      <text>
        <r>
          <rPr>
            <b/>
            <sz val="9"/>
            <color indexed="81"/>
            <rFont val="Tahoma"/>
            <family val="2"/>
          </rPr>
          <t>TBL_TITLE_01.06.TBL.03</t>
        </r>
      </text>
    </comment>
    <comment ref="A54" authorId="0" shapeId="0">
      <text>
        <r>
          <rPr>
            <b/>
            <sz val="9"/>
            <color indexed="81"/>
            <rFont val="Tahoma"/>
            <family val="2"/>
          </rPr>
          <t>TBL_UNIT</t>
        </r>
      </text>
    </comment>
    <comment ref="A55" authorId="0" shapeId="0">
      <text>
        <r>
          <rPr>
            <b/>
            <sz val="9"/>
            <color indexed="81"/>
            <rFont val="Tahoma"/>
            <family val="2"/>
          </rPr>
          <t>TBL_START</t>
        </r>
      </text>
    </comment>
    <comment ref="B55" authorId="0" shapeId="0">
      <text>
        <r>
          <rPr>
            <b/>
            <sz val="9"/>
            <color indexed="81"/>
            <rFont val="Tahoma"/>
            <family val="2"/>
          </rPr>
          <t>TBL_HD_BYR</t>
        </r>
      </text>
    </comment>
    <comment ref="A56" authorId="0" shapeId="0">
      <text>
        <r>
          <rPr>
            <b/>
            <sz val="9"/>
            <color indexed="81"/>
            <rFont val="Tahoma"/>
            <family val="2"/>
          </rPr>
          <t>TBL_COL_IND1</t>
        </r>
      </text>
    </comment>
    <comment ref="E74" authorId="0" shapeId="0">
      <text>
        <r>
          <rPr>
            <b/>
            <sz val="9"/>
            <color indexed="81"/>
            <rFont val="Tahoma"/>
            <family val="2"/>
          </rPr>
          <t>TBL_END</t>
        </r>
      </text>
    </comment>
    <comment ref="A75" authorId="0" shapeId="0">
      <text>
        <r>
          <rPr>
            <b/>
            <sz val="9"/>
            <color indexed="81"/>
            <rFont val="Tahoma"/>
            <family val="2"/>
          </rPr>
          <t>TBL_SRC</t>
        </r>
      </text>
    </comment>
    <comment ref="A76" authorId="0" shapeId="0">
      <text>
        <r>
          <rPr>
            <b/>
            <sz val="9"/>
            <color indexed="81"/>
            <rFont val="Tahoma"/>
            <family val="2"/>
          </rPr>
          <t>TBL_NOTE</t>
        </r>
      </text>
    </comment>
  </commentList>
</comments>
</file>

<file path=xl/comments7.xml><?xml version="1.0" encoding="utf-8"?>
<comments xmlns="http://schemas.openxmlformats.org/spreadsheetml/2006/main">
  <authors>
    <author>Author</author>
  </authors>
  <commentList>
    <comment ref="A1" authorId="0" shapeId="0">
      <text>
        <r>
          <rPr>
            <b/>
            <sz val="9"/>
            <color indexed="81"/>
            <rFont val="Tahoma"/>
            <family val="2"/>
          </rPr>
          <t>SUM_TITLE_01.07.SUM.01</t>
        </r>
      </text>
    </comment>
    <comment ref="A2" authorId="0" shapeId="0">
      <text>
        <r>
          <rPr>
            <b/>
            <sz val="9"/>
            <color indexed="81"/>
            <rFont val="Tahoma"/>
            <family val="2"/>
          </rPr>
          <t>SUM_START</t>
        </r>
      </text>
    </comment>
    <comment ref="A5" authorId="0" shapeId="0">
      <text>
        <r>
          <rPr>
            <b/>
            <sz val="9"/>
            <color indexed="81"/>
            <rFont val="Tahoma"/>
            <family val="2"/>
          </rPr>
          <t>TBL_TITLE_01.07.TBL.01</t>
        </r>
      </text>
    </comment>
    <comment ref="A6" authorId="0" shapeId="0">
      <text>
        <r>
          <rPr>
            <b/>
            <sz val="9"/>
            <color indexed="81"/>
            <rFont val="Tahoma"/>
            <family val="2"/>
          </rPr>
          <t>TBL_UNIT</t>
        </r>
      </text>
    </comment>
    <comment ref="A7" authorId="0" shapeId="0">
      <text>
        <r>
          <rPr>
            <b/>
            <sz val="9"/>
            <color indexed="81"/>
            <rFont val="Tahoma"/>
            <family val="2"/>
          </rPr>
          <t>TBL_START</t>
        </r>
      </text>
    </comment>
    <comment ref="B7" authorId="0" shapeId="0">
      <text>
        <r>
          <rPr>
            <b/>
            <sz val="9"/>
            <color indexed="81"/>
            <rFont val="Tahoma"/>
            <family val="2"/>
          </rPr>
          <t>TBL_HD_YR</t>
        </r>
      </text>
    </comment>
    <comment ref="A8" authorId="0" shapeId="0">
      <text>
        <r>
          <rPr>
            <b/>
            <sz val="9"/>
            <color indexed="81"/>
            <rFont val="Tahoma"/>
            <family val="2"/>
          </rPr>
          <t>TBL_COL_IND1</t>
        </r>
      </text>
    </comment>
    <comment ref="E20" authorId="0" shapeId="0">
      <text>
        <r>
          <rPr>
            <b/>
            <sz val="9"/>
            <color indexed="81"/>
            <rFont val="Tahoma"/>
            <family val="2"/>
          </rPr>
          <t>TBL_END</t>
        </r>
      </text>
    </comment>
    <comment ref="A21" authorId="0" shapeId="0">
      <text>
        <r>
          <rPr>
            <b/>
            <sz val="9"/>
            <color indexed="81"/>
            <rFont val="Tahoma"/>
            <family val="2"/>
          </rPr>
          <t>TBL_SRC</t>
        </r>
      </text>
    </comment>
    <comment ref="A22" authorId="0" shapeId="0">
      <text>
        <r>
          <rPr>
            <b/>
            <sz val="9"/>
            <color indexed="81"/>
            <rFont val="Tahoma"/>
            <family val="2"/>
          </rPr>
          <t>TBL_NOTE</t>
        </r>
      </text>
    </comment>
    <comment ref="A25" authorId="0" shapeId="0">
      <text>
        <r>
          <rPr>
            <b/>
            <sz val="9"/>
            <color indexed="81"/>
            <rFont val="Tahoma"/>
            <family val="2"/>
          </rPr>
          <t>TBL_TITLE_01.07.TBL.03</t>
        </r>
      </text>
    </comment>
    <comment ref="A26" authorId="0" shapeId="0">
      <text>
        <r>
          <rPr>
            <b/>
            <sz val="9"/>
            <color indexed="81"/>
            <rFont val="Tahoma"/>
            <family val="2"/>
          </rPr>
          <t>TBL_UNIT</t>
        </r>
      </text>
    </comment>
    <comment ref="A27" authorId="0" shapeId="0">
      <text>
        <r>
          <rPr>
            <b/>
            <sz val="9"/>
            <color indexed="81"/>
            <rFont val="Tahoma"/>
            <family val="2"/>
          </rPr>
          <t>TBL_START</t>
        </r>
      </text>
    </comment>
    <comment ref="B27" authorId="0" shapeId="0">
      <text>
        <r>
          <rPr>
            <b/>
            <sz val="9"/>
            <color indexed="81"/>
            <rFont val="Tahoma"/>
            <family val="2"/>
          </rPr>
          <t>TBL_HD_YR</t>
        </r>
      </text>
    </comment>
    <comment ref="A28" authorId="0" shapeId="0">
      <text>
        <r>
          <rPr>
            <b/>
            <sz val="9"/>
            <color indexed="81"/>
            <rFont val="Tahoma"/>
            <family val="2"/>
          </rPr>
          <t>TBL_COL_IND1</t>
        </r>
      </text>
    </comment>
    <comment ref="E40" authorId="0" shapeId="0">
      <text>
        <r>
          <rPr>
            <b/>
            <sz val="9"/>
            <color indexed="81"/>
            <rFont val="Tahoma"/>
            <family val="2"/>
          </rPr>
          <t>TBL_END</t>
        </r>
      </text>
    </comment>
    <comment ref="A41" authorId="0" shapeId="0">
      <text>
        <r>
          <rPr>
            <b/>
            <sz val="9"/>
            <color indexed="81"/>
            <rFont val="Tahoma"/>
            <family val="2"/>
          </rPr>
          <t>TBL_SRC</t>
        </r>
      </text>
    </comment>
    <comment ref="A42" authorId="0" shapeId="0">
      <text>
        <r>
          <rPr>
            <b/>
            <sz val="9"/>
            <color indexed="81"/>
            <rFont val="Tahoma"/>
            <family val="2"/>
          </rPr>
          <t>TBL_NOTE</t>
        </r>
      </text>
    </comment>
    <comment ref="A45" authorId="0" shapeId="0">
      <text>
        <r>
          <rPr>
            <b/>
            <sz val="9"/>
            <color indexed="81"/>
            <rFont val="Tahoma"/>
            <family val="2"/>
          </rPr>
          <t>CHRT_TITLE_01.07.CHRT.01</t>
        </r>
      </text>
    </comment>
    <comment ref="A64" authorId="0" shapeId="0">
      <text>
        <r>
          <rPr>
            <b/>
            <sz val="9"/>
            <color indexed="81"/>
            <rFont val="Tahoma"/>
            <family val="2"/>
          </rPr>
          <t>TBL_TITLE_01.07.TBL.02</t>
        </r>
      </text>
    </comment>
    <comment ref="A65" authorId="0" shapeId="0">
      <text>
        <r>
          <rPr>
            <b/>
            <sz val="9"/>
            <color indexed="81"/>
            <rFont val="Tahoma"/>
            <family val="2"/>
          </rPr>
          <t>TBL_UNIT</t>
        </r>
      </text>
    </comment>
    <comment ref="A66" authorId="0" shapeId="0">
      <text>
        <r>
          <rPr>
            <b/>
            <sz val="9"/>
            <color indexed="81"/>
            <rFont val="Tahoma"/>
            <family val="2"/>
          </rPr>
          <t>TBL_START</t>
        </r>
      </text>
    </comment>
    <comment ref="B66" authorId="0" shapeId="0">
      <text>
        <r>
          <rPr>
            <b/>
            <sz val="9"/>
            <color indexed="81"/>
            <rFont val="Tahoma"/>
            <family val="2"/>
          </rPr>
          <t>TBL_HD_YR</t>
        </r>
      </text>
    </comment>
    <comment ref="A67" authorId="0" shapeId="0">
      <text>
        <r>
          <rPr>
            <b/>
            <sz val="9"/>
            <color indexed="81"/>
            <rFont val="Tahoma"/>
            <family val="2"/>
          </rPr>
          <t>TBL_COL_IND1</t>
        </r>
      </text>
    </comment>
    <comment ref="E76" authorId="0" shapeId="0">
      <text>
        <r>
          <rPr>
            <b/>
            <sz val="9"/>
            <color indexed="81"/>
            <rFont val="Tahoma"/>
            <family val="2"/>
          </rPr>
          <t>TBL_END</t>
        </r>
        <r>
          <rPr>
            <sz val="9"/>
            <color indexed="81"/>
            <rFont val="Tahoma"/>
            <family val="2"/>
          </rPr>
          <t xml:space="preserve">
</t>
        </r>
      </text>
    </comment>
    <comment ref="A77" authorId="0" shapeId="0">
      <text>
        <r>
          <rPr>
            <b/>
            <sz val="9"/>
            <color indexed="81"/>
            <rFont val="Tahoma"/>
            <family val="2"/>
          </rPr>
          <t>TBL_SRC</t>
        </r>
      </text>
    </comment>
    <comment ref="A78" authorId="0" shapeId="0">
      <text>
        <r>
          <rPr>
            <b/>
            <sz val="9"/>
            <color indexed="81"/>
            <rFont val="Tahoma"/>
            <family val="2"/>
          </rPr>
          <t>TBL_NOTE</t>
        </r>
      </text>
    </comment>
    <comment ref="A82" authorId="0" shapeId="0">
      <text>
        <r>
          <rPr>
            <b/>
            <sz val="9"/>
            <color indexed="81"/>
            <rFont val="Tahoma"/>
            <family val="2"/>
          </rPr>
          <t>TBL_TITLE_01.07.TBL.04</t>
        </r>
      </text>
    </comment>
    <comment ref="A83" authorId="0" shapeId="0">
      <text>
        <r>
          <rPr>
            <b/>
            <sz val="9"/>
            <color indexed="81"/>
            <rFont val="Tahoma"/>
            <family val="2"/>
          </rPr>
          <t>TBL_UNIT</t>
        </r>
      </text>
    </comment>
    <comment ref="A84" authorId="0" shapeId="0">
      <text>
        <r>
          <rPr>
            <b/>
            <sz val="9"/>
            <color indexed="81"/>
            <rFont val="Tahoma"/>
            <family val="2"/>
          </rPr>
          <t>TBL_START</t>
        </r>
      </text>
    </comment>
    <comment ref="B84" authorId="0" shapeId="0">
      <text>
        <r>
          <rPr>
            <b/>
            <sz val="9"/>
            <color indexed="81"/>
            <rFont val="Tahoma"/>
            <family val="2"/>
          </rPr>
          <t>TBL_HD_YR</t>
        </r>
      </text>
    </comment>
    <comment ref="A85" authorId="0" shapeId="0">
      <text>
        <r>
          <rPr>
            <b/>
            <sz val="9"/>
            <color indexed="81"/>
            <rFont val="Tahoma"/>
            <family val="2"/>
          </rPr>
          <t>TBL_COL_IND1</t>
        </r>
      </text>
    </comment>
    <comment ref="E96" authorId="0" shapeId="0">
      <text>
        <r>
          <rPr>
            <b/>
            <sz val="9"/>
            <color indexed="81"/>
            <rFont val="Tahoma"/>
            <family val="2"/>
          </rPr>
          <t>TBL_END</t>
        </r>
      </text>
    </comment>
    <comment ref="A97" authorId="0" shapeId="0">
      <text>
        <r>
          <rPr>
            <b/>
            <sz val="9"/>
            <color indexed="81"/>
            <rFont val="Tahoma"/>
            <family val="2"/>
          </rPr>
          <t>TBL_SRC</t>
        </r>
      </text>
    </comment>
    <comment ref="A98" authorId="0" shapeId="0">
      <text>
        <r>
          <rPr>
            <b/>
            <sz val="9"/>
            <color indexed="81"/>
            <rFont val="Tahoma"/>
            <family val="2"/>
          </rPr>
          <t>TBL_NOTE</t>
        </r>
      </text>
    </comment>
    <comment ref="A101" authorId="0" shapeId="0">
      <text>
        <r>
          <rPr>
            <b/>
            <sz val="9"/>
            <color indexed="81"/>
            <rFont val="Tahoma"/>
            <family val="2"/>
          </rPr>
          <t>TBL_TITLE_01.07.TBL.05</t>
        </r>
      </text>
    </comment>
    <comment ref="A102" authorId="0" shapeId="0">
      <text>
        <r>
          <rPr>
            <b/>
            <sz val="9"/>
            <color indexed="81"/>
            <rFont val="Tahoma"/>
            <family val="2"/>
          </rPr>
          <t>TBL_UNIT</t>
        </r>
      </text>
    </comment>
    <comment ref="A103" authorId="0" shapeId="0">
      <text>
        <r>
          <rPr>
            <b/>
            <sz val="9"/>
            <color indexed="81"/>
            <rFont val="Tahoma"/>
            <family val="2"/>
          </rPr>
          <t>TBL_START</t>
        </r>
      </text>
    </comment>
    <comment ref="B103" authorId="0" shapeId="0">
      <text>
        <r>
          <rPr>
            <b/>
            <sz val="9"/>
            <color indexed="81"/>
            <rFont val="Tahoma"/>
            <family val="2"/>
          </rPr>
          <t>TBL_HD_YR</t>
        </r>
      </text>
    </comment>
    <comment ref="B104" authorId="0" shapeId="0">
      <text>
        <r>
          <rPr>
            <b/>
            <sz val="9"/>
            <color indexed="81"/>
            <rFont val="Tahoma"/>
            <family val="2"/>
          </rPr>
          <t>TBL_HD_IND1</t>
        </r>
      </text>
    </comment>
    <comment ref="A105" authorId="0" shapeId="0">
      <text>
        <r>
          <rPr>
            <b/>
            <sz val="9"/>
            <color indexed="81"/>
            <rFont val="Tahoma"/>
            <family val="2"/>
          </rPr>
          <t>TBL_COL_IND1</t>
        </r>
      </text>
    </comment>
    <comment ref="A117" authorId="0" shapeId="0">
      <text>
        <r>
          <rPr>
            <b/>
            <sz val="9"/>
            <color indexed="81"/>
            <rFont val="Tahoma"/>
            <family val="2"/>
          </rPr>
          <t>TBL_SRC</t>
        </r>
      </text>
    </comment>
    <comment ref="A118" authorId="0" shapeId="0">
      <text>
        <r>
          <rPr>
            <b/>
            <sz val="9"/>
            <color indexed="81"/>
            <rFont val="Tahoma"/>
            <family val="2"/>
          </rPr>
          <t>TBL_NOTE</t>
        </r>
      </text>
    </comment>
    <comment ref="A121" authorId="0" shapeId="0">
      <text>
        <r>
          <rPr>
            <b/>
            <sz val="9"/>
            <color indexed="81"/>
            <rFont val="Tahoma"/>
            <family val="2"/>
          </rPr>
          <t>TBL_TITLE_01.07.TBL.06</t>
        </r>
      </text>
    </comment>
    <comment ref="A122" authorId="0" shapeId="0">
      <text>
        <r>
          <rPr>
            <b/>
            <sz val="9"/>
            <color indexed="81"/>
            <rFont val="Tahoma"/>
            <family val="2"/>
          </rPr>
          <t>TBL_UNIT</t>
        </r>
      </text>
    </comment>
    <comment ref="A123" authorId="0" shapeId="0">
      <text>
        <r>
          <rPr>
            <b/>
            <sz val="9"/>
            <color indexed="81"/>
            <rFont val="Tahoma"/>
            <family val="2"/>
          </rPr>
          <t>TBL_START</t>
        </r>
      </text>
    </comment>
    <comment ref="B123" authorId="0" shapeId="0">
      <text>
        <r>
          <rPr>
            <b/>
            <sz val="9"/>
            <color indexed="81"/>
            <rFont val="Tahoma"/>
            <family val="2"/>
          </rPr>
          <t>TBL_HD_YR</t>
        </r>
      </text>
    </comment>
    <comment ref="A124" authorId="0" shapeId="0">
      <text>
        <r>
          <rPr>
            <b/>
            <sz val="9"/>
            <color indexed="81"/>
            <rFont val="Tahoma"/>
            <family val="2"/>
          </rPr>
          <t>TBL_COL_IND1</t>
        </r>
      </text>
    </comment>
    <comment ref="E132" authorId="0" shapeId="0">
      <text>
        <r>
          <rPr>
            <b/>
            <sz val="9"/>
            <color indexed="81"/>
            <rFont val="Tahoma"/>
            <family val="2"/>
          </rPr>
          <t>TBL_END</t>
        </r>
      </text>
    </comment>
    <comment ref="A133" authorId="0" shapeId="0">
      <text>
        <r>
          <rPr>
            <b/>
            <sz val="9"/>
            <color indexed="81"/>
            <rFont val="Tahoma"/>
            <family val="2"/>
          </rPr>
          <t>TBL_SRC</t>
        </r>
      </text>
    </comment>
    <comment ref="A134" authorId="0" shapeId="0">
      <text>
        <r>
          <rPr>
            <b/>
            <sz val="9"/>
            <color indexed="81"/>
            <rFont val="Tahoma"/>
            <family val="2"/>
          </rPr>
          <t>TBL_NOTE</t>
        </r>
      </text>
    </comment>
    <comment ref="A137" authorId="0" shapeId="0">
      <text>
        <r>
          <rPr>
            <b/>
            <sz val="9"/>
            <color indexed="81"/>
            <rFont val="Tahoma"/>
            <family val="2"/>
          </rPr>
          <t>TBL_TITLE_01.07.TBL.07</t>
        </r>
      </text>
    </comment>
    <comment ref="A138" authorId="0" shapeId="0">
      <text>
        <r>
          <rPr>
            <b/>
            <sz val="9"/>
            <color indexed="81"/>
            <rFont val="Tahoma"/>
            <family val="2"/>
          </rPr>
          <t>TBL_UNIT</t>
        </r>
      </text>
    </comment>
    <comment ref="A139" authorId="0" shapeId="0">
      <text>
        <r>
          <rPr>
            <b/>
            <sz val="9"/>
            <color indexed="81"/>
            <rFont val="Tahoma"/>
            <family val="2"/>
          </rPr>
          <t>TBL_START</t>
        </r>
      </text>
    </comment>
    <comment ref="B139" authorId="0" shapeId="0">
      <text>
        <r>
          <rPr>
            <b/>
            <sz val="9"/>
            <color indexed="81"/>
            <rFont val="Tahoma"/>
            <family val="2"/>
          </rPr>
          <t>TBL_HD_YR</t>
        </r>
      </text>
    </comment>
    <comment ref="A140" authorId="0" shapeId="0">
      <text>
        <r>
          <rPr>
            <b/>
            <sz val="9"/>
            <color indexed="81"/>
            <rFont val="Tahoma"/>
            <family val="2"/>
          </rPr>
          <t>TBL_COL_IND1</t>
        </r>
      </text>
    </comment>
    <comment ref="E148" authorId="0" shapeId="0">
      <text>
        <r>
          <rPr>
            <b/>
            <sz val="9"/>
            <color indexed="81"/>
            <rFont val="Tahoma"/>
            <family val="2"/>
          </rPr>
          <t>TBL_END</t>
        </r>
      </text>
    </comment>
    <comment ref="A149" authorId="0" shapeId="0">
      <text>
        <r>
          <rPr>
            <b/>
            <sz val="9"/>
            <color indexed="81"/>
            <rFont val="Tahoma"/>
            <family val="2"/>
          </rPr>
          <t>TBL_SRC</t>
        </r>
      </text>
    </comment>
    <comment ref="A150" authorId="0" shapeId="0">
      <text>
        <r>
          <rPr>
            <b/>
            <sz val="9"/>
            <color indexed="81"/>
            <rFont val="Tahoma"/>
            <family val="2"/>
          </rPr>
          <t>TBL_NOTE</t>
        </r>
      </text>
    </comment>
    <comment ref="A153" authorId="0" shapeId="0">
      <text>
        <r>
          <rPr>
            <b/>
            <sz val="9"/>
            <color indexed="81"/>
            <rFont val="Tahoma"/>
            <family val="2"/>
          </rPr>
          <t>CHRT_TITLE_01.07.CHRT.02</t>
        </r>
      </text>
    </comment>
    <comment ref="A170" authorId="0" shapeId="0">
      <text>
        <r>
          <rPr>
            <b/>
            <sz val="9"/>
            <color indexed="81"/>
            <rFont val="Tahoma"/>
            <family val="2"/>
          </rPr>
          <t>TBL_TITLE_01.07.TBL.08</t>
        </r>
      </text>
    </comment>
    <comment ref="A171" authorId="0" shapeId="0">
      <text>
        <r>
          <rPr>
            <b/>
            <sz val="9"/>
            <color indexed="81"/>
            <rFont val="Tahoma"/>
            <family val="2"/>
          </rPr>
          <t>TBL_UNIT</t>
        </r>
      </text>
    </comment>
    <comment ref="A172" authorId="0" shapeId="0">
      <text>
        <r>
          <rPr>
            <b/>
            <sz val="9"/>
            <color indexed="81"/>
            <rFont val="Tahoma"/>
            <family val="2"/>
          </rPr>
          <t>TBL_START</t>
        </r>
      </text>
    </comment>
    <comment ref="B172" authorId="0" shapeId="0">
      <text>
        <r>
          <rPr>
            <b/>
            <sz val="9"/>
            <color indexed="81"/>
            <rFont val="Tahoma"/>
            <family val="2"/>
          </rPr>
          <t>TBL_HD_YR</t>
        </r>
      </text>
    </comment>
    <comment ref="A173" authorId="0" shapeId="0">
      <text>
        <r>
          <rPr>
            <b/>
            <sz val="9"/>
            <color indexed="81"/>
            <rFont val="Tahoma"/>
            <family val="2"/>
          </rPr>
          <t>TBL_COL_IND1</t>
        </r>
      </text>
    </comment>
    <comment ref="E182" authorId="0" shapeId="0">
      <text>
        <r>
          <rPr>
            <b/>
            <sz val="9"/>
            <color indexed="81"/>
            <rFont val="Tahoma"/>
            <family val="2"/>
          </rPr>
          <t>TBL_END</t>
        </r>
      </text>
    </comment>
    <comment ref="A183" authorId="0" shapeId="0">
      <text>
        <r>
          <rPr>
            <b/>
            <sz val="9"/>
            <color indexed="81"/>
            <rFont val="Tahoma"/>
            <family val="2"/>
          </rPr>
          <t>TBL_SRC</t>
        </r>
      </text>
    </comment>
    <comment ref="A184" authorId="0" shapeId="0">
      <text>
        <r>
          <rPr>
            <b/>
            <sz val="9"/>
            <color indexed="81"/>
            <rFont val="Tahoma"/>
            <family val="2"/>
          </rPr>
          <t>TBL_NOTE</t>
        </r>
      </text>
    </comment>
    <comment ref="A186" authorId="0" shapeId="0">
      <text>
        <r>
          <rPr>
            <b/>
            <sz val="9"/>
            <color indexed="81"/>
            <rFont val="Tahoma"/>
            <family val="2"/>
          </rPr>
          <t>TBL_TITLE_01.07.TBL.09</t>
        </r>
      </text>
    </comment>
    <comment ref="A187" authorId="0" shapeId="0">
      <text>
        <r>
          <rPr>
            <b/>
            <sz val="9"/>
            <color indexed="81"/>
            <rFont val="Tahoma"/>
            <family val="2"/>
          </rPr>
          <t>TBL_UNIT</t>
        </r>
      </text>
    </comment>
    <comment ref="A188" authorId="0" shapeId="0">
      <text>
        <r>
          <rPr>
            <b/>
            <sz val="9"/>
            <color indexed="81"/>
            <rFont val="Tahoma"/>
            <family val="2"/>
          </rPr>
          <t>TBL_START</t>
        </r>
      </text>
    </comment>
    <comment ref="B188" authorId="0" shapeId="0">
      <text>
        <r>
          <rPr>
            <b/>
            <sz val="9"/>
            <color indexed="81"/>
            <rFont val="Tahoma"/>
            <family val="2"/>
          </rPr>
          <t>TBL_HD_YR</t>
        </r>
      </text>
    </comment>
    <comment ref="A189" authorId="0" shapeId="0">
      <text>
        <r>
          <rPr>
            <b/>
            <sz val="9"/>
            <color indexed="81"/>
            <rFont val="Tahoma"/>
            <family val="2"/>
          </rPr>
          <t>TBL_COL_IND1</t>
        </r>
      </text>
    </comment>
    <comment ref="E197" authorId="0" shapeId="0">
      <text>
        <r>
          <rPr>
            <b/>
            <sz val="9"/>
            <color indexed="81"/>
            <rFont val="Tahoma"/>
            <family val="2"/>
          </rPr>
          <t>TBL_END</t>
        </r>
      </text>
    </comment>
    <comment ref="A198" authorId="0" shapeId="0">
      <text>
        <r>
          <rPr>
            <b/>
            <sz val="9"/>
            <color indexed="81"/>
            <rFont val="Tahoma"/>
            <family val="2"/>
          </rPr>
          <t>TBL_SRC</t>
        </r>
      </text>
    </comment>
    <comment ref="A199" authorId="0" shapeId="0">
      <text>
        <r>
          <rPr>
            <b/>
            <sz val="9"/>
            <color indexed="81"/>
            <rFont val="Tahoma"/>
            <family val="2"/>
          </rPr>
          <t>TBL_NOTE</t>
        </r>
      </text>
    </comment>
    <comment ref="A201" authorId="0" shapeId="0">
      <text>
        <r>
          <rPr>
            <b/>
            <sz val="9"/>
            <color indexed="81"/>
            <rFont val="Tahoma"/>
            <family val="2"/>
          </rPr>
          <t>CHRT_TITLE_01.07.CHRT.03</t>
        </r>
      </text>
    </comment>
  </commentList>
</comments>
</file>

<file path=xl/comments8.xml><?xml version="1.0" encoding="utf-8"?>
<comments xmlns="http://schemas.openxmlformats.org/spreadsheetml/2006/main">
  <authors>
    <author>Author</author>
  </authors>
  <commentList>
    <comment ref="A1" authorId="0" shapeId="0">
      <text>
        <r>
          <rPr>
            <b/>
            <sz val="9"/>
            <color indexed="81"/>
            <rFont val="Tahoma"/>
            <family val="2"/>
          </rPr>
          <t>SUM_TITLE_02.SUM.01</t>
        </r>
      </text>
    </comment>
    <comment ref="A2" authorId="0" shapeId="0">
      <text>
        <r>
          <rPr>
            <b/>
            <sz val="9"/>
            <color indexed="81"/>
            <rFont val="Tahoma"/>
            <family val="2"/>
          </rPr>
          <t>SUM_START</t>
        </r>
      </text>
    </comment>
    <comment ref="A4" authorId="0" shapeId="0">
      <text>
        <r>
          <rPr>
            <b/>
            <sz val="9"/>
            <color indexed="81"/>
            <rFont val="Tahoma"/>
            <family val="2"/>
          </rPr>
          <t xml:space="preserve">KIL_TITLE_02.KIL.01
</t>
        </r>
      </text>
    </comment>
    <comment ref="A5" authorId="0" shapeId="0">
      <text>
        <r>
          <rPr>
            <b/>
            <sz val="9"/>
            <color indexed="81"/>
            <rFont val="Tahoma"/>
            <family val="2"/>
          </rPr>
          <t>KIL_START</t>
        </r>
      </text>
    </comment>
    <comment ref="E5" authorId="0" shapeId="0">
      <text>
        <r>
          <rPr>
            <b/>
            <sz val="9"/>
            <color indexed="81"/>
            <rFont val="Tahoma"/>
            <family val="2"/>
          </rPr>
          <t>KIL_HD_YR</t>
        </r>
      </text>
    </comment>
    <comment ref="E16" authorId="0" shapeId="0">
      <text>
        <r>
          <rPr>
            <b/>
            <sz val="9"/>
            <color indexed="81"/>
            <rFont val="Tahoma"/>
            <family val="2"/>
          </rPr>
          <t>KIL_END</t>
        </r>
      </text>
    </comment>
    <comment ref="A17" authorId="0" shapeId="0">
      <text>
        <r>
          <rPr>
            <b/>
            <sz val="9"/>
            <color indexed="81"/>
            <rFont val="Tahoma"/>
            <family val="2"/>
          </rPr>
          <t>SUM_TITLE_02.01.SUM.01</t>
        </r>
      </text>
    </comment>
    <comment ref="A18" authorId="0" shapeId="0">
      <text>
        <r>
          <rPr>
            <b/>
            <sz val="9"/>
            <color indexed="81"/>
            <rFont val="Tahoma"/>
            <family val="2"/>
          </rPr>
          <t>SUM_START</t>
        </r>
      </text>
    </comment>
    <comment ref="A20" authorId="0" shapeId="0">
      <text>
        <r>
          <rPr>
            <b/>
            <sz val="9"/>
            <color indexed="81"/>
            <rFont val="Tahoma"/>
            <family val="2"/>
          </rPr>
          <t>TBL_TITLE_02.01.TBL.01</t>
        </r>
      </text>
    </comment>
    <comment ref="A21" authorId="0" shapeId="0">
      <text>
        <r>
          <rPr>
            <b/>
            <sz val="9"/>
            <color indexed="81"/>
            <rFont val="Tahoma"/>
            <family val="2"/>
          </rPr>
          <t>TBL_START</t>
        </r>
      </text>
    </comment>
    <comment ref="C21" authorId="0" shapeId="0">
      <text>
        <r>
          <rPr>
            <b/>
            <sz val="9"/>
            <color indexed="81"/>
            <rFont val="Tahoma"/>
            <family val="2"/>
          </rPr>
          <t>TBL_HD_YR</t>
        </r>
      </text>
    </comment>
    <comment ref="A22" authorId="0" shapeId="0">
      <text>
        <r>
          <rPr>
            <b/>
            <sz val="9"/>
            <color indexed="81"/>
            <rFont val="Tahoma"/>
            <family val="2"/>
          </rPr>
          <t>TBL_COL_IND1</t>
        </r>
      </text>
    </comment>
    <comment ref="E24" authorId="0" shapeId="0">
      <text>
        <r>
          <rPr>
            <b/>
            <sz val="9"/>
            <color indexed="81"/>
            <rFont val="Tahoma"/>
            <family val="2"/>
          </rPr>
          <t>TBL_END</t>
        </r>
      </text>
    </comment>
    <comment ref="F24" authorId="0" shapeId="0">
      <text>
        <r>
          <rPr>
            <b/>
            <sz val="9"/>
            <color indexed="81"/>
            <rFont val="Tahoma"/>
            <family val="2"/>
          </rPr>
          <t>TBL_END</t>
        </r>
      </text>
    </comment>
    <comment ref="A25" authorId="0" shapeId="0">
      <text>
        <r>
          <rPr>
            <b/>
            <sz val="9"/>
            <color indexed="81"/>
            <rFont val="Tahoma"/>
            <family val="2"/>
          </rPr>
          <t>TBL_SRC</t>
        </r>
      </text>
    </comment>
    <comment ref="A27" authorId="0" shapeId="0">
      <text>
        <r>
          <rPr>
            <b/>
            <sz val="9"/>
            <color indexed="81"/>
            <rFont val="Tahoma"/>
            <family val="2"/>
          </rPr>
          <t>TBL_TITLE_02.01.TBL.02</t>
        </r>
      </text>
    </comment>
    <comment ref="A28" authorId="0" shapeId="0">
      <text>
        <r>
          <rPr>
            <b/>
            <sz val="9"/>
            <color indexed="81"/>
            <rFont val="Tahoma"/>
            <family val="2"/>
          </rPr>
          <t>TBL_START</t>
        </r>
      </text>
    </comment>
    <comment ref="C28" authorId="0" shapeId="0">
      <text>
        <r>
          <rPr>
            <b/>
            <sz val="9"/>
            <color indexed="81"/>
            <rFont val="Tahoma"/>
            <family val="2"/>
          </rPr>
          <t>TBL_HD_YR</t>
        </r>
      </text>
    </comment>
    <comment ref="A29" authorId="0" shapeId="0">
      <text>
        <r>
          <rPr>
            <b/>
            <sz val="9"/>
            <color indexed="81"/>
            <rFont val="Tahoma"/>
            <family val="2"/>
          </rPr>
          <t>TBL_COL_IND1</t>
        </r>
      </text>
    </comment>
    <comment ref="F33" authorId="0" shapeId="0">
      <text>
        <r>
          <rPr>
            <b/>
            <sz val="9"/>
            <color indexed="81"/>
            <rFont val="Tahoma"/>
            <family val="2"/>
          </rPr>
          <t>TBL_END</t>
        </r>
      </text>
    </comment>
    <comment ref="A34" authorId="0" shapeId="0">
      <text>
        <r>
          <rPr>
            <b/>
            <sz val="9"/>
            <color indexed="81"/>
            <rFont val="Tahoma"/>
            <family val="2"/>
          </rPr>
          <t>TBL_SRC</t>
        </r>
      </text>
    </comment>
    <comment ref="A35" authorId="0" shapeId="0">
      <text>
        <r>
          <rPr>
            <b/>
            <sz val="9"/>
            <color indexed="81"/>
            <rFont val="Tahoma"/>
            <family val="2"/>
          </rPr>
          <t>TBL_NOTE</t>
        </r>
      </text>
    </comment>
  </commentList>
</comments>
</file>

<file path=xl/comments9.xml><?xml version="1.0" encoding="utf-8"?>
<comments xmlns="http://schemas.openxmlformats.org/spreadsheetml/2006/main">
  <authors>
    <author>Author</author>
  </authors>
  <commentList>
    <comment ref="A1" authorId="0" shapeId="0">
      <text>
        <r>
          <rPr>
            <b/>
            <sz val="9"/>
            <color indexed="81"/>
            <rFont val="Tahoma"/>
            <family val="2"/>
          </rPr>
          <t>SUM_TITLE_02.02.SUM.01</t>
        </r>
      </text>
    </comment>
    <comment ref="A2" authorId="0" shapeId="0">
      <text>
        <r>
          <rPr>
            <b/>
            <sz val="9"/>
            <color indexed="81"/>
            <rFont val="Tahoma"/>
            <family val="2"/>
          </rPr>
          <t>SUM_START</t>
        </r>
      </text>
    </comment>
    <comment ref="A4" authorId="0" shapeId="0">
      <text>
        <r>
          <rPr>
            <b/>
            <sz val="9"/>
            <color indexed="81"/>
            <rFont val="Tahoma"/>
            <family val="2"/>
          </rPr>
          <t>TBL_TITLE_02.02.TBL.01</t>
        </r>
      </text>
    </comment>
    <comment ref="A5" authorId="0" shapeId="0">
      <text>
        <r>
          <rPr>
            <b/>
            <sz val="9"/>
            <color indexed="81"/>
            <rFont val="Tahoma"/>
            <family val="2"/>
          </rPr>
          <t>TBL_START</t>
        </r>
      </text>
    </comment>
    <comment ref="B5" authorId="0" shapeId="0">
      <text>
        <r>
          <rPr>
            <b/>
            <sz val="9"/>
            <color indexed="81"/>
            <rFont val="Tahoma"/>
            <family val="2"/>
          </rPr>
          <t>TBL_HD_YR</t>
        </r>
      </text>
    </comment>
    <comment ref="A6" authorId="0" shapeId="0">
      <text>
        <r>
          <rPr>
            <b/>
            <sz val="9"/>
            <color indexed="81"/>
            <rFont val="Tahoma"/>
            <family val="2"/>
          </rPr>
          <t>TBL_COL_IND1</t>
        </r>
      </text>
    </comment>
    <comment ref="E10" authorId="0" shapeId="0">
      <text>
        <r>
          <rPr>
            <b/>
            <sz val="9"/>
            <color indexed="81"/>
            <rFont val="Tahoma"/>
            <family val="2"/>
          </rPr>
          <t>TBL_END</t>
        </r>
      </text>
    </comment>
    <comment ref="A11" authorId="0" shapeId="0">
      <text>
        <r>
          <rPr>
            <b/>
            <sz val="9"/>
            <color indexed="81"/>
            <rFont val="Tahoma"/>
            <family val="2"/>
          </rPr>
          <t>TBL_SRC</t>
        </r>
      </text>
    </comment>
    <comment ref="A12" authorId="0" shapeId="0">
      <text>
        <r>
          <rPr>
            <b/>
            <sz val="9"/>
            <color indexed="81"/>
            <rFont val="Tahoma"/>
            <family val="2"/>
          </rPr>
          <t>TBL_NOTE</t>
        </r>
      </text>
    </comment>
    <comment ref="A14" authorId="0" shapeId="0">
      <text>
        <r>
          <rPr>
            <b/>
            <sz val="9"/>
            <color indexed="81"/>
            <rFont val="Tahoma"/>
            <family val="2"/>
          </rPr>
          <t>TBL_TITLE_02.02.TBL.02</t>
        </r>
      </text>
    </comment>
    <comment ref="A15" authorId="0" shapeId="0">
      <text>
        <r>
          <rPr>
            <b/>
            <sz val="9"/>
            <color indexed="81"/>
            <rFont val="Tahoma"/>
            <family val="2"/>
          </rPr>
          <t>TBL_UNIT</t>
        </r>
      </text>
    </comment>
    <comment ref="A16" authorId="0" shapeId="0">
      <text>
        <r>
          <rPr>
            <b/>
            <sz val="9"/>
            <color indexed="81"/>
            <rFont val="Tahoma"/>
            <family val="2"/>
          </rPr>
          <t>TBL_START</t>
        </r>
      </text>
    </comment>
    <comment ref="B16" authorId="0" shapeId="0">
      <text>
        <r>
          <rPr>
            <b/>
            <sz val="9"/>
            <color indexed="81"/>
            <rFont val="Tahoma"/>
            <family val="2"/>
          </rPr>
          <t>TBL_HD_YR</t>
        </r>
      </text>
    </comment>
    <comment ref="B17" authorId="0" shapeId="0">
      <text>
        <r>
          <rPr>
            <b/>
            <sz val="9"/>
            <color indexed="81"/>
            <rFont val="Tahoma"/>
            <family val="2"/>
          </rPr>
          <t>TBL_HD_IND1</t>
        </r>
      </text>
    </comment>
    <comment ref="A18" authorId="0" shapeId="0">
      <text>
        <r>
          <rPr>
            <b/>
            <sz val="9"/>
            <color indexed="81"/>
            <rFont val="Tahoma"/>
            <family val="2"/>
          </rPr>
          <t>TBL_COL_IND1</t>
        </r>
      </text>
    </comment>
    <comment ref="E29" authorId="0" shapeId="0">
      <text>
        <r>
          <rPr>
            <b/>
            <sz val="9"/>
            <color indexed="81"/>
            <rFont val="Tahoma"/>
            <family val="2"/>
          </rPr>
          <t>TBL_END</t>
        </r>
      </text>
    </comment>
    <comment ref="A30" authorId="0" shapeId="0">
      <text>
        <r>
          <rPr>
            <b/>
            <sz val="9"/>
            <color indexed="81"/>
            <rFont val="Tahoma"/>
            <family val="2"/>
          </rPr>
          <t>TBL_SRC</t>
        </r>
      </text>
    </comment>
    <comment ref="A32" authorId="0" shapeId="0">
      <text>
        <r>
          <rPr>
            <b/>
            <sz val="9"/>
            <color indexed="81"/>
            <rFont val="Tahoma"/>
            <family val="2"/>
          </rPr>
          <t>TBL_TITLE_02.02.TBL.03</t>
        </r>
      </text>
    </comment>
    <comment ref="A33" authorId="0" shapeId="0">
      <text>
        <r>
          <rPr>
            <b/>
            <sz val="9"/>
            <color indexed="81"/>
            <rFont val="Tahoma"/>
            <family val="2"/>
          </rPr>
          <t>TBL_UNIT</t>
        </r>
      </text>
    </comment>
    <comment ref="A34" authorId="0" shapeId="0">
      <text>
        <r>
          <rPr>
            <b/>
            <sz val="9"/>
            <color indexed="81"/>
            <rFont val="Tahoma"/>
            <family val="2"/>
          </rPr>
          <t>TBL_START</t>
        </r>
      </text>
    </comment>
    <comment ref="B34" authorId="0" shapeId="0">
      <text>
        <r>
          <rPr>
            <b/>
            <sz val="9"/>
            <color indexed="81"/>
            <rFont val="Tahoma"/>
            <family val="2"/>
          </rPr>
          <t>TBL_HD_YR</t>
        </r>
      </text>
    </comment>
    <comment ref="A35" authorId="0" shapeId="0">
      <text>
        <r>
          <rPr>
            <b/>
            <sz val="9"/>
            <color indexed="81"/>
            <rFont val="Tahoma"/>
            <family val="2"/>
          </rPr>
          <t>TBL_COL_IND1</t>
        </r>
      </text>
    </comment>
    <comment ref="C46" authorId="0" shapeId="0">
      <text>
        <r>
          <rPr>
            <b/>
            <sz val="9"/>
            <color indexed="81"/>
            <rFont val="Tahoma"/>
            <family val="2"/>
          </rPr>
          <t>TBL_END</t>
        </r>
      </text>
    </comment>
    <comment ref="A47" authorId="0" shapeId="0">
      <text>
        <r>
          <rPr>
            <b/>
            <sz val="9"/>
            <color indexed="81"/>
            <rFont val="Tahoma"/>
            <family val="2"/>
          </rPr>
          <t>TBL_SRC</t>
        </r>
      </text>
    </comment>
    <comment ref="A50" authorId="0" shapeId="0">
      <text>
        <r>
          <rPr>
            <b/>
            <sz val="9"/>
            <color indexed="81"/>
            <rFont val="Tahoma"/>
            <family val="2"/>
          </rPr>
          <t>CHRT_TITLE_02.02.CHRT.01</t>
        </r>
      </text>
    </comment>
    <comment ref="A79" authorId="0" shapeId="0">
      <text>
        <r>
          <rPr>
            <b/>
            <sz val="9"/>
            <color indexed="81"/>
            <rFont val="Tahoma"/>
            <family val="2"/>
          </rPr>
          <t>TBL_TITLE_02.02.TBL.04</t>
        </r>
      </text>
    </comment>
    <comment ref="A80" authorId="0" shapeId="0">
      <text>
        <r>
          <rPr>
            <b/>
            <sz val="9"/>
            <color indexed="81"/>
            <rFont val="Tahoma"/>
            <family val="2"/>
          </rPr>
          <t>TBL_START</t>
        </r>
      </text>
    </comment>
    <comment ref="B80" authorId="0" shapeId="0">
      <text>
        <r>
          <rPr>
            <b/>
            <sz val="9"/>
            <color indexed="81"/>
            <rFont val="Tahoma"/>
            <family val="2"/>
          </rPr>
          <t>TBL_HD_YR</t>
        </r>
      </text>
    </comment>
    <comment ref="A81" authorId="0" shapeId="0">
      <text>
        <r>
          <rPr>
            <b/>
            <sz val="9"/>
            <color indexed="81"/>
            <rFont val="Tahoma"/>
            <family val="2"/>
          </rPr>
          <t>TBL_COL_IND1</t>
        </r>
      </text>
    </comment>
    <comment ref="E87" authorId="0" shapeId="0">
      <text>
        <r>
          <rPr>
            <b/>
            <sz val="9"/>
            <color indexed="81"/>
            <rFont val="Tahoma"/>
            <family val="2"/>
          </rPr>
          <t>TBL_END</t>
        </r>
      </text>
    </comment>
    <comment ref="A88" authorId="0" shapeId="0">
      <text>
        <r>
          <rPr>
            <b/>
            <sz val="9"/>
            <color indexed="81"/>
            <rFont val="Tahoma"/>
            <family val="2"/>
          </rPr>
          <t>TBL_SRC</t>
        </r>
      </text>
    </comment>
    <comment ref="A89" authorId="0" shapeId="0">
      <text>
        <r>
          <rPr>
            <b/>
            <sz val="9"/>
            <color indexed="81"/>
            <rFont val="Tahoma"/>
            <family val="2"/>
          </rPr>
          <t>TBL_NOTE</t>
        </r>
      </text>
    </comment>
  </commentList>
</comments>
</file>

<file path=xl/sharedStrings.xml><?xml version="1.0" encoding="utf-8"?>
<sst xmlns="http://schemas.openxmlformats.org/spreadsheetml/2006/main" count="8167" uniqueCount="2299">
  <si>
    <t>6.1. Agriculture</t>
  </si>
  <si>
    <t xml:space="preserve">6.2. Environment </t>
  </si>
  <si>
    <t>Climate</t>
  </si>
  <si>
    <t>Water</t>
  </si>
  <si>
    <t>Waste</t>
  </si>
  <si>
    <t>Agriculture</t>
  </si>
  <si>
    <t>Environment</t>
  </si>
  <si>
    <t>Region</t>
  </si>
  <si>
    <t>Total</t>
  </si>
  <si>
    <t>Number</t>
  </si>
  <si>
    <t>Area</t>
  </si>
  <si>
    <t>Abu Dhabi</t>
  </si>
  <si>
    <t>Al Ain</t>
  </si>
  <si>
    <t>Source: Abu Dhabi Food Control Authority</t>
  </si>
  <si>
    <t>Item</t>
  </si>
  <si>
    <t>Fruits</t>
  </si>
  <si>
    <t>Crops</t>
  </si>
  <si>
    <t>Vegetable</t>
  </si>
  <si>
    <t>Windbreaks</t>
  </si>
  <si>
    <t>Building</t>
  </si>
  <si>
    <t>(Donum)</t>
  </si>
  <si>
    <t>(Tons)</t>
  </si>
  <si>
    <t>(Thousand AED)</t>
  </si>
  <si>
    <t>Type</t>
  </si>
  <si>
    <t>Tomato</t>
  </si>
  <si>
    <t>Pepper</t>
  </si>
  <si>
    <t>Cucumber</t>
  </si>
  <si>
    <t>Marrow</t>
  </si>
  <si>
    <t>Watermelon</t>
  </si>
  <si>
    <t>Sweet Melon</t>
  </si>
  <si>
    <t>Onion</t>
  </si>
  <si>
    <t>Eggplant</t>
  </si>
  <si>
    <t>Cauliflower</t>
  </si>
  <si>
    <t>Cabbage</t>
  </si>
  <si>
    <t>J.Mallow</t>
  </si>
  <si>
    <t>Beets</t>
  </si>
  <si>
    <t>Corn</t>
  </si>
  <si>
    <t>Turnip</t>
  </si>
  <si>
    <t>Carrot</t>
  </si>
  <si>
    <t>Number and Area of Greenhouses, by Region</t>
  </si>
  <si>
    <t>Lemon</t>
  </si>
  <si>
    <t>Orange</t>
  </si>
  <si>
    <t>Mango</t>
  </si>
  <si>
    <t>Pomegranate</t>
  </si>
  <si>
    <t>Figs</t>
  </si>
  <si>
    <t>Guavas</t>
  </si>
  <si>
    <t>Grapes</t>
  </si>
  <si>
    <t>Mulberry</t>
  </si>
  <si>
    <t>Almonds</t>
  </si>
  <si>
    <t>Banana</t>
  </si>
  <si>
    <t>Cider</t>
  </si>
  <si>
    <t>Others</t>
  </si>
  <si>
    <t>Product</t>
  </si>
  <si>
    <t>Quantity</t>
  </si>
  <si>
    <t>Value</t>
  </si>
  <si>
    <t>Beans</t>
  </si>
  <si>
    <t>Peas</t>
  </si>
  <si>
    <t>G Rocket</t>
  </si>
  <si>
    <t>Lettuce</t>
  </si>
  <si>
    <t>Spinach</t>
  </si>
  <si>
    <t>Coriander</t>
  </si>
  <si>
    <t>Parsley</t>
  </si>
  <si>
    <t>Potato</t>
  </si>
  <si>
    <t>Crop</t>
  </si>
  <si>
    <t>All Products</t>
  </si>
  <si>
    <t>na</t>
  </si>
  <si>
    <t>Source: Statistics Centre - Abu Dhabi</t>
  </si>
  <si>
    <t>Cattle</t>
  </si>
  <si>
    <t>Camels</t>
  </si>
  <si>
    <t>Fish Families</t>
  </si>
  <si>
    <t>Carangidae</t>
  </si>
  <si>
    <t>Haemulidae</t>
  </si>
  <si>
    <t>Lethrinidae</t>
  </si>
  <si>
    <t>Lutjanidae</t>
  </si>
  <si>
    <t>Portunidae</t>
  </si>
  <si>
    <t>Scombridae</t>
  </si>
  <si>
    <t>Sparidae</t>
  </si>
  <si>
    <t>Source: Environment Agency - Abu Dhabi</t>
  </si>
  <si>
    <t>Type of Animal</t>
  </si>
  <si>
    <t>Grand Total</t>
  </si>
  <si>
    <t>Sheep</t>
  </si>
  <si>
    <t>Goats</t>
  </si>
  <si>
    <t>Live animals and their products</t>
  </si>
  <si>
    <t>Vegetable products</t>
  </si>
  <si>
    <t>Animals or vegetable fats, oils and waxes</t>
  </si>
  <si>
    <t>Foodstuffs, beverages, spirits and tobacco</t>
  </si>
  <si>
    <t>Fertilizers</t>
  </si>
  <si>
    <t>Pesticides and rodents, fungi, weeds</t>
  </si>
  <si>
    <t>Description</t>
  </si>
  <si>
    <t>Imports</t>
  </si>
  <si>
    <t>Exports</t>
  </si>
  <si>
    <t>Re-Exports</t>
  </si>
  <si>
    <t>Liter</t>
  </si>
  <si>
    <t>Kilogram</t>
  </si>
  <si>
    <t>6.2. Environment</t>
  </si>
  <si>
    <t>Emirate</t>
  </si>
  <si>
    <t>Sq. mile</t>
  </si>
  <si>
    <t>Sq. kilometre</t>
  </si>
  <si>
    <t>%</t>
  </si>
  <si>
    <t>Dubai</t>
  </si>
  <si>
    <t>Sharjah</t>
  </si>
  <si>
    <t>Ras Al-Khaimah</t>
  </si>
  <si>
    <t>Fujairah</t>
  </si>
  <si>
    <t>Umm Al Qiwain</t>
  </si>
  <si>
    <t>Ajman</t>
  </si>
  <si>
    <t>Source: Ministry of Economy</t>
  </si>
  <si>
    <t xml:space="preserve">Month </t>
  </si>
  <si>
    <t>Jan</t>
  </si>
  <si>
    <t>Feb</t>
  </si>
  <si>
    <t>Mar</t>
  </si>
  <si>
    <t>Apr</t>
  </si>
  <si>
    <t>May</t>
  </si>
  <si>
    <t>Jun</t>
  </si>
  <si>
    <t>Jul</t>
  </si>
  <si>
    <t>Aug</t>
  </si>
  <si>
    <t>Sep</t>
  </si>
  <si>
    <t>Oct</t>
  </si>
  <si>
    <t>Nov</t>
  </si>
  <si>
    <t>Dec</t>
  </si>
  <si>
    <t>Average 
Minimum</t>
  </si>
  <si>
    <t>January</t>
  </si>
  <si>
    <t>February</t>
  </si>
  <si>
    <t>March</t>
  </si>
  <si>
    <t>April</t>
  </si>
  <si>
    <t>June</t>
  </si>
  <si>
    <t>July</t>
  </si>
  <si>
    <t>August</t>
  </si>
  <si>
    <t>September</t>
  </si>
  <si>
    <t>October</t>
  </si>
  <si>
    <t>November</t>
  </si>
  <si>
    <t>December</t>
  </si>
  <si>
    <t>(Millimetres )</t>
  </si>
  <si>
    <t>Month</t>
  </si>
  <si>
    <t>AL Ain</t>
  </si>
  <si>
    <t>(Hectopascal)</t>
  </si>
  <si>
    <t>(%)</t>
  </si>
  <si>
    <t xml:space="preserve">Monthly 
Average </t>
  </si>
  <si>
    <t>Average 
Maximum</t>
  </si>
  <si>
    <t>Average</t>
  </si>
  <si>
    <t>Absolute 
Maximum</t>
  </si>
  <si>
    <t>(Hours)</t>
  </si>
  <si>
    <t>(Watt /m²/h)</t>
  </si>
  <si>
    <t>Minimum</t>
  </si>
  <si>
    <t>Maximum</t>
  </si>
  <si>
    <t>Industrial - Mussafah</t>
  </si>
  <si>
    <t>Regional background - Liwa Oasis</t>
  </si>
  <si>
    <t>(Decibels)</t>
  </si>
  <si>
    <t>Business Sector</t>
  </si>
  <si>
    <t>*</t>
  </si>
  <si>
    <t>**</t>
  </si>
  <si>
    <t>Petrochemicals</t>
  </si>
  <si>
    <t>Pollutant</t>
  </si>
  <si>
    <t>Source: Statistics Centre- Abu Dhabi</t>
  </si>
  <si>
    <t xml:space="preserve">(Tons) </t>
  </si>
  <si>
    <t>Source</t>
  </si>
  <si>
    <t xml:space="preserve">Total </t>
  </si>
  <si>
    <t>Source: Abu Dhabi Water and Electricity Authority - ADWEA</t>
  </si>
  <si>
    <t xml:space="preserve">Pollutant </t>
  </si>
  <si>
    <t xml:space="preserve">Nitrogen Oxides </t>
  </si>
  <si>
    <t>Lead (Pb)</t>
  </si>
  <si>
    <r>
      <t>Methane (CH</t>
    </r>
    <r>
      <rPr>
        <vertAlign val="subscript"/>
        <sz val="10"/>
        <color theme="1"/>
        <rFont val="Calibri"/>
        <family val="2"/>
      </rPr>
      <t>4</t>
    </r>
    <r>
      <rPr>
        <sz val="10"/>
        <color theme="1"/>
        <rFont val="Calibri"/>
        <family val="2"/>
      </rPr>
      <t>)</t>
    </r>
  </si>
  <si>
    <t xml:space="preserve">Abu Dhabi </t>
  </si>
  <si>
    <t>Daily average</t>
  </si>
  <si>
    <t>Salmonella</t>
  </si>
  <si>
    <t>Brucellosis</t>
  </si>
  <si>
    <t xml:space="preserve">Other </t>
  </si>
  <si>
    <t xml:space="preserve">Source: Abu Dhabi National Oil Company - ADNOC </t>
  </si>
  <si>
    <t xml:space="preserve">
</t>
  </si>
  <si>
    <t>Bida Zayed</t>
  </si>
  <si>
    <t xml:space="preserve"> (Donums)</t>
  </si>
  <si>
    <t>(Donums)</t>
  </si>
  <si>
    <t>Al Gharbia</t>
  </si>
  <si>
    <t>Abu Dhabi and Al Gharbia</t>
  </si>
  <si>
    <t xml:space="preserve">Al Gharbia </t>
  </si>
  <si>
    <t>RH aver min</t>
  </si>
  <si>
    <t>RH aver max</t>
  </si>
  <si>
    <t>Minimum temperature - Abu Dhabi</t>
  </si>
  <si>
    <t>Maximum temperature - Abu Dhabi</t>
  </si>
  <si>
    <t>Minimum temperature - Al Ain</t>
  </si>
  <si>
    <t>Maximum temperature - Al Ain</t>
  </si>
  <si>
    <t>Minimum temperature - Al Gharbia</t>
  </si>
  <si>
    <t>Maximum temperature - Al Gharbia</t>
  </si>
  <si>
    <t xml:space="preserve">Absolute 
minimum </t>
  </si>
  <si>
    <t>Average 
minimum</t>
  </si>
  <si>
    <t xml:space="preserve">Absolute 
maximum </t>
  </si>
  <si>
    <t xml:space="preserve"> Average maximum</t>
  </si>
  <si>
    <t>Heaviest fall in one day</t>
  </si>
  <si>
    <t>Total for
 month</t>
  </si>
  <si>
    <t xml:space="preserve">Monthly 
average </t>
  </si>
  <si>
    <t>Average
 minimum</t>
  </si>
  <si>
    <t>Average 
maximum</t>
  </si>
  <si>
    <t>Indicator (maximum allowable limit)</t>
  </si>
  <si>
    <t xml:space="preserve">City centre - Khadija School </t>
  </si>
  <si>
    <t>City centre - Gayathi School</t>
  </si>
  <si>
    <t>Road side - Al Ain Street</t>
  </si>
  <si>
    <t>Urban/ residential - Al Ain School</t>
  </si>
  <si>
    <t>Station location</t>
  </si>
  <si>
    <t>Road side - Hamdan Street</t>
  </si>
  <si>
    <t>Business sector</t>
  </si>
  <si>
    <t>Independent operators</t>
  </si>
  <si>
    <t>Marketing and refining</t>
  </si>
  <si>
    <t xml:space="preserve">Gas processing </t>
  </si>
  <si>
    <r>
      <t>Sulphur dioxide (SO</t>
    </r>
    <r>
      <rPr>
        <vertAlign val="subscript"/>
        <sz val="10"/>
        <color theme="1"/>
        <rFont val="Calibri"/>
        <family val="2"/>
      </rPr>
      <t>2</t>
    </r>
    <r>
      <rPr>
        <sz val="10"/>
        <color theme="1"/>
        <rFont val="Calibri"/>
        <family val="2"/>
      </rPr>
      <t>)</t>
    </r>
  </si>
  <si>
    <t>Nitrogen oxides (NOx)</t>
  </si>
  <si>
    <t>Volatile organic compounds (VOC)</t>
  </si>
  <si>
    <t>Sulphur dioxide</t>
  </si>
  <si>
    <t>Nitrogen oxides</t>
  </si>
  <si>
    <t>Volatile organic compounds</t>
  </si>
  <si>
    <t xml:space="preserve">Sulphur dioxide </t>
  </si>
  <si>
    <t xml:space="preserve">Nitrogen oxides </t>
  </si>
  <si>
    <t>Carbon monoxide (CO)</t>
  </si>
  <si>
    <t>Desalinated water consumption</t>
  </si>
  <si>
    <t>Other food poisoning</t>
  </si>
  <si>
    <t>Typhoid fever</t>
  </si>
  <si>
    <t>Viral hepatitis A</t>
  </si>
  <si>
    <t>Giardia lambia</t>
  </si>
  <si>
    <t>Bacillary dysentery</t>
  </si>
  <si>
    <t xml:space="preserve">Bacterial dysentery </t>
  </si>
  <si>
    <t>Paratyphoid fever</t>
  </si>
  <si>
    <t xml:space="preserve">Fatality incidents </t>
  </si>
  <si>
    <t>Fatality non recordable</t>
  </si>
  <si>
    <t>Disability incident</t>
  </si>
  <si>
    <t xml:space="preserve">Lost time injury incidents </t>
  </si>
  <si>
    <t>Restricted workday case</t>
  </si>
  <si>
    <t>Journey incident</t>
  </si>
  <si>
    <t xml:space="preserve">Reporting dangerous occurrence </t>
  </si>
  <si>
    <t>Occurrence of occupational disease</t>
  </si>
  <si>
    <t>Road traffic incidents</t>
  </si>
  <si>
    <r>
      <t>Number of working hours (</t>
    </r>
    <r>
      <rPr>
        <i/>
        <sz val="10"/>
        <color theme="1" tint="4.9989318521683403E-2"/>
        <rFont val="Calibri"/>
        <family val="2"/>
      </rPr>
      <t>million hours</t>
    </r>
    <r>
      <rPr>
        <sz val="10"/>
        <color theme="1" tint="4.9989318521683403E-2"/>
        <rFont val="Calibri"/>
        <family val="2"/>
      </rPr>
      <t>)</t>
    </r>
  </si>
  <si>
    <t>Lost time injury frequency rate (LTIFR)</t>
  </si>
  <si>
    <t>Lost time injury severity rate (LTISR)</t>
  </si>
  <si>
    <t>Total reportable case frequency (TRCF)</t>
  </si>
  <si>
    <t>Medical treatment case</t>
  </si>
  <si>
    <r>
      <t>Sulphur dioxide (60 mcg/m</t>
    </r>
    <r>
      <rPr>
        <vertAlign val="superscript"/>
        <sz val="10"/>
        <color theme="1"/>
        <rFont val="Calibri"/>
        <family val="2"/>
      </rPr>
      <t>3</t>
    </r>
    <r>
      <rPr>
        <sz val="10"/>
        <color theme="1"/>
        <rFont val="Calibri"/>
        <family val="2"/>
      </rPr>
      <t>)</t>
    </r>
  </si>
  <si>
    <t>Nitrogen dioxide</t>
  </si>
  <si>
    <t xml:space="preserve">Ground level ozone </t>
  </si>
  <si>
    <t>Urban/ residential - Baniyas School</t>
  </si>
  <si>
    <t>Urban/ residential - Khalifa School</t>
  </si>
  <si>
    <t>Urban/ residential - Bida Zayed</t>
  </si>
  <si>
    <t>Urban/ residential  - Al Ain School</t>
  </si>
  <si>
    <t>Near miss</t>
  </si>
  <si>
    <t xml:space="preserve">
The Emirate of Abu Dhabi is located in the far west and southwest part of the United Arab Emirates along the southern cost of the Arabian Gulf between latitudes 22°40′ and around 25° north and longitudes 51° and around 56° east. The total area of the Emirate is 67,340 square kilometres, occupying about 87% of the total area of the UAE, excluding islands. The territorial waters of the Emirate embrace about 200 islands off its 700 kilometres coastline.
The topography of the Emirate is dominated by low-lying sandy terrain dotted with sand dunes exceeding 300 metres in height in some areas southwards. The eastern part of the Emirate borders the western fringes of Al-Hajar Mountains. Hafeet Mountain, Abu Dhabi’s highest elevation, rising about 1,300 metres, is located south of Al Ain city.
</t>
  </si>
  <si>
    <t>The Islands</t>
  </si>
  <si>
    <t>Minimum temperature - The Islands</t>
  </si>
  <si>
    <t>Maximum temperature - The Islands</t>
  </si>
  <si>
    <t xml:space="preserve">Area cultivated with field crops </t>
  </si>
  <si>
    <t xml:space="preserve">Area cultivated with of vegetables </t>
  </si>
  <si>
    <t xml:space="preserve">Number of sheep and goats </t>
  </si>
  <si>
    <t xml:space="preserve">Number of camels </t>
  </si>
  <si>
    <t xml:space="preserve">Number of commercial farms </t>
  </si>
  <si>
    <t>Egg production (thousand eggs)</t>
  </si>
  <si>
    <t>Exported agricultural goods (thousand AED)</t>
  </si>
  <si>
    <t>Re - exported agricultural goods (thousand AED)</t>
  </si>
  <si>
    <t>Average minimum relative humidity (%)</t>
  </si>
  <si>
    <t>Average rainfall in millimeters</t>
  </si>
  <si>
    <t>Average maximum relative humidity (%)</t>
  </si>
  <si>
    <t>Average atmospheric pressure (hPA)</t>
  </si>
  <si>
    <t>Total non-conventional water resources (MCM)</t>
  </si>
  <si>
    <t>Quantity of treated wastewater (MCM)</t>
  </si>
  <si>
    <t>20-29 Donum</t>
  </si>
  <si>
    <t>30 - 39 Donum</t>
  </si>
  <si>
    <t>40 - 49 Donum</t>
  </si>
  <si>
    <t>50 -59 Donum</t>
  </si>
  <si>
    <t>More than 60 Donum</t>
  </si>
  <si>
    <t xml:space="preserve"> Area category</t>
  </si>
  <si>
    <t>Total area of holdings</t>
  </si>
  <si>
    <t>Green houses</t>
  </si>
  <si>
    <t xml:space="preserve">Current fallow </t>
  </si>
  <si>
    <t>Potentially productive area</t>
  </si>
  <si>
    <t>Other vegetables</t>
  </si>
  <si>
    <t>Source: Al Foah Company</t>
  </si>
  <si>
    <t>Sweet melon</t>
  </si>
  <si>
    <t>Baniyas School</t>
  </si>
  <si>
    <t>Al Ain School</t>
  </si>
  <si>
    <t>Exploration and production</t>
  </si>
  <si>
    <t xml:space="preserve">Exploration and production </t>
  </si>
  <si>
    <t xml:space="preserve">Arabian Power Company </t>
  </si>
  <si>
    <t xml:space="preserve">Shuweihat CMS International Power Company </t>
  </si>
  <si>
    <t xml:space="preserve">Emirates CMS Power Company </t>
  </si>
  <si>
    <t xml:space="preserve">Gulf Total Tractebel Power Company </t>
  </si>
  <si>
    <t xml:space="preserve">Taweelah Asia Power Company </t>
  </si>
  <si>
    <t>Al Mirfa Power and Distillation Plant</t>
  </si>
  <si>
    <t xml:space="preserve">Madinat Zayed Power Plant </t>
  </si>
  <si>
    <t>Ruwais Power Company</t>
  </si>
  <si>
    <t xml:space="preserve">Gulf total Tractebel Power Company </t>
  </si>
  <si>
    <r>
      <t>Sulphur dioxide (SO</t>
    </r>
    <r>
      <rPr>
        <vertAlign val="subscript"/>
        <sz val="10"/>
        <color theme="1"/>
        <rFont val="Cambria"/>
        <family val="1"/>
        <scheme val="major"/>
      </rPr>
      <t>2</t>
    </r>
    <r>
      <rPr>
        <sz val="10"/>
        <color theme="1"/>
        <rFont val="Cambria"/>
        <family val="1"/>
        <scheme val="major"/>
      </rPr>
      <t>)</t>
    </r>
  </si>
  <si>
    <t>(Million tons)</t>
  </si>
  <si>
    <r>
      <t>Nitrous oxide (N</t>
    </r>
    <r>
      <rPr>
        <vertAlign val="subscript"/>
        <sz val="10"/>
        <color theme="1"/>
        <rFont val="Calibri"/>
        <family val="2"/>
      </rPr>
      <t>2</t>
    </r>
    <r>
      <rPr>
        <sz val="10"/>
        <color theme="1"/>
        <rFont val="Calibri"/>
        <family val="2"/>
      </rPr>
      <t>O)</t>
    </r>
  </si>
  <si>
    <t> 135.8</t>
  </si>
  <si>
    <t> 95.9</t>
  </si>
  <si>
    <t> 10.5</t>
  </si>
  <si>
    <t> 29.4</t>
  </si>
  <si>
    <t> 0.2</t>
  </si>
  <si>
    <t> 1.4</t>
  </si>
  <si>
    <t> 1.2</t>
  </si>
  <si>
    <t>* The number does not include cattle in commercial farms</t>
  </si>
  <si>
    <t>(Quantity in tons, value in thousand AED)</t>
  </si>
  <si>
    <t xml:space="preserve">Area cultivated with fruit trees </t>
  </si>
  <si>
    <t>Total amount of waste generated (tons)</t>
  </si>
  <si>
    <t>Daily average of waste generated (tons)</t>
  </si>
  <si>
    <t>Quantity of fish caught (tons)</t>
  </si>
  <si>
    <t>Broiler - chicken meat production (tons)</t>
  </si>
  <si>
    <t>Total agriculture area (donums)</t>
  </si>
  <si>
    <t>Total number of holdings (plant holdings)</t>
  </si>
  <si>
    <t>( Quantity in tons, value in thousand AED)</t>
  </si>
  <si>
    <t>Sheep and goats</t>
  </si>
  <si>
    <t>Broiler farms</t>
  </si>
  <si>
    <t>Layer farms</t>
  </si>
  <si>
    <t>Cattle farms</t>
  </si>
  <si>
    <t>(Million cubic metre)</t>
  </si>
  <si>
    <t>Construction and demolition waste</t>
  </si>
  <si>
    <t xml:space="preserve">Industrial and commercial waste </t>
  </si>
  <si>
    <t xml:space="preserve">Agriculture waste </t>
  </si>
  <si>
    <t>Municipal waste</t>
  </si>
  <si>
    <r>
      <t>* The annual maximum allowable limit for sulphur dioxide average concentration is 60 mcg/m</t>
    </r>
    <r>
      <rPr>
        <vertAlign val="superscript"/>
        <sz val="9"/>
        <color rgb="FFFF0000"/>
        <rFont val="Calibri"/>
        <family val="2"/>
      </rPr>
      <t>3</t>
    </r>
  </si>
  <si>
    <t>Particulate matter - PM10</t>
  </si>
  <si>
    <t>(Degree Celsius)</t>
  </si>
  <si>
    <t>Treated wastewater reuse</t>
  </si>
  <si>
    <t>Milk production of commercial farms (tons)</t>
  </si>
  <si>
    <t>B. Bean</t>
  </si>
  <si>
    <t>J. Mallow</t>
  </si>
  <si>
    <t>Less than 20 Donum</t>
  </si>
  <si>
    <t xml:space="preserve">
The Emirate of Abu Dhabi enjoys robust foreign trade in agricultural goods supported by its geographical location and its proximity to East Asian countries, in addition to the trade facilities and trade laws and regulations in force. These factors have contributed to the growth and development of commercial exchange of food and other agriculture goods and products  through the Emirate’s ports.</t>
  </si>
  <si>
    <t>6. Agriculture and Environment</t>
  </si>
  <si>
    <t>Plant Production</t>
  </si>
  <si>
    <t>6.1.1. Number and Area of Plant Holdings by Region</t>
  </si>
  <si>
    <t>6.1.5. Area Cultivated with Field Crops by Region</t>
  </si>
  <si>
    <t>6.1.6. Quantity of Production of Field Crops by Region</t>
  </si>
  <si>
    <t>6.1.7. Value of Field Crops by Region</t>
  </si>
  <si>
    <t>Figure 6.1.4. Area of Greenhouses by Region</t>
  </si>
  <si>
    <t>6.1.10. Number of Productive Greenhouses by Region</t>
  </si>
  <si>
    <t>6.1.13. Number and Area of  Fruit Trees by Type - Al Ain</t>
  </si>
  <si>
    <t>6.1.14. Number and Area of Fruit trees by type - Al Gharbia</t>
  </si>
  <si>
    <t>6.1.12. Number and Area of Fruit Trees by Type - Abu Dhabi</t>
  </si>
  <si>
    <t>6.1.11. Number and Area of Fruit Trees by Type</t>
  </si>
  <si>
    <t>6.1.15. Quantity of Dates Produced by Region</t>
  </si>
  <si>
    <t>6.1.16. Value of Dates Produced by Region</t>
  </si>
  <si>
    <t>6.1.18. Quantity and Value of Agricultural Products Supplied to the Agriculture Marketing Centre</t>
  </si>
  <si>
    <t xml:space="preserve">6.1.19. Agriculture Producers Price Indices </t>
  </si>
  <si>
    <t>6.1.21. Total Loans Given to the Farmers in Agricultural Sector by Region</t>
  </si>
  <si>
    <t>6.1.22. Number of Livestock by Type</t>
  </si>
  <si>
    <t>6.1.23. Number of Livestock by Type - Abu Dhabi</t>
  </si>
  <si>
    <t>6.1.24. Number of Livestock by Type - Al Ain</t>
  </si>
  <si>
    <t>6.1.25. Number of Livestock by Type - Al Gharbia</t>
  </si>
  <si>
    <t>Figure 6.1.7. Number of Livestock by Type</t>
  </si>
  <si>
    <t>6.1.26. Value of Dates Produced by Region</t>
  </si>
  <si>
    <t>6.1.27. Number of Slaughtered Animals by Type</t>
  </si>
  <si>
    <t>6.1.28. Quantity of Meat Produced From Slaughter by Type</t>
  </si>
  <si>
    <t>6.1.29. Value of Meat Produced From Slaughter by Type</t>
  </si>
  <si>
    <t>6.1.30. Number of Commercial Farms by Type of Farm</t>
  </si>
  <si>
    <t>6.1.31. Quantity of Production in Commercial Farms by Type</t>
  </si>
  <si>
    <t>6.1.32. Quantity and Value of Fish Caught by Major Fish Families</t>
  </si>
  <si>
    <t>6.1.34. Number of Animals Treated at Veterinary Clinics by Region</t>
  </si>
  <si>
    <t>6.1.36. Number of Incidence of Poultry Diseases by Region</t>
  </si>
  <si>
    <t>Agricultural Goods Trade</t>
  </si>
  <si>
    <t>6.1.37. Value of Imports of Agricultural Goods and Food</t>
  </si>
  <si>
    <t>6.1.38. Value of Exports of Agricultural Goods and Food</t>
  </si>
  <si>
    <t>6.1.39. Value of Re-Exports of Agricultural Goods and Food</t>
  </si>
  <si>
    <t>Figure 6.1.8. Value of Imports, Exports, and Re-Exports of Agricultural Goods and Food</t>
  </si>
  <si>
    <t xml:space="preserve">6.1.40. Quantity and Value of Imports, Exports and Re-Exports of Agricultural Fertilizers </t>
  </si>
  <si>
    <t>Location and Area</t>
  </si>
  <si>
    <t>Air Statistics</t>
  </si>
  <si>
    <t>6.2.28. Annual Average of Nitrogen Dioxide Concentration in Ambient Air by Region</t>
  </si>
  <si>
    <t>6.2.29. Annual Average of Ground Level Ozone Concentration in Ambient Air by Region</t>
  </si>
  <si>
    <t>6.2.30. Annual Average of Particulate Matter (PM10) Concentration in Ambient Air by Region</t>
  </si>
  <si>
    <t>6.2.31. Annual Average of Carbon Monoxide Concentration in Ambient Air by Region</t>
  </si>
  <si>
    <t>6.2.32. Annual Average of Noise Level by Region</t>
  </si>
  <si>
    <t>6.2.33. Sulphur Dioxide Emissions - Oil and Gas Sector</t>
  </si>
  <si>
    <t>6.2.34. Nitrogen Oxides Emissions - Oil and Gas Sector</t>
  </si>
  <si>
    <t>6.2.35. Volatile Organic Compounds Emissions - Oil and Gas Sector</t>
  </si>
  <si>
    <t>6.2.36. Air Pollutant Total Emissions - Oil and Gas Sector</t>
  </si>
  <si>
    <t>Figure 6.2.6. Air Pollutant Total Emissions - Oil and Gas Sector</t>
  </si>
  <si>
    <t>6.2.37. Per Capita Air Pollutant Total Emissions - Oil and Gas Sector</t>
  </si>
  <si>
    <t>6.2.38. Carbon Dioxide Emissions - Oil and Gas Sector</t>
  </si>
  <si>
    <t xml:space="preserve">6.2.39. Per Capita Carbon Dioxide Emissions - Oil and Gas Sector  </t>
  </si>
  <si>
    <t>6.2.40. Sulphur Dioxide Emissions  - Water and Electricity Production Sector</t>
  </si>
  <si>
    <t>6.2.41. Nitrogen Oxides Emissions  - Water and Electricity Production Sector</t>
  </si>
  <si>
    <t>6.2.42. Volatile Organic Compounds Emissions  - Water and Electricity Production Sector</t>
  </si>
  <si>
    <t>6.2.43. Air Pollutant Total Emissions  - Water and Electricity Production Sector</t>
  </si>
  <si>
    <t>Figure 6.2.7. Air Pollutant Total Emissions - Water and Electricity Production Sector</t>
  </si>
  <si>
    <t>6.2.44. Carbon Dioxide Emissions - Water and Electricity Production Sector</t>
  </si>
  <si>
    <t>6.2.45. Other Emissions  - Water and Electricity Production Sector</t>
  </si>
  <si>
    <t>Health and Safety</t>
  </si>
  <si>
    <t>Livestock and fisheries</t>
  </si>
  <si>
    <t xml:space="preserve">Source: Department of Municipal Affairs </t>
  </si>
  <si>
    <t>6.1.33. Quantity of Fish Caught by Month</t>
  </si>
  <si>
    <t>Other</t>
  </si>
  <si>
    <t>Persley</t>
  </si>
  <si>
    <t>Chicken meat (Tons)</t>
  </si>
  <si>
    <t>Table eggs (1000 Egg)</t>
  </si>
  <si>
    <t>Cattle milk (Tons)</t>
  </si>
  <si>
    <t>( 2010 = 100)</t>
  </si>
  <si>
    <t>Number of cattle in commercial farms</t>
  </si>
  <si>
    <t>Number of cattle in traditional holdings</t>
  </si>
  <si>
    <t>Perfektion</t>
  </si>
  <si>
    <t>Bitam</t>
  </si>
  <si>
    <t>Magister</t>
  </si>
  <si>
    <t>Copro -D-Sect</t>
  </si>
  <si>
    <t>Envedor</t>
  </si>
  <si>
    <t>M.Sulpher</t>
  </si>
  <si>
    <t>Bico 1</t>
  </si>
  <si>
    <t>Parent stock Farms</t>
  </si>
  <si>
    <t>Agriculture and landscapes are of great importance in preserving and protecting the environment, where they play an important role absorbing carbon oxides which pollute the environment, benefiting from watersheds, and preserving biodiversity, in addition to its essential role in meeting the growing demand for food and agricultural products.
Degradation of natural resources leads to the loss of resources necessary for agricultural production, increasing exposure to risks and significant economic losses. However, to mitigate the risks, reform measurements must be taken in terms of policies and benefiting from the institutional and technological innovations that will reduce the environmental impact of agricultural activities.
Environment in the Emirate of Abu Dhabi enjoys a special interest that stems from the keenness of the wise government to develop the community, preserve its health and safety in recognition of both human and economic capital. As a result, there is an increasing interest to provide environmental statistics covering various areas such as climate, air quality, pollutant emissions, water statistics, health and occupational safety and waste statistics. These statistics provide support to policy and decision makers to achieve a sustainable environment in the Emirate of Abu Dhabi.
The Statistical Yearbook is a reference for all statistical indicators, which helps researchers, policy and decision makers, NGOs and all who are interested in statistical information, by focusing the search to a specific topic and then covering more issues in more depth.
Statistics Centre - Abu Dhabi is keen to provide agricultural and environmental statistics that monitor the real status and cover all its aspects as well as monitor the development taking place in both areas, agriculture and environment, to achieve sustainable development.</t>
  </si>
  <si>
    <r>
      <t xml:space="preserve">6.2.1  Area of the United Arab Emirates </t>
    </r>
    <r>
      <rPr>
        <b/>
        <sz val="11"/>
        <color rgb="FFEE3124"/>
        <rFont val="Calibri"/>
        <family val="2"/>
      </rPr>
      <t>*</t>
    </r>
  </si>
  <si>
    <t>* Excluding islands</t>
  </si>
  <si>
    <r>
      <t>Figure 6.2.1. Area of the United Arab Emirates</t>
    </r>
    <r>
      <rPr>
        <b/>
        <sz val="11"/>
        <color rgb="FFEE3124"/>
        <rFont val="Calibri"/>
        <family val="2"/>
      </rPr>
      <t xml:space="preserve"> * </t>
    </r>
  </si>
  <si>
    <t>*Knot = 1.15 mph</t>
  </si>
  <si>
    <r>
      <t>6.2.27. Annual Average of Sulphur Dioxide Concentration in Ambient Air by Region</t>
    </r>
    <r>
      <rPr>
        <b/>
        <sz val="11"/>
        <color rgb="FFEE3124"/>
        <rFont val="Calibri"/>
        <family val="2"/>
      </rPr>
      <t xml:space="preserve"> *</t>
    </r>
  </si>
  <si>
    <r>
      <t xml:space="preserve">Independent operators </t>
    </r>
    <r>
      <rPr>
        <sz val="10"/>
        <color rgb="FFEE3124"/>
        <rFont val="Calibri"/>
        <family val="2"/>
      </rPr>
      <t>*</t>
    </r>
  </si>
  <si>
    <t>Other*</t>
  </si>
  <si>
    <t>* includes sludge and  oil and gas sector waste.</t>
  </si>
  <si>
    <r>
      <t>Total reportable case frequency (TRCF)</t>
    </r>
    <r>
      <rPr>
        <sz val="10"/>
        <color rgb="FFFF0000"/>
        <rFont val="Calibri"/>
        <family val="2"/>
      </rPr>
      <t>*</t>
    </r>
  </si>
  <si>
    <t>*Includes Fatal Accident Rate (FAR)</t>
  </si>
  <si>
    <t>Source: Statistics Centre- Abu Dhabi.</t>
  </si>
  <si>
    <t>Source: Environment Agency - Abu Dhabi.</t>
  </si>
  <si>
    <t>** New business sector.</t>
  </si>
  <si>
    <t>Source: Abu Dhabi National Oil Company - ADNOC.</t>
  </si>
  <si>
    <t>Source : Abu Dhabi National Oil Company - ADNOC.</t>
  </si>
  <si>
    <t>Source: Abu Dhabi National Oil Company - ADNOC, Statistics Centre- Abu Dhabi.</t>
  </si>
  <si>
    <t>Source : Statistics Centre- Abu Dhabi.</t>
  </si>
  <si>
    <t>Source: Abu Dhabi Water and Electricity Authority - ADWEA.</t>
  </si>
  <si>
    <t>Source: Abu Dhabi Water and Electricity Authority - ADWEA, Statistics Centre - Abu Dhabi.</t>
  </si>
  <si>
    <t>Source: Statistics Centre - Abu Dhabi.</t>
  </si>
  <si>
    <t>Source: Abu Dhabi Sewerage Services Company.</t>
  </si>
  <si>
    <t>Source: The Centre of Waste Management  - Abu Dhabi ,  ADNOC.</t>
  </si>
  <si>
    <t>Source: Health Authority - Abu Dhabi.</t>
  </si>
  <si>
    <t xml:space="preserve">.Source: Abu Dhabi National Oil Company - ADNOC </t>
  </si>
  <si>
    <t>* Includes serious near miss incidents.</t>
  </si>
  <si>
    <t>* Included in exploration and production.</t>
  </si>
  <si>
    <t>Shared services</t>
  </si>
  <si>
    <t>* Shared Services included.</t>
  </si>
  <si>
    <t>The Emirate of Abu Dhabi is located in the tropical dry region. The Tropic of Cancer runs through the southern part of the Emirate, giving its climate an arid nature characterised by high temperatures throughout the year, and a very hot summer. The Emirate’s high summer temperatures are associated with high relative humidity, especially in coastal areas. Abu Dhabi has warm winters with occasionally low temperatures. The air temperatures show a variations between the coastal strip, the desert interior and areas of higher elevation, which together make up the topography of the Emirate. Abu Dhabi receives scant rainfall but totals vary greatly from year to year. Seasonal northerly winds blow across the country, helping to ameliorate the weather, when they are not laden with dust, in addition to the brief moisture-laden south-easterly winds. The winds often vary between southerly, south-easterly, westerly, northerly and north westerly. Another characteristic of the Emirate’s weather is the high rate of evaporation of water due to several factors, namely high temperature, wind speed, and low rainfall. The National Center of Meteorology and Seismology provides Statistics Center - Abu Dhabi with climate data from stations throughout the Emirate of Abu Dhabi. The Statistics Centre – Abu Dhabi then process it and produce climate data classified into four main areas Abu Dhabi, Al Ain, Al Gharbia and the islands.</t>
  </si>
  <si>
    <r>
      <t xml:space="preserve">Average minimum temperature ( </t>
    </r>
    <r>
      <rPr>
        <vertAlign val="superscript"/>
        <sz val="10"/>
        <rFont val="Calibri"/>
        <family val="2"/>
      </rPr>
      <t>o</t>
    </r>
    <r>
      <rPr>
        <sz val="10"/>
        <rFont val="Calibri"/>
        <family val="2"/>
      </rPr>
      <t>C)</t>
    </r>
  </si>
  <si>
    <r>
      <t xml:space="preserve">Average maximum temperature( </t>
    </r>
    <r>
      <rPr>
        <vertAlign val="superscript"/>
        <sz val="10"/>
        <rFont val="Calibri"/>
        <family val="2"/>
      </rPr>
      <t>o</t>
    </r>
    <r>
      <rPr>
        <sz val="10"/>
        <rFont val="Calibri"/>
        <family val="2"/>
      </rPr>
      <t>C)</t>
    </r>
  </si>
  <si>
    <t>% of change in CO2 emissions - oil and gas sector</t>
  </si>
  <si>
    <t>% of change in CO2 emissions - water and electricity production sector</t>
  </si>
  <si>
    <r>
      <t xml:space="preserve">Production
</t>
    </r>
    <r>
      <rPr>
        <i/>
        <sz val="10"/>
        <rFont val="Calibri"/>
        <family val="2"/>
      </rPr>
      <t>(Tons)</t>
    </r>
  </si>
  <si>
    <r>
      <t xml:space="preserve">Cultivated area
</t>
    </r>
    <r>
      <rPr>
        <i/>
        <sz val="10"/>
        <rFont val="Calibri"/>
        <family val="2"/>
      </rPr>
      <t>(Donums)</t>
    </r>
  </si>
  <si>
    <r>
      <t xml:space="preserve">Average yield </t>
    </r>
    <r>
      <rPr>
        <i/>
        <sz val="10"/>
        <rFont val="Calibri"/>
        <family val="2"/>
      </rPr>
      <t>(Tons/Domum)</t>
    </r>
  </si>
  <si>
    <r>
      <t>Fruit trees</t>
    </r>
    <r>
      <rPr>
        <b/>
        <sz val="10"/>
        <color rgb="FFFF0000"/>
        <rFont val="Calibri"/>
        <family val="2"/>
      </rPr>
      <t>*</t>
    </r>
  </si>
  <si>
    <r>
      <t>Tota</t>
    </r>
    <r>
      <rPr>
        <b/>
        <sz val="10"/>
        <color theme="1"/>
        <rFont val="Calibri"/>
        <family val="2"/>
      </rPr>
      <t>l</t>
    </r>
    <r>
      <rPr>
        <b/>
        <sz val="10"/>
        <color rgb="FFFF0000"/>
        <rFont val="Calibri"/>
        <family val="2"/>
      </rPr>
      <t>*</t>
    </r>
  </si>
  <si>
    <r>
      <rPr>
        <sz val="10"/>
        <color rgb="FFFF0000"/>
        <rFont val="Calibri"/>
        <family val="2"/>
      </rPr>
      <t>*</t>
    </r>
    <r>
      <rPr>
        <sz val="10"/>
        <rFont val="Calibri"/>
        <family val="2"/>
      </rPr>
      <t xml:space="preserve"> The farmers pay only 50% of the value of the loan</t>
    </r>
  </si>
  <si>
    <r>
      <t>Cattle</t>
    </r>
    <r>
      <rPr>
        <sz val="10"/>
        <color rgb="FFFF0000"/>
        <rFont val="Calibri"/>
        <family val="2"/>
      </rPr>
      <t>*</t>
    </r>
  </si>
  <si>
    <t>6.2.46. Total Non-Conventional Water Resources by Type</t>
  </si>
  <si>
    <t>6.2.47. Quantity of Treated Wastewater by Region</t>
  </si>
  <si>
    <t>6.2.48. Quantity of Treated Wastewater Reuse by Region</t>
  </si>
  <si>
    <r>
      <rPr>
        <b/>
        <sz val="11"/>
        <rFont val="Calibri"/>
        <family val="2"/>
      </rPr>
      <t>6.2.49</t>
    </r>
    <r>
      <rPr>
        <b/>
        <sz val="11"/>
        <color rgb="FF333333"/>
        <rFont val="Calibri"/>
        <family val="2"/>
      </rPr>
      <t xml:space="preserve">. </t>
    </r>
    <r>
      <rPr>
        <b/>
        <sz val="11"/>
        <color indexed="8"/>
        <rFont val="Calibri"/>
        <family val="2"/>
      </rPr>
      <t>Total Wastewater Treatment Plants Capacity by Region</t>
    </r>
  </si>
  <si>
    <t>6.2.50. Total Conventional Wastewater Treatment Plants Capacity by Region</t>
  </si>
  <si>
    <t>6.2.51. Total Non-Conventional Wastewater Treatment Plants Capacity by Region</t>
  </si>
  <si>
    <t>6.2.53. Number of Food Poisoning and Foodborne Illnesses by Type</t>
  </si>
  <si>
    <t>Rocket</t>
  </si>
  <si>
    <r>
      <t>Source: Ministry of Economy</t>
    </r>
    <r>
      <rPr>
        <sz val="9"/>
        <color rgb="FFFF0000"/>
        <rFont val="Calibri"/>
        <family val="2"/>
      </rPr>
      <t xml:space="preserve">
</t>
    </r>
  </si>
  <si>
    <t>Figure 6.2.2. Average maximum and minimum air temperature by month and region, 2013</t>
  </si>
  <si>
    <t>6.2.2. Air Temperature by Month - Abu Dhabi , 2013</t>
  </si>
  <si>
    <t>6.2.3. Air Temperature by Month - Al Ain, 2013</t>
  </si>
  <si>
    <t>6.2.4. Air Temperature by Month - Al Gharbia , 2013</t>
  </si>
  <si>
    <t>6.2.5. Air Temperature by Month  - The Islands,  2013</t>
  </si>
  <si>
    <t>6.2.6. Average Rainfall by Month and Region, 2013</t>
  </si>
  <si>
    <t>Figure 6.2.3. Average Rainfall by Month and Region, 2013</t>
  </si>
  <si>
    <t>6.2.7. Rainfall in Abu Dhabi and Al Ain by Month, 2013</t>
  </si>
  <si>
    <t>6.2.8. Rainfall in Al Gharbia and The Islands by Month, 2013</t>
  </si>
  <si>
    <t>6.2.9. Average Atmospheric Pressure by Month and Region, 2013</t>
  </si>
  <si>
    <t>Figure 6.2.4. Average Relative Humidity by Month and Region, 2013</t>
  </si>
  <si>
    <t>6.2.12. Relative Humidity by Month - Al Ain, 2013</t>
  </si>
  <si>
    <t>6.2.11. Relative Humidity by Month - Abu Dhabi, 2013</t>
  </si>
  <si>
    <t>6.2.13. Relative Humidity by Month - Al Gharbia, 2013</t>
  </si>
  <si>
    <t>6.2.14. Relative Humidity by Month - The Islands, 2013</t>
  </si>
  <si>
    <t>6.2.15. Average Wind Speed by Month and Region, 2013</t>
  </si>
  <si>
    <t>6.2.17. Wind Speed by Month - Al Ain, 2013</t>
  </si>
  <si>
    <t>6.2.18. Wind Speed by Month - Al Gharbia, 2013</t>
  </si>
  <si>
    <t>6.2.19. Wind Speed by Month - The Islands, 2013</t>
  </si>
  <si>
    <t>6.2.20. Average Daily Sunshine in Abu Dhabi and Al Ain by Month, 2013</t>
  </si>
  <si>
    <t>6.2.21. Average Daily Total Solar Radiation by Month and Region, 2013</t>
  </si>
  <si>
    <t>Figure 6.2.5. Average Daily Total Solar Radiation by Month and Region, 2013</t>
  </si>
  <si>
    <t>6.2.22. Daily Total Solar Radiation by Month - Abu Dhabi, 2013</t>
  </si>
  <si>
    <t>6.2.24. Daily Total Solar Radiation by Month - Al Gharbia,  2013</t>
  </si>
  <si>
    <t>6.2.23. Daily Total Solar Radiation by Month - Al Ain, 2013</t>
  </si>
  <si>
    <t>6.2.25. Daily Total Solar Radiation by Month - The Islands,  2013</t>
  </si>
  <si>
    <t>Khalifa School</t>
  </si>
  <si>
    <t>Khalifa City</t>
  </si>
  <si>
    <t xml:space="preserve">Suweihan </t>
  </si>
  <si>
    <t>Al Tawia</t>
  </si>
  <si>
    <t>-</t>
  </si>
  <si>
    <t>6.2.26. Annual Average of Air Pollution Indicators in Urban Areas by Region and Station, 2013</t>
  </si>
  <si>
    <t xml:space="preserve"> -</t>
  </si>
  <si>
    <t>6.2.52. Non-Hazardous Solid Waste Generation by Region and Source Activity, 2013</t>
  </si>
  <si>
    <t>Figure 6.2.8. Percentage Distribution of Non-Hazardous Solid Waste Generation by Region, 2013</t>
  </si>
  <si>
    <t>Urban/ residential - Khalifa City</t>
  </si>
  <si>
    <t>Urban/ residential - Al Maqta</t>
  </si>
  <si>
    <t>Regional background - Al Qua'a</t>
  </si>
  <si>
    <t xml:space="preserve">Urban/ residential -  Suweihan </t>
  </si>
  <si>
    <t>City centre - Zakher</t>
  </si>
  <si>
    <t>Urban/ residential - Al Tawia</t>
  </si>
  <si>
    <t>Regional background / Industrial - Habshan</t>
  </si>
  <si>
    <r>
      <t>Air pollution comes from stationary sources such as power plants and factories and mobile sources such as trucks, cars, and buses. Emissions from these sources reduce air quality, which has a negative impact on people's health and the balance of ecosystems. Major air pollutants monitored are sulphur dioxide, nitrogen dioxide, particulate matter (PM10), ground level-ozone, and carbon monoxide.  
Air quality in the Emirate of Abu Dhabi is generally good. However, readings vary with different locations: readings from stations close to roads record high rates of pollution due to vehicle exhaust emissions. Likewise, readings taken within the vicinity of oil installations and industrial facilities are the highest in the Emirate. In 2013, annual average concentration of PM10 ranged between 115 and 147 mcg/m</t>
    </r>
    <r>
      <rPr>
        <vertAlign val="superscript"/>
        <sz val="11"/>
        <color theme="1" tint="0.14999847407452621"/>
        <rFont val="Calibri"/>
        <family val="2"/>
      </rPr>
      <t>3</t>
    </r>
    <r>
      <rPr>
        <sz val="11"/>
        <color theme="1" tint="0.14999847407452621"/>
        <rFont val="Calibri"/>
        <family val="2"/>
      </rPr>
      <t xml:space="preserve"> in the urban areas of the Emirate while annual average concentration of sulphur dioxide ranged between 3 and 10 mcg/m</t>
    </r>
    <r>
      <rPr>
        <vertAlign val="superscript"/>
        <sz val="11"/>
        <color theme="1" tint="0.14999847407452621"/>
        <rFont val="Calibri"/>
        <family val="2"/>
      </rPr>
      <t>3</t>
    </r>
    <r>
      <rPr>
        <sz val="11"/>
        <color theme="1" tint="0.14999847407452621"/>
        <rFont val="Calibri"/>
        <family val="2"/>
      </rPr>
      <t>, which is below the national maximum allowable limit (60 mcg/m</t>
    </r>
    <r>
      <rPr>
        <vertAlign val="superscript"/>
        <sz val="11"/>
        <color theme="1" tint="0.14999847407452621"/>
        <rFont val="Calibri"/>
        <family val="2"/>
      </rPr>
      <t>3</t>
    </r>
    <r>
      <rPr>
        <sz val="11"/>
        <color theme="1" tint="0.14999847407452621"/>
        <rFont val="Calibri"/>
        <family val="2"/>
      </rPr>
      <t>).</t>
    </r>
  </si>
  <si>
    <t>(Thousand Barrels)</t>
  </si>
  <si>
    <t>Production</t>
  </si>
  <si>
    <t>Volume</t>
  </si>
  <si>
    <t>Total number of production oil wells</t>
  </si>
  <si>
    <t>Source: Abu Dhabi National Oil Company - ADNOC</t>
  </si>
  <si>
    <t>Note: Production excludes condensates</t>
  </si>
  <si>
    <t>($/Barrel)</t>
  </si>
  <si>
    <t>Type of Crude</t>
  </si>
  <si>
    <t>Murban</t>
  </si>
  <si>
    <t>Umm Al-Shaif</t>
  </si>
  <si>
    <t>Lower Zakum</t>
  </si>
  <si>
    <t>Upper Zakum</t>
  </si>
  <si>
    <t>Price Average</t>
  </si>
  <si>
    <t>(Million cubic feet)</t>
  </si>
  <si>
    <t>Annual production</t>
  </si>
  <si>
    <t>Daily production</t>
  </si>
  <si>
    <t>(Thousand Metric Tons)</t>
  </si>
  <si>
    <t>Type of Products</t>
  </si>
  <si>
    <t>LNG</t>
  </si>
  <si>
    <t>Propane</t>
  </si>
  <si>
    <t>Butane</t>
  </si>
  <si>
    <t>Pentane (plus)</t>
  </si>
  <si>
    <t>Others (sulpher)</t>
  </si>
  <si>
    <t>Note: Excluding condensates</t>
  </si>
  <si>
    <t>($/Metric Ton)</t>
  </si>
  <si>
    <t>Type of Product</t>
  </si>
  <si>
    <t>Daily Average</t>
  </si>
  <si>
    <t>Domestic sales</t>
  </si>
  <si>
    <t>Crude Oil  &amp; Condensates Input (Thousand Barrels/ daily)</t>
  </si>
  <si>
    <t>Refining capacity (Thousand Barrels/ daily)</t>
  </si>
  <si>
    <t>LPG</t>
  </si>
  <si>
    <t>Unleaded gasoline</t>
  </si>
  <si>
    <t>Naphtha</t>
  </si>
  <si>
    <t>Jet fuel / Kerosene</t>
  </si>
  <si>
    <t>Gas oil / Diesel</t>
  </si>
  <si>
    <t>Heavy Fuel Oil / S.R.Residue</t>
  </si>
  <si>
    <t>Sulpher</t>
  </si>
  <si>
    <t>Abu Dhabi Emirate</t>
  </si>
  <si>
    <t>Other  Emirates</t>
  </si>
  <si>
    <t>NIL</t>
  </si>
  <si>
    <t>Heavy fuel Oil / S.R.Residue</t>
  </si>
  <si>
    <t>Marine Bunker</t>
  </si>
  <si>
    <t>(Thousand Metric Ton)</t>
  </si>
  <si>
    <r>
      <rPr>
        <sz val="10"/>
        <color rgb="FFFF0000"/>
        <rFont val="Calibri"/>
        <family val="2"/>
        <scheme val="minor"/>
      </rPr>
      <t>*</t>
    </r>
    <r>
      <rPr>
        <sz val="10"/>
        <rFont val="Calibri"/>
        <family val="2"/>
        <scheme val="minor"/>
      </rPr>
      <t>89</t>
    </r>
  </si>
  <si>
    <t>* Export of S.R.Residue only</t>
  </si>
  <si>
    <r>
      <rPr>
        <sz val="10"/>
        <color rgb="FFFF0000"/>
        <rFont val="Calibri"/>
        <family val="2"/>
        <scheme val="minor"/>
      </rPr>
      <t>*</t>
    </r>
    <r>
      <rPr>
        <sz val="10"/>
        <rFont val="Calibri"/>
        <family val="2"/>
        <scheme val="minor"/>
      </rPr>
      <t>818</t>
    </r>
  </si>
  <si>
    <t>* Export prices of S.R.Residue only</t>
  </si>
  <si>
    <t xml:space="preserve">This section contains statistics on electricity and desalinated water, including: production, consumption, production capacity, the amount of fuel used in production and the transmission networks in the Abu Dhabi, Al Ain and Al Gharbia regions.
The electricity and water activity performs a key role in Abu Dhabi’s ambitious economic growth and development plans. Electricity and water activities provide the services that are essential to support the economic and social development of the Emirate.
The electricity and water activity recorded strong growth since the establishment of the Abu Dhabi Water and Electricity Authority (ADWEA) in March 1998. ADWEA is a public supervisory body responsible for implementing government policy regarding the electricity and water sector in the Emirate.
As a result of the growing demand and urban and industrial development witnessed by the Emirate, electricity production in 2013 increased by 3.1% compared with 2012, reaching 51,965 GW/h. Desalinated water available in the Emirate of Abu Dhabi totaled 244,666 million imperial gallons in 2013, an increase of 2.5% compared with 2012.
</t>
  </si>
  <si>
    <t>(MWH)</t>
  </si>
  <si>
    <t>Total electricity production by companies</t>
  </si>
  <si>
    <t>Electricity transferred from Emal &amp; Takreer</t>
  </si>
  <si>
    <t xml:space="preserve">Total  </t>
  </si>
  <si>
    <t xml:space="preserve">Electricity exports from the Emirate of Abu Dhabi </t>
  </si>
  <si>
    <r>
      <t>Electricity consumption in the  Emirate of Abu Dhabi</t>
    </r>
    <r>
      <rPr>
        <sz val="10"/>
        <color indexed="10"/>
        <rFont val="Calibri"/>
        <family val="2"/>
      </rPr>
      <t>*</t>
    </r>
  </si>
  <si>
    <t>Electricity consumption per capita</t>
  </si>
  <si>
    <t>Electricity generation capacity (MW)</t>
  </si>
  <si>
    <t>Source: Abu Dhabi Water and Electricity Company (ADWEC)</t>
  </si>
  <si>
    <r>
      <rPr>
        <sz val="9"/>
        <color indexed="10"/>
        <rFont val="Calibri"/>
        <family val="2"/>
      </rPr>
      <t>*Consumption include  internal electrical consumption by power stations &amp; technical losses through the network</t>
    </r>
  </si>
  <si>
    <r>
      <t xml:space="preserve">Total consumption </t>
    </r>
    <r>
      <rPr>
        <b/>
        <sz val="10"/>
        <color indexed="10"/>
        <rFont val="Calibri"/>
        <family val="2"/>
      </rPr>
      <t>*</t>
    </r>
  </si>
  <si>
    <t>*Consumption include  internal electricity consumption by power stations &amp; technical losses through the network</t>
  </si>
  <si>
    <t>Sector</t>
  </si>
  <si>
    <t xml:space="preserve">Domestic </t>
  </si>
  <si>
    <t>Commercial</t>
  </si>
  <si>
    <t>Government</t>
  </si>
  <si>
    <t>Industry</t>
  </si>
  <si>
    <t>Source: Abu Dhabi Distribution Company, Al Ain Distribution Company</t>
  </si>
  <si>
    <t>* New meters were installed from 2008  and the cumulative readings were billed in 2011 for the  Western Region (Al Marfa)</t>
  </si>
  <si>
    <t>Natural gas ( Mscft)</t>
  </si>
  <si>
    <t>Crude oil (Thousand Imperial Gallons)</t>
  </si>
  <si>
    <t>Gas oil (Thousand Imperial Gallons)</t>
  </si>
  <si>
    <t>Fuel oil (Thousand Imperial Gallons)</t>
  </si>
  <si>
    <t>(Billion BTU)</t>
  </si>
  <si>
    <t>Natural gas</t>
  </si>
  <si>
    <t>Crude oil</t>
  </si>
  <si>
    <t>Gas oil</t>
  </si>
  <si>
    <t>Fuel oil</t>
  </si>
  <si>
    <t>(Million Imperial Gallons )</t>
  </si>
  <si>
    <t>Total of available desalinated water</t>
  </si>
  <si>
    <t>Supply from Al - Fujairah station</t>
  </si>
  <si>
    <t>Consumption</t>
  </si>
  <si>
    <t>Daily consumption</t>
  </si>
  <si>
    <t>Daily average per capita (Gallon)</t>
  </si>
  <si>
    <t xml:space="preserve">Desalinated water capacity (MG/D) </t>
  </si>
  <si>
    <t>(Million Imperial Gallons)</t>
  </si>
  <si>
    <t>Total consumption</t>
  </si>
  <si>
    <t>(Km)</t>
  </si>
  <si>
    <t>Length of electricity transmission lines</t>
  </si>
  <si>
    <t>Length of water transmission pipelines</t>
  </si>
  <si>
    <t>Source: Abu Dhabi Transmission &amp; Despatch Company (TRANSCO)</t>
  </si>
  <si>
    <t>Average rainfall by month and region, 2012</t>
  </si>
  <si>
    <t>Renewable energy</t>
  </si>
  <si>
    <t>Electricity Generation</t>
  </si>
  <si>
    <t>Export of Electricity</t>
  </si>
  <si>
    <t>Import of Electricity</t>
  </si>
  <si>
    <t>Electricity planned capacity (MW)</t>
  </si>
  <si>
    <t>Value of fish caught (thousand AED)</t>
  </si>
  <si>
    <t>Figure 6.1.1. Percentage Distribution of Plant Holdings Area by Region, 2013</t>
  </si>
  <si>
    <t>6.1.2. Number of Farms by Area Category and Region, 2013</t>
  </si>
  <si>
    <t>6.1.3. Area of Farms by Area Category and Region, 2013</t>
  </si>
  <si>
    <t>6.1.4. Area of Plant Holdings by Land Use and Region, 2013</t>
  </si>
  <si>
    <t>Figure 6.1.2. Percentage Distribution of Plant Holdings Area by Land Use, 2013</t>
  </si>
  <si>
    <t>6.1.8. Quantity of Production, Cultivated area, and Average Yield of Vegetables by Type, 2013</t>
  </si>
  <si>
    <t>Figure 6.1.5. Percentage distribution of the number of productive greenhouse by region, 2013</t>
  </si>
  <si>
    <t>6.1.17. Number and Area of Windbreak Trees by Region, 2013</t>
  </si>
  <si>
    <t>6.1.20. Quantity of Pesticides Used by Type and Region, 2013</t>
  </si>
  <si>
    <t>Figure 6.1.6. Percentage Distribution of Number of Livestock by Region, 2013</t>
  </si>
  <si>
    <t>(Quantity in tons, value in (Thousand AED)</t>
  </si>
  <si>
    <t>Epinephelidae</t>
  </si>
  <si>
    <t>إضافة صف حيث تم فصل ابوظبي عن الغربية</t>
  </si>
  <si>
    <t>Al  Ain</t>
  </si>
  <si>
    <t>6.1.35. Number of Cases Vaccinated by Type of Animal and Region, 2013</t>
  </si>
  <si>
    <t>6.2.10. Average Relative Humidity by Month and Region, 2013</t>
  </si>
  <si>
    <t>6.2.16. Wind Speed by Month - Abu Dhabi , 2013</t>
  </si>
  <si>
    <t xml:space="preserve"> 6.2.54. Number of Occupational Health and Safety Incidents - Oil and Gas Sector</t>
  </si>
  <si>
    <t>6.2.55. Rate of Injuries and Incidents Registered per Million Man-Hours Worked  - Oil and Gas Sector</t>
  </si>
  <si>
    <t>6.2.56. Number of Occupational Health and Safety Incidents - Water and Electricity Production Sector</t>
  </si>
  <si>
    <t>6.2.57. Rate of Injuries and Incidents Registered per Million Man-Hours Worked - Water and Electricity Production Sector</t>
  </si>
  <si>
    <t>Al Maqta</t>
  </si>
  <si>
    <t xml:space="preserve">6.3.2. Crude Oil Prices by Type           </t>
  </si>
  <si>
    <t>6.3.1. Crude Oil Production and Exports</t>
  </si>
  <si>
    <t>6.3.3. Natural Gas Production</t>
  </si>
  <si>
    <t>6.3.4. Production and Exports of Liquefied Natural Gas Products</t>
  </si>
  <si>
    <t>6.3.5. Prices of Liquefied Natural Gas Products</t>
  </si>
  <si>
    <t xml:space="preserve">6.3.6. Production and Domestic Sales of Refined Petroleum Products    </t>
  </si>
  <si>
    <t xml:space="preserve">6.3.7. Production of Refined Petroleum Products    </t>
  </si>
  <si>
    <t xml:space="preserve">6.3.8. Domestic Sales of Refined Petroleum Products    </t>
  </si>
  <si>
    <t>6.3.9. Export of Refined Petroleum Products</t>
  </si>
  <si>
    <t>6.3.10. Export Prices of Refined Petroleum Products</t>
  </si>
  <si>
    <t>Figure 6.3.1. Prices of Liquefied Natural Gas Products</t>
  </si>
  <si>
    <r>
      <t xml:space="preserve">Figure 6.3.2.  Production of Refined Petroleum Products, </t>
    </r>
    <r>
      <rPr>
        <b/>
        <sz val="11"/>
        <color indexed="8"/>
        <rFont val="Calibri"/>
        <family val="2"/>
      </rPr>
      <t xml:space="preserve">2013 </t>
    </r>
  </si>
  <si>
    <t>Figure 6.3.3. Export Prices of Refined Petroleum Products</t>
  </si>
  <si>
    <t>6.3.11 Electrical Power Statistics</t>
  </si>
  <si>
    <t xml:space="preserve">6.3.12 Consumption of Electricity by Region </t>
  </si>
  <si>
    <t xml:space="preserve">6.3.13. Percentage of Electricity Consumption by Sector </t>
  </si>
  <si>
    <t>6.3.14. Percentage of the Electricity Consumption by Region and Sector, 2013</t>
  </si>
  <si>
    <t xml:space="preserve">6.3.15 Fuel Consumption of the Electricity and Water Activity </t>
  </si>
  <si>
    <t xml:space="preserve">6.3.16. Fuel Consumption of the Electricity and Water Activity </t>
  </si>
  <si>
    <t xml:space="preserve">6.3.17. Production, Consumption and Planned Capacity of Desalinated Water </t>
  </si>
  <si>
    <t xml:space="preserve">6.3.18. Consumption of Desalinated Water by Region </t>
  </si>
  <si>
    <t xml:space="preserve">6.3.19.  Percentage of Desalinated Water Consumption by Sector </t>
  </si>
  <si>
    <t>6.3.20.  Percentage of Desalinated Water Consumption by Region and Sector, 2013</t>
  </si>
  <si>
    <t>6.3.21. Water and Electricity Transmission Networks  by Region, 2013</t>
  </si>
  <si>
    <t>Figure 6.3.4. Consumption of Electricity by Region</t>
  </si>
  <si>
    <t>Figure 6.3.6. Consumption of Desalinated Water by Region, 2013</t>
  </si>
  <si>
    <t>Figure 6.3.7. Consumption of Desalinated Water by Sector, 2013</t>
  </si>
  <si>
    <t>6.3.22. Renewable energy statistics</t>
  </si>
  <si>
    <t>6.3. Energy and Water</t>
  </si>
  <si>
    <t>Energy and Water</t>
  </si>
  <si>
    <t>Annual production of crude oil (thousand barrels)</t>
  </si>
  <si>
    <t xml:space="preserve">Annual exports of crude oil (thousand barrels) </t>
  </si>
  <si>
    <t>Annual production of natural gas (million cubic feet)</t>
  </si>
  <si>
    <t>Total exports of liquefied natural gas products(thousand metric tons)</t>
  </si>
  <si>
    <t>Electricity consumption per capita(MWH)</t>
  </si>
  <si>
    <t>Total of available desalinated water(Million Imperial Gallons )</t>
  </si>
  <si>
    <t>The average per capita daily consumption (gallons)</t>
  </si>
  <si>
    <t>Quantity of electricity generated from renewable energy (MWH)</t>
  </si>
  <si>
    <t>Electricity planned capacity  from renewable energy(MW)</t>
  </si>
  <si>
    <t>Figure 6.1.3. Percentage Distribution of Area Cultivated with Field Crops by Region, 2013</t>
  </si>
  <si>
    <t>Okra</t>
  </si>
  <si>
    <t>Source: MASDAR</t>
  </si>
  <si>
    <t>6.3. Enargy and Water</t>
  </si>
  <si>
    <t xml:space="preserve">Oil and Gas  </t>
  </si>
  <si>
    <t>*Date in 2013 include station Sun</t>
  </si>
  <si>
    <t xml:space="preserve">Renewable energy plays a key role nowadays.  In the context of its efforts to diversify energy sources in Abu Dhabi, the Government of Abu Dhabi Emirate paid increasing attention to renewable energy during the previous period.
MASDAR plays a vital role in promoting the Emirate’s leading position in the field of energy beyond the use of oil and gas, thus supporting the process of economic diversification and the development of human resources.
Statistics showed a continuous increase in the amount of generated energy to 47,823 MWH in 2013, marking a growth of 157% compared with 2012. The electricity imports increased by 155% and the exports by 90% for the same period.
</t>
  </si>
  <si>
    <t>المنطقة</t>
  </si>
  <si>
    <t>الاستهلاك الكلي*</t>
  </si>
  <si>
    <t>أبوظبي</t>
  </si>
  <si>
    <t>العين</t>
  </si>
  <si>
    <t>المنطقة الغربية</t>
  </si>
  <si>
    <t>Total of available electric power (MWH)</t>
  </si>
  <si>
    <t>Economic development is affected by all economic activities, including agricultural activity, which is a cornerstone for achieving the objectives of the overall development. Agricultural sector is one of the key productive sectors and a major component of GDP, in addition to being the main supplier of food commodities and raw materials for many of the food industry in the Emirate. 
From this point of view, there must be a comprehensive agricultural database relying on accurate numbers and statistics. Attaining advanced degrees of growth can’t be achieved without development plans and programs that contain specific goals and strategies; any given country cannot take the initiative to implement its different plans without accurate and reliable statistical data.
The Statistical Yearbook includes quantitative and qualitative statistics, allowing researchers to benefit from them while planning to create future goals and strategies by using the past as a base for development. The book includes data on the numbers of farms, size of agricultural area, indicators of crop area and agricultural production quantities and values. The number of agricultural holdings in the Emirate of Abu Dhabi totaled 24,394 holdings, with a total area of 752,839 donums.
The total number of sheep and goats in the Emirate of Abu Dhabi totaled 3 million heads, with the majority of them (61%) in Al Ain area. Meanwhile, the total number of camels equaled 359,279 heads, mostly in Al Ain area (55%).</t>
  </si>
  <si>
    <t>Plant production statistics provide data on the changes taking place in this activity, which vary from one season to another. The area cultivated with fruits in 2013 forms 49% of the total arable area, followed by the area cultivated with field crops at 3%, and finally the area cultivated with vegetable crops at 3% of the total arable area. Plant production statistics give an insight into the present levels of surplus or shortage, thereby enabling the formulation of policies on foreign trade in agriculture products to plan export and import quantities and develop plans in a way that would reduce shortage or surplus in field crops.</t>
  </si>
  <si>
    <t>* Except for date palm</t>
  </si>
  <si>
    <t>Livestock is deemed to be a key activity to economic development in the Emirate of Abu Dhabi; hence it is a main source of income for rural and desert residents. As such, this sector received the attention of the government over the past few years through the implementation of policies and programs that have successfully achieved a steady growth in livestock populations.
Percentage of sheep and goats in the Emirate of Abu Dhabi represented around 88.6% of the total number of livestock, followed by camels at 10.6% and cows at 0.8% in traditional holdings.  Coastlines are considered a significant source to meet the population’s need of fish, which is the basic food for inhabitants of coastal areas. Fisheries are one of the important renewable economic resources and essential source of national income.</t>
  </si>
  <si>
    <t>Figure 6.3.8. Renewable energy statistics</t>
  </si>
  <si>
    <r>
      <t>Statistical data on the production and use of crude oil and natural gas, in addition to data on production and domestic sales of refined petroleum products, are provided in this section. It reflects the success accomplished by the Emirate of Abu Dhabi in achieving a distinctive and prominent position worldwide in the field of oil and gas.
The Emirate of Abu Dhabi is one of the world’s major producers of oil, which was first discovered in the Emirate in 1958. The Government has adopted a long-term plan aimed at diversifying the economic base and increasing the contribution of non-oil activities to economic growth in the Emirate. Such diversification is regarded as essential for the balanced and sustainable future growth of the economy of Abu Dhabi.</t>
    </r>
    <r>
      <rPr>
        <sz val="12"/>
        <rFont val="Calibri"/>
        <family val="2"/>
      </rPr>
      <t xml:space="preserve">
The Emirate’s annual production of crude oil was 996,928 thousand barrels in 2013, an increase of 5.1% compared with 2012, While the lack of annual production of natural gas increased by 1.3% to 2,756,207 million cubic feet in 2013. The annual production of refined petroleum products totaled 23,653  thousand metric tons over the same period.
</t>
    </r>
  </si>
  <si>
    <t>Source:  Abu Dhabi National Oil Company - ADNOC</t>
  </si>
  <si>
    <r>
      <t>2013</t>
    </r>
    <r>
      <rPr>
        <b/>
        <sz val="10"/>
        <color rgb="FFFF0000"/>
        <rFont val="Calibri"/>
        <family val="2"/>
        <scheme val="minor"/>
      </rPr>
      <t>*</t>
    </r>
  </si>
  <si>
    <t xml:space="preserve">6.3. Electricity and Water </t>
  </si>
  <si>
    <t xml:space="preserve">Figure 6.3.5. Consumption and Available Desalinated Water  </t>
  </si>
  <si>
    <t xml:space="preserve">6.1.9. Number and Area of Greenhouses </t>
  </si>
  <si>
    <t>The Emirate of Abu Dhabi is concerned about achieving notable developments in the fields of environmental protection and conservation of natural resources. Environmental statistics provide information and statistics about the impact of development and change in key environmental elements, such as climate, air, water and waste management.
In 2013, the average minimum temperature of the Abu Dhabi Emirate was 22.4 ⁰C while the average maximum temperature was 34.1 ⁰C. Average annual rainfall increased from 12.6 mm in 2012 to 77.6 mm in 2013. Average minimum relative humidity was 33% while average maximum relative humidity was 81%. Average atmospheric pressure was 1,008.7 hPA and the maximum daily solar radiation exceeded 8,800 Watt /m²/h during the summer months.
Regarding air quality, the concentrations of air pollutants in 2013 were within their permissible limits. Annual average concentration of particulate matter, with a diameter of 10 micron or less, ranged between 115 and 147 mcg/m3 in the urban areas of the Emirate.
The quantity of treated wastewater in 2013 reached 283.6 MCM where Abu Dhabi region's accounted for about 74% of the quantity of treated wastewater, and Al Gharbia's share did not exceed 5% of the total. 
In 2012 more than 2,000 people diagnosed with transmitted diseases through food and food poisoning caused by eating food or contaminated beverages with bacteria and viruses, People diagnosed with food poisoning have the highest percentage that reached about 54% of the total number of patients, and then followed by typhoid fever with a 21%.
Regarding waste statistics, the Emirate of Abu Dhabi generated a daily average up to 32 thousand tons of waste in 2013, which is up to approximately 11.8 million tons of non hazardous waste annually. Construction and demolition waste constituted the highest percentage with 65% of the total amount of waste generated in the Emirate.</t>
  </si>
  <si>
    <r>
      <t>(Knot</t>
    </r>
    <r>
      <rPr>
        <i/>
        <sz val="9"/>
        <color rgb="FFFF0000"/>
        <rFont val="Calibri"/>
        <family val="2"/>
      </rPr>
      <t>*</t>
    </r>
    <r>
      <rPr>
        <i/>
        <sz val="9"/>
        <color theme="1"/>
        <rFont val="Calibri"/>
        <family val="2"/>
      </rPr>
      <t>)</t>
    </r>
  </si>
  <si>
    <r>
      <t>(Microgram/m</t>
    </r>
    <r>
      <rPr>
        <i/>
        <vertAlign val="superscript"/>
        <sz val="9"/>
        <color theme="1"/>
        <rFont val="Calibri"/>
        <family val="2"/>
      </rPr>
      <t>3</t>
    </r>
    <r>
      <rPr>
        <i/>
        <sz val="9"/>
        <color theme="1"/>
        <rFont val="Calibri"/>
        <family val="2"/>
      </rPr>
      <t>)</t>
    </r>
  </si>
  <si>
    <t>Industrial - Al Mafraq</t>
  </si>
  <si>
    <r>
      <t>(Milligram/m</t>
    </r>
    <r>
      <rPr>
        <i/>
        <vertAlign val="superscript"/>
        <sz val="9"/>
        <color theme="1"/>
        <rFont val="Calibri"/>
        <family val="2"/>
      </rPr>
      <t>3</t>
    </r>
    <r>
      <rPr>
        <i/>
        <sz val="9"/>
        <color theme="1"/>
        <rFont val="Calibri"/>
        <family val="2"/>
      </rPr>
      <t>)</t>
    </r>
  </si>
  <si>
    <r>
      <t>Independent operators</t>
    </r>
    <r>
      <rPr>
        <sz val="10"/>
        <color rgb="FFFF0000"/>
        <rFont val="Calibri"/>
        <family val="2"/>
      </rPr>
      <t>**</t>
    </r>
  </si>
  <si>
    <t>** Shared Services included starting from 2012</t>
  </si>
  <si>
    <t xml:space="preserve">The rapid economic and agricultural development and sharp population increase in the Emirate of Abu Dhabi has led to large increases in water demands On the other hand, reliance on non-conventional water resources, such as desalinated water and reuse of treated wastewater, increased to fill the imbalance between supply and demand.
The Abu Dhabi Region ranked top in the treatment of wastewater accounting for 74% of the Emirate's total treated wastewater in 2013, while Al Gharbia came last in this regard, producing only 5% of the total.
</t>
  </si>
  <si>
    <t xml:space="preserve">The interest in waste management and treatment increases with the increase of human and economic development. Waste management refers to the collection, transfer, sorting, treatment and disposal of waste materials produced by human and economic activity, and are tackled to reduce their effect on environment, health, and aesthetics.  
Total amount of waste generated in 2013 reached about 11.8 million tons in the Emirate of Abu Dhabi with a rate of 32 thousand tons per day. The demolition and construction activity accounts for 65% of total waste generated, whereas the amount of solid municipal waste reached about 1,528.1 thousand tons of which 65% was in the Abu Dhabi Region. </t>
  </si>
  <si>
    <t>Food safety and occupational health and safety are two major areas that receive a great deal of attention from the government of the Emirate of Abu Dhabi. In 2012, there were more than 2000 cases of foodborne illnesses and food poisoning caused by consuming foods or drinks contaminated with bacteria and viruses, where food poisoning cases reached the highest percentage of 54% followed with 21% cases of Typhoid fever. 
In 2012, number of deaths cases from food poisoning were 16 cases and number of food poisoning and foodborne Illnesses reached 2,107 cases. In the area of ​​occupational health and safety oil and gas sector recorded 11 deaths cases in 2013 compared to 12 cases in 2012. Water and electricity sector recoded only one death case in 2013 compared to 4 cases in 2012.</t>
  </si>
  <si>
    <r>
      <rPr>
        <sz val="11"/>
        <color rgb="FFFF0000"/>
        <rFont val="Calibri"/>
        <family val="2"/>
      </rPr>
      <t>*</t>
    </r>
    <r>
      <rPr>
        <sz val="11"/>
        <color theme="1"/>
        <rFont val="Calibri"/>
        <family val="2"/>
      </rPr>
      <t xml:space="preserve"> 58,788</t>
    </r>
  </si>
  <si>
    <r>
      <t>Fatal accident rate (FAR)</t>
    </r>
    <r>
      <rPr>
        <i/>
        <sz val="10"/>
        <color theme="1" tint="4.9989318521683403E-2"/>
        <rFont val="Calibri"/>
        <family val="2"/>
      </rPr>
      <t xml:space="preserve"> (per 100 million working hour)</t>
    </r>
  </si>
  <si>
    <t>1. Economy</t>
  </si>
  <si>
    <t>* Economic Aggregates</t>
  </si>
  <si>
    <t>* Foreign Trade</t>
  </si>
  <si>
    <t>* Prices</t>
  </si>
  <si>
    <t>* Financial Statistics</t>
  </si>
  <si>
    <t>* Government Finance</t>
  </si>
  <si>
    <t>* Wages and Compensation</t>
  </si>
  <si>
    <t xml:space="preserve">* Foreign Investment </t>
  </si>
  <si>
    <t>2. Industry and Business</t>
  </si>
  <si>
    <t>Generral</t>
  </si>
  <si>
    <t>Investment Climate</t>
  </si>
  <si>
    <t>Industrial Activities</t>
  </si>
  <si>
    <t>Basic metal and Manufacturing</t>
  </si>
  <si>
    <t>Gas, Oil and Energy</t>
  </si>
  <si>
    <t>Electricity</t>
  </si>
  <si>
    <t>Constructions</t>
  </si>
  <si>
    <t>Transport</t>
  </si>
  <si>
    <t>Information and Communication Technology</t>
  </si>
  <si>
    <t>Hotels</t>
  </si>
  <si>
    <t>3. Population and Demography</t>
  </si>
  <si>
    <t>Population Size, Composition and Distribution</t>
  </si>
  <si>
    <t>Birth and Mortality</t>
  </si>
  <si>
    <t>Marriage and Divorces</t>
  </si>
  <si>
    <t>Migration</t>
  </si>
  <si>
    <t>4. Social</t>
  </si>
  <si>
    <t>Education</t>
  </si>
  <si>
    <t>Health</t>
  </si>
  <si>
    <t>Social Welfare</t>
  </si>
  <si>
    <t>Crime and Justice</t>
  </si>
  <si>
    <t>Culture and Heritage</t>
  </si>
  <si>
    <t>Sports</t>
  </si>
  <si>
    <t>5. Labour Force</t>
  </si>
  <si>
    <t>Labour Force structure</t>
  </si>
  <si>
    <t>Occupational structure</t>
  </si>
  <si>
    <t>Unemployment</t>
  </si>
  <si>
    <t>Employment by Economic activity</t>
  </si>
  <si>
    <t>6. Agriculture</t>
  </si>
  <si>
    <t>Agriculture and Fisheries</t>
  </si>
  <si>
    <t>Animals</t>
  </si>
  <si>
    <t>Environment Resources</t>
  </si>
  <si>
    <t>Air Quality</t>
  </si>
  <si>
    <t>Safety and Health</t>
  </si>
  <si>
    <t>AD Accounts</t>
  </si>
  <si>
    <t>BoP and Trade</t>
  </si>
  <si>
    <t>Prices</t>
  </si>
  <si>
    <t>Financial Statistics</t>
  </si>
  <si>
    <t>Government Finance</t>
  </si>
  <si>
    <t>Wages and Productivity</t>
  </si>
  <si>
    <t xml:space="preserve">Gross Domestic Product (GDP) is one of the most important economic indicators; it comprises the total of all goods and services produced in an economy, minus production requirements. It is also defined as the total value added to the economy by resident producers during the year. The growth rate during a certain period of time measures the change in the size of the economy during this period. 
Identifying a long term economic vision, with specific targets, supports efficient economic policy, decision-making and comparisons. This serves the interest of the Emirate and welfare of the community. The contribution of activities and sectors to the economic development of the Emirate of Abu Dhabi can be identified from the statistical indicators that are presented in this chapter of the statistical yearbook.
The following tables and graphs describes the performance of all economic activities in the Emirate. Data and indicators contained in this chapter shows the growth and stability achieved by Abu Dhabi's economy during the previous years. Data on the national accounts such as Gross Domestic Product by economic activity at current and constant prices, growth rates, contribution of economic activities to GDP and per capita gross domestic product are provided.
Capital formation by economic activities, compensation of employees at current prices and financial data of the Abu Dhabi Government, as well as other data of economic interest are also included in this chapter.
</t>
  </si>
  <si>
    <t>GDP at Current Prices (Million AED)</t>
  </si>
  <si>
    <r>
      <t xml:space="preserve">GDP at </t>
    </r>
    <r>
      <rPr>
        <sz val="11"/>
        <rFont val="Calibri"/>
        <family val="2"/>
      </rPr>
      <t>2007 Constant Prices (Million AED)</t>
    </r>
  </si>
  <si>
    <t>GDP at Current Prices Growth Rate (%)</t>
  </si>
  <si>
    <r>
      <t xml:space="preserve">GDP at </t>
    </r>
    <r>
      <rPr>
        <sz val="11"/>
        <rFont val="Calibri"/>
        <family val="2"/>
      </rPr>
      <t>2007 Constant Prices Growth Rate (%)</t>
    </r>
  </si>
  <si>
    <t>Oil Share in GDP at Current Prices (%)</t>
  </si>
  <si>
    <t>GDP Per Capita at Current Prices (Thousand AED)</t>
  </si>
  <si>
    <r>
      <t xml:space="preserve">GDP Per Capita at </t>
    </r>
    <r>
      <rPr>
        <sz val="11"/>
        <rFont val="Calibri"/>
        <family val="2"/>
      </rPr>
      <t>2007 Constant Prices (Thousand AED)</t>
    </r>
  </si>
  <si>
    <t>Gross Fixed Capital Formation (Million AED)</t>
  </si>
  <si>
    <t>Foreign Direct Investment (Million AED), 2012</t>
  </si>
  <si>
    <r>
      <t xml:space="preserve">Oil, Gas and Oil Products Exports </t>
    </r>
    <r>
      <rPr>
        <sz val="11"/>
        <rFont val="Calibri"/>
        <family val="2"/>
      </rPr>
      <t>of the Emirate of Abu Dhabi (Million AED)</t>
    </r>
  </si>
  <si>
    <t>Non-oil Exports of the Emirate of Abu Dhabi (Million AED)</t>
  </si>
  <si>
    <r>
      <t>Re-exports</t>
    </r>
    <r>
      <rPr>
        <sz val="11"/>
        <rFont val="Calibri"/>
        <family val="2"/>
      </rPr>
      <t xml:space="preserve"> through the Ports of the Emirate of Abu Dhabi (Million AED)</t>
    </r>
  </si>
  <si>
    <r>
      <t>Imports</t>
    </r>
    <r>
      <rPr>
        <sz val="11"/>
        <rFont val="Calibri"/>
        <family val="2"/>
      </rPr>
      <t xml:space="preserve"> of the Emirate of Abu Dhabi (Million AED)</t>
    </r>
  </si>
  <si>
    <t>Inflation Rate (%)</t>
  </si>
  <si>
    <t>1.1. Economic Aggregates</t>
  </si>
  <si>
    <t>This section presents aggregate and detailed statistics on some macroeconomic variables, by the International Standard Industrial Classification of all economic activities, fourth revision (ISIC 4). It includes data on GDP by economic activity at current and constant prices, in addition to the annual growth rates, the relative distribution of GDP by economic activity, fixed capital formation by economic activity and additional data related to the Emirate's economy.
The Abu Dhabi GDP estimates in 2013 amounted to AED 953,239 million at current prices, compared with AED 909,721 million at current prices in 2012. This represents an annual growth rate of 4.8% in 2013 and 7.4% in 2012, which confirms the strength and resilience of the Emirate’s economy. Accordingly, the annual per capita gross domestic product amounted to AED 388.6 thousand in 2013. The total fixed capital formation was AED 193,900 million in 2013, while compensation of employees amounted to AED 182,416 million in the same year.
GDP at constant prices shows how much goods and services were produced in volume terms and is measured by holding prices constant. GDP at constant prices increased by 5.2% in 2013 following an increase of 4.8% in 2012.  The main activities contributing to economic growth in 2013 were 'Mining and quarrying' (including crude oil and natural gas), 'Real estate' and 'Financial and insurance' with increases of 3.2%, 12.9% and 11.2% respectively.</t>
  </si>
  <si>
    <t>1.1.1. Gross Domestic Product by Economic Activity at Current Prices</t>
  </si>
  <si>
    <t>(Million AED)</t>
  </si>
  <si>
    <t>Economic Activity</t>
  </si>
  <si>
    <r>
      <t>2013</t>
    </r>
    <r>
      <rPr>
        <b/>
        <i/>
        <sz val="10"/>
        <color indexed="10"/>
        <rFont val="Calibri"/>
        <family val="2"/>
      </rPr>
      <t>*</t>
    </r>
  </si>
  <si>
    <t>Agriculture, forestry and fishing</t>
  </si>
  <si>
    <t>Mining and quarrying (includes crude oil and natural gas)</t>
  </si>
  <si>
    <t>Manufacturing</t>
  </si>
  <si>
    <t xml:space="preserve">Electricity, gas, and water supply; waste management </t>
  </si>
  <si>
    <t>Construction</t>
  </si>
  <si>
    <t>Wholesale and retail trade; repair of motor vehicles and motorcycles</t>
  </si>
  <si>
    <t>Transportation and storage</t>
  </si>
  <si>
    <r>
      <t>Accommodation and food service</t>
    </r>
    <r>
      <rPr>
        <sz val="10"/>
        <rFont val="Calibri"/>
        <family val="2"/>
      </rPr>
      <t xml:space="preserve">s </t>
    </r>
  </si>
  <si>
    <t>Information and communication</t>
  </si>
  <si>
    <t xml:space="preserve">Financial and insurance </t>
  </si>
  <si>
    <t xml:space="preserve">Real estate </t>
  </si>
  <si>
    <t xml:space="preserve">Professional, scientific and technical </t>
  </si>
  <si>
    <r>
      <t>Administrative and support service</t>
    </r>
    <r>
      <rPr>
        <sz val="10"/>
        <rFont val="Calibri"/>
        <family val="2"/>
      </rPr>
      <t xml:space="preserve">s </t>
    </r>
  </si>
  <si>
    <t>Public administration and defence; compulsory social security</t>
  </si>
  <si>
    <t xml:space="preserve">Human health and social work </t>
  </si>
  <si>
    <r>
      <t>Arts, recreation and other service</t>
    </r>
    <r>
      <rPr>
        <sz val="10"/>
        <rFont val="Calibri"/>
        <family val="2"/>
      </rPr>
      <t xml:space="preserve">s </t>
    </r>
  </si>
  <si>
    <t>Activities of households as employers</t>
  </si>
  <si>
    <t>Imputed bank services</t>
  </si>
  <si>
    <t>*Preliminary estimates</t>
  </si>
  <si>
    <t>1.1.2. Gross Domestic Product by Economic Activity at Constant Prices (2007)</t>
  </si>
  <si>
    <r>
      <t>Accommodation and food ser</t>
    </r>
    <r>
      <rPr>
        <sz val="10"/>
        <rFont val="Calibri"/>
        <family val="2"/>
      </rPr>
      <t>vice</t>
    </r>
    <r>
      <rPr>
        <sz val="10"/>
        <rFont val="Calibri"/>
        <family val="2"/>
      </rPr>
      <t xml:space="preserve">s </t>
    </r>
  </si>
  <si>
    <r>
      <t>Administrative and support service</t>
    </r>
    <r>
      <rPr>
        <sz val="10"/>
        <color indexed="8"/>
        <rFont val="Calibri"/>
        <family val="2"/>
      </rPr>
      <t xml:space="preserve">s </t>
    </r>
  </si>
  <si>
    <r>
      <t>Arts, recreation and other service</t>
    </r>
    <r>
      <rPr>
        <sz val="10"/>
        <color indexed="8"/>
        <rFont val="Calibri"/>
        <family val="2"/>
      </rPr>
      <t xml:space="preserve">s </t>
    </r>
  </si>
  <si>
    <t>1.1.3. GDP Per Capita at Current Prices</t>
  </si>
  <si>
    <t>GDP (Million AED)</t>
  </si>
  <si>
    <t>Oil GDP (Million AED)</t>
  </si>
  <si>
    <t>Non-oil GDP (Million AED)</t>
  </si>
  <si>
    <t>GDP per capita (Thousand AED)</t>
  </si>
  <si>
    <t>Oil GDP per capita (Thousand AED)</t>
  </si>
  <si>
    <t>Non-oil GDP per capita (Thousand AED)</t>
  </si>
  <si>
    <t>GDP per capita annual growth (%)</t>
  </si>
  <si>
    <t>Oil GDP per capita annual growth (%)</t>
  </si>
  <si>
    <t>Non-oil GDP per capita annual growth (%)</t>
  </si>
  <si>
    <t>1.1.4. GDP Per Capita at Constant Prices (2007)</t>
  </si>
  <si>
    <t xml:space="preserve">1.1.5. Annual Growth Rates of the GDP by Economic Activity at Current Prices </t>
  </si>
  <si>
    <r>
      <t>Accommodation and food service</t>
    </r>
    <r>
      <rPr>
        <sz val="10"/>
        <color indexed="8"/>
        <rFont val="Calibri"/>
        <family val="2"/>
      </rPr>
      <t xml:space="preserve">s </t>
    </r>
  </si>
  <si>
    <t>1.1.6. Annual Growth Rates of the GDP by Economic Activity at Constant Prices (2007)</t>
  </si>
  <si>
    <r>
      <t>2013</t>
    </r>
    <r>
      <rPr>
        <b/>
        <i/>
        <sz val="10"/>
        <color rgb="FFFF0000"/>
        <rFont val="Calibri"/>
        <family val="2"/>
        <scheme val="minor"/>
      </rPr>
      <t>*</t>
    </r>
  </si>
  <si>
    <t xml:space="preserve">1.1.7. Percentage Distribution of the GDP by Economic Activity at Current Prices </t>
  </si>
  <si>
    <t>1.1.8. Percentage Distribution of the GDP by Economic Activity at Constant Prices (2007)</t>
  </si>
  <si>
    <r>
      <t xml:space="preserve">1.1.9. Indicators of Foreign Trade </t>
    </r>
    <r>
      <rPr>
        <b/>
        <sz val="11"/>
        <color indexed="8"/>
        <rFont val="Calibri"/>
        <family val="2"/>
      </rPr>
      <t>through the Ports of the Emirate of Abu Dhabi as a Percentage of the GDP at Current Prices</t>
    </r>
  </si>
  <si>
    <t xml:space="preserve">Total trade </t>
  </si>
  <si>
    <r>
      <t>66.0</t>
    </r>
    <r>
      <rPr>
        <b/>
        <i/>
        <sz val="10"/>
        <color rgb="FFFF0000"/>
        <rFont val="Calibri"/>
        <family val="2"/>
        <scheme val="minor"/>
      </rPr>
      <t>*</t>
    </r>
  </si>
  <si>
    <t>Total exports</t>
  </si>
  <si>
    <r>
      <t>52.9</t>
    </r>
    <r>
      <rPr>
        <b/>
        <i/>
        <sz val="10"/>
        <color rgb="FFFF0000"/>
        <rFont val="Calibri"/>
        <family val="2"/>
        <scheme val="minor"/>
      </rPr>
      <t>*</t>
    </r>
  </si>
  <si>
    <t>Oil, gas and oil products exports</t>
  </si>
  <si>
    <r>
      <t>49.6</t>
    </r>
    <r>
      <rPr>
        <i/>
        <sz val="10"/>
        <color rgb="FFFF0000"/>
        <rFont val="Calibri"/>
        <family val="2"/>
        <scheme val="minor"/>
      </rPr>
      <t>*</t>
    </r>
  </si>
  <si>
    <r>
      <t>Non</t>
    </r>
    <r>
      <rPr>
        <sz val="10"/>
        <color indexed="8"/>
        <rFont val="Calibri"/>
        <family val="2"/>
      </rPr>
      <t xml:space="preserve">-oil exports </t>
    </r>
  </si>
  <si>
    <t xml:space="preserve">Re- exports </t>
  </si>
  <si>
    <t xml:space="preserve">Imports </t>
  </si>
  <si>
    <t xml:space="preserve">Net trade in goods </t>
  </si>
  <si>
    <r>
      <t>39.9</t>
    </r>
    <r>
      <rPr>
        <b/>
        <i/>
        <sz val="10"/>
        <color rgb="FFFF0000"/>
        <rFont val="Calibri"/>
        <family val="2"/>
        <scheme val="minor"/>
      </rPr>
      <t>*</t>
    </r>
  </si>
  <si>
    <t xml:space="preserve">Source : Statistics Centre - Abu Dhabi </t>
  </si>
  <si>
    <t>1.1.10. Gross Fixed Capital Formation by Economic Activity at Current Prices</t>
  </si>
  <si>
    <t xml:space="preserve">Arts, recreation and other services </t>
  </si>
  <si>
    <t>1.1.11. Percentage Distribution of Gross Fixed Capital Formation by Economic Activity at Current Prices</t>
  </si>
  <si>
    <t>1.1.12. Gross Fixed Capital Formation by Economic Activity as a Percentage of the GDP at Current Prices</t>
  </si>
  <si>
    <t>Arts, recreation and other services</t>
  </si>
  <si>
    <t xml:space="preserve">1.1.13. Annual Growth Rates of Gross Fixed Capital Formation by Economic Activity at Current Prices </t>
  </si>
  <si>
    <r>
      <t>1.2.</t>
    </r>
    <r>
      <rPr>
        <b/>
        <i/>
        <sz val="14"/>
        <color indexed="8"/>
        <rFont val="Calibri"/>
        <family val="2"/>
      </rPr>
      <t xml:space="preserve"> </t>
    </r>
    <r>
      <rPr>
        <b/>
        <sz val="14"/>
        <color indexed="8"/>
        <rFont val="Calibri"/>
        <family val="2"/>
      </rPr>
      <t>Foreign Trade</t>
    </r>
  </si>
  <si>
    <t xml:space="preserve">Foreign trade in goods is of paramount importance to the economy of the Emirate of Abu Dhabi and contribute to a considerable proportion of the Emirate’s GDP. In 2013, net trade in goods accounted for 44.3% of the GDP, reflecting the Emirate’s robust and highly developed level of commercial activity and the significance of foreign trade to the economy in general.
The non-oil merchandise trade statistics presented in this section comprises trade in goods which entered or exited the territory of the Emirate of Abu Dhabi through the ports of Abu Dhabi (comprising air, sea and road ports). It should be noted that foreign trade data presented in this report do not cover non-oil exports, re-exports and imports through ports of the other Emirates in the UAE.
</t>
  </si>
  <si>
    <t>Commodity imports in goods through the ports of the Emirate Abu Dhabi were valued at AED 100.3 billion in 2013 compared with AED 119.0 billion in 2012. The main imports during 2013 were 'Machinery, sound recorder, reproducers and parts', which accounted for 23.2% of the total value. The United States of America was the main country for imports, from which the Emirate received goods worth AED 12.7 billion. Non-oil exports were valued at AED 16.0 billion, with 'Base metals and articles of base metals' contributing 49.7% of the total. Saudia Arabia was the top destination of Abu Dhabi non-oil exports, receiving goods worth AED 6.7 billion from the Emirate in 2013.
Re-exports in 2013 were valued at AED 16.4 billion compared with AED 14.7 billion in 2012. The top category during 2013 was 'Machinery, sound recorder, reproducers and parts', which contributed 48.8% of the re-exports total. The Kingdom of Bahrain was the top country destination for re-exports with goods valued at AED 3.4 billion.
The value of imports in goods from Asian countries through the ports of the Emirate of Abu Dhabi was AED 43.9 billion during 2013 compared with AED 54.4 billion in 2012. The value of non-oil exports in goods to Asian countries through the ports of the Emirate of Abu Dhabi was AED 14.5 billion while re-exports to Asian countries amounted to AED 14.1 billion.</t>
  </si>
  <si>
    <t>1.2.1. Statistics of Foreign Trade in Goods through the Ports of the Emirate of Abu Dhabi</t>
  </si>
  <si>
    <t>Total trade in goods</t>
  </si>
  <si>
    <r>
      <t>600,583.3</t>
    </r>
    <r>
      <rPr>
        <b/>
        <i/>
        <sz val="10"/>
        <color rgb="FFFF0000"/>
        <rFont val="Calibri"/>
        <family val="2"/>
        <scheme val="minor"/>
      </rPr>
      <t>*</t>
    </r>
  </si>
  <si>
    <r>
      <t>623,160.0</t>
    </r>
    <r>
      <rPr>
        <b/>
        <i/>
        <sz val="10"/>
        <color rgb="FFFF0000"/>
        <rFont val="Calibri"/>
        <family val="2"/>
        <scheme val="minor"/>
      </rPr>
      <t>*</t>
    </r>
  </si>
  <si>
    <t>Total exports  of goods</t>
  </si>
  <si>
    <r>
      <t>481,611.6</t>
    </r>
    <r>
      <rPr>
        <b/>
        <i/>
        <sz val="10"/>
        <color rgb="FFFF0000"/>
        <rFont val="Calibri"/>
        <family val="2"/>
        <scheme val="minor"/>
      </rPr>
      <t>*</t>
    </r>
  </si>
  <si>
    <r>
      <t>522,904.8</t>
    </r>
    <r>
      <rPr>
        <b/>
        <i/>
        <sz val="10"/>
        <color rgb="FFFF0000"/>
        <rFont val="Calibri"/>
        <family val="2"/>
        <scheme val="minor"/>
      </rPr>
      <t>*</t>
    </r>
  </si>
  <si>
    <t>Oil, gas and oil products</t>
  </si>
  <si>
    <r>
      <t>451,455.0</t>
    </r>
    <r>
      <rPr>
        <i/>
        <sz val="10"/>
        <color rgb="FFFF0000"/>
        <rFont val="Calibri"/>
        <family val="2"/>
        <scheme val="minor"/>
      </rPr>
      <t>*</t>
    </r>
  </si>
  <si>
    <r>
      <t>490,460.1</t>
    </r>
    <r>
      <rPr>
        <i/>
        <sz val="10"/>
        <color rgb="FFFF0000"/>
        <rFont val="Calibri"/>
        <family val="2"/>
        <scheme val="minor"/>
      </rPr>
      <t>*</t>
    </r>
  </si>
  <si>
    <t xml:space="preserve">Non-oil exports  of goods  </t>
  </si>
  <si>
    <t xml:space="preserve">Re-exports </t>
  </si>
  <si>
    <t>Imports  of goods</t>
  </si>
  <si>
    <r>
      <t>362,639.9</t>
    </r>
    <r>
      <rPr>
        <b/>
        <i/>
        <sz val="10"/>
        <color indexed="10"/>
        <rFont val="Calibri"/>
        <family val="2"/>
      </rPr>
      <t>*</t>
    </r>
  </si>
  <si>
    <r>
      <t>422,649.6</t>
    </r>
    <r>
      <rPr>
        <b/>
        <i/>
        <sz val="10"/>
        <color rgb="FFFF0000"/>
        <rFont val="Calibri"/>
        <family val="2"/>
        <scheme val="minor"/>
      </rPr>
      <t>*</t>
    </r>
  </si>
  <si>
    <t>* Preliminary estimates</t>
  </si>
  <si>
    <t>1.2.2. The Components of Foreign Trade in Goods as a Percentage of Total Trade in Goods through the Ports of the Emirate of Abu Dhabi</t>
  </si>
  <si>
    <r>
      <t>80.2</t>
    </r>
    <r>
      <rPr>
        <b/>
        <i/>
        <sz val="10"/>
        <color indexed="10"/>
        <rFont val="Calibri"/>
        <family val="2"/>
      </rPr>
      <t>*</t>
    </r>
  </si>
  <si>
    <r>
      <t>83.9</t>
    </r>
    <r>
      <rPr>
        <b/>
        <i/>
        <sz val="10"/>
        <color indexed="10"/>
        <rFont val="Calibri"/>
        <family val="2"/>
      </rPr>
      <t>*</t>
    </r>
  </si>
  <si>
    <r>
      <t>75.2</t>
    </r>
    <r>
      <rPr>
        <i/>
        <sz val="10"/>
        <color indexed="10"/>
        <rFont val="Calibri"/>
        <family val="2"/>
      </rPr>
      <t>*</t>
    </r>
  </si>
  <si>
    <r>
      <t>78.8</t>
    </r>
    <r>
      <rPr>
        <i/>
        <sz val="10"/>
        <color indexed="10"/>
        <rFont val="Calibri"/>
        <family val="2"/>
      </rPr>
      <t>*</t>
    </r>
  </si>
  <si>
    <r>
      <t>60.4</t>
    </r>
    <r>
      <rPr>
        <b/>
        <i/>
        <sz val="10"/>
        <color indexed="10"/>
        <rFont val="Calibri"/>
        <family val="2"/>
      </rPr>
      <t>*</t>
    </r>
  </si>
  <si>
    <r>
      <t>67.8</t>
    </r>
    <r>
      <rPr>
        <b/>
        <i/>
        <sz val="10"/>
        <color indexed="10"/>
        <rFont val="Calibri"/>
        <family val="2"/>
      </rPr>
      <t>*</t>
    </r>
  </si>
  <si>
    <t>Figure 1.2.1. Non-oil Foreign Trade in Goods Statistics through the Ports of the Emirate of Abu Dhabi, 2013</t>
  </si>
  <si>
    <t>1.2.3. Trade Balance of Non-oil Trade in Goods through the Ports of the Emirate of Abu Dhabi by Sections of the Harmonized System (HS) at Current Prices, 2013</t>
  </si>
  <si>
    <t>Re- exports</t>
  </si>
  <si>
    <t>Balance</t>
  </si>
  <si>
    <t>Live animals and products thereof</t>
  </si>
  <si>
    <t>Animals or vegetable fats, oil and waxes</t>
  </si>
  <si>
    <t>Mineral products</t>
  </si>
  <si>
    <t>Products of the chemical or allied industries</t>
  </si>
  <si>
    <t>Plastic, rubber and articles thereof</t>
  </si>
  <si>
    <t>Articles of leather and animal gut; travel goods</t>
  </si>
  <si>
    <t>Articles of wood, cork; basketware and wickerwork</t>
  </si>
  <si>
    <t>Pulp of wood, waste, scrap and article of paper</t>
  </si>
  <si>
    <t>Textiles and textile articles</t>
  </si>
  <si>
    <t>Footwear, umbrella, articles of feather and hair</t>
  </si>
  <si>
    <t>Articles of stone, mica; ceramic products and glass</t>
  </si>
  <si>
    <t>Pearls, stones, precious metals and articles thereof</t>
  </si>
  <si>
    <t>Base metals and articles of base metals</t>
  </si>
  <si>
    <t>Machinery, sound recorder, reproducers and parts</t>
  </si>
  <si>
    <t>Transport vehicles</t>
  </si>
  <si>
    <t>Photographic, medical, musical instruments and parts</t>
  </si>
  <si>
    <t>Miscellaneous manufactured articles</t>
  </si>
  <si>
    <t>Work of art, collectors pieces and antiques</t>
  </si>
  <si>
    <t>1.2.4. Total Non-oil Exports of Goods to Imports of Goods Ratio for the Emirate of Abu Dhabi by Sections of the Harmonized System (HS)</t>
  </si>
  <si>
    <t>Arms and ammunition; parts and accessories</t>
  </si>
  <si>
    <t>1.2.5. Key Indicators of Non-oil Exports of Goods of the Emirate of Abu Dhabi</t>
  </si>
  <si>
    <t xml:space="preserve"> Non-oil Exports of Goods </t>
  </si>
  <si>
    <t xml:space="preserve">Agricultural raw materials exports </t>
  </si>
  <si>
    <t>Food products</t>
  </si>
  <si>
    <t xml:space="preserve">Manufactured products </t>
  </si>
  <si>
    <t xml:space="preserve">Ores and metals </t>
  </si>
  <si>
    <t>Other goods</t>
  </si>
  <si>
    <t>1.2.6.  Non-oil Exports of Goods of the Emirate of Abu Dhabi by Continent</t>
  </si>
  <si>
    <t>Continent</t>
  </si>
  <si>
    <t>Asia</t>
  </si>
  <si>
    <t>Africa</t>
  </si>
  <si>
    <t>Europe</t>
  </si>
  <si>
    <t>North America</t>
  </si>
  <si>
    <t>South America</t>
  </si>
  <si>
    <t>Australia</t>
  </si>
  <si>
    <t xml:space="preserve">1.2.7. Non-oil Exports of Goods of the Emirate of Abu Dhabi by Sections of the Harmonized System (HS) </t>
  </si>
  <si>
    <t>Articles of wood, cork; basket ware and wickerwork</t>
  </si>
  <si>
    <r>
      <t>Transport vehicles</t>
    </r>
    <r>
      <rPr>
        <sz val="10"/>
        <color indexed="10"/>
        <rFont val="Calibri"/>
        <family val="2"/>
      </rPr>
      <t>*</t>
    </r>
  </si>
  <si>
    <t>Source: Department of Finance - Customs Administration</t>
  </si>
  <si>
    <t>*The increase during 2011 is due to exports of floating or submersible drilling or production platforms.</t>
  </si>
  <si>
    <t>1.2.8.  Non-oil Exports of Goods through the Ports of the Emirate of Abu Dhabi to GCC Countries</t>
  </si>
  <si>
    <t>Countries</t>
  </si>
  <si>
    <t>Saudi Arabia</t>
  </si>
  <si>
    <t>Qatar</t>
  </si>
  <si>
    <t>Oman</t>
  </si>
  <si>
    <t>Kuwait</t>
  </si>
  <si>
    <t>Kingdom of Bahrain</t>
  </si>
  <si>
    <t xml:space="preserve">1.2.9. Top Trade in Goods Partners of the Emirate of Abu Dhabi (Non-oil Exports) </t>
  </si>
  <si>
    <t>China</t>
  </si>
  <si>
    <t>India</t>
  </si>
  <si>
    <t>Singapore</t>
  </si>
  <si>
    <t>Jordan</t>
  </si>
  <si>
    <t>Egypt</t>
  </si>
  <si>
    <t>1.2.10. Non-oil Exports of Goods through the Ports of the Emirate of Abu Dhabi by Mode of Shipping</t>
  </si>
  <si>
    <t>Mode of Shipping</t>
  </si>
  <si>
    <t>Marine</t>
  </si>
  <si>
    <t>Road</t>
  </si>
  <si>
    <t>Air</t>
  </si>
  <si>
    <t xml:space="preserve">The Emirate of Abu Dhabi exported 1.0 billion barrels of crude oil in 2013. Japan was the top importer receiving around 36.5% of the Emirate’s total crude oil exports. In 2013, the Emirate exported 10.0 million metric tons of refined petroleum products, of which Netherlands bought 24.7%, followed by Japan, which purchased 15.8%.
LNG exports increased by AED 1.8 billion in 2013 compared with 2012, reaching AED 20.1 billion. Japan was the most significant importer with 54.6% of the LNG exports value. The Emirate imported833.2 billion cubic feet of natural gas in 2013, at a daily average of 2.3 billion cubic feet.
</t>
  </si>
  <si>
    <r>
      <t xml:space="preserve">1.2.11. Exports of Crude Oil through the Ports </t>
    </r>
    <r>
      <rPr>
        <b/>
        <sz val="11"/>
        <color indexed="8"/>
        <rFont val="Calibri"/>
        <family val="2"/>
      </rPr>
      <t xml:space="preserve">of the Emirate of Abu Dhabi by Country    </t>
    </r>
  </si>
  <si>
    <t xml:space="preserve"> Countries</t>
  </si>
  <si>
    <r>
      <t>2012</t>
    </r>
    <r>
      <rPr>
        <b/>
        <i/>
        <sz val="10"/>
        <color indexed="10"/>
        <rFont val="Calibri"/>
        <family val="2"/>
      </rPr>
      <t>*</t>
    </r>
  </si>
  <si>
    <t>TOTAL</t>
  </si>
  <si>
    <t>Japan</t>
  </si>
  <si>
    <t>South Korea</t>
  </si>
  <si>
    <t>Thailand</t>
  </si>
  <si>
    <t>Pakistan</t>
  </si>
  <si>
    <t>Taiwan</t>
  </si>
  <si>
    <t>Bangladesh</t>
  </si>
  <si>
    <t xml:space="preserve">Switzerland </t>
  </si>
  <si>
    <t>New Zealand</t>
  </si>
  <si>
    <t>Philippines</t>
  </si>
  <si>
    <t>Italy</t>
  </si>
  <si>
    <t>Malaysia</t>
  </si>
  <si>
    <t>Kenya</t>
  </si>
  <si>
    <t>Tanzania</t>
  </si>
  <si>
    <t>South Africa</t>
  </si>
  <si>
    <t>Sri Lanka</t>
  </si>
  <si>
    <t>United Kingdom</t>
  </si>
  <si>
    <t xml:space="preserve">Hong Kong </t>
  </si>
  <si>
    <t xml:space="preserve">Others </t>
  </si>
  <si>
    <t>1.2.12. Exports of Refined Petroleum Products through the Ports of the Emirate of Abu Dhabi by Country</t>
  </si>
  <si>
    <t>(Metric Tons)</t>
  </si>
  <si>
    <t>Netherlands</t>
  </si>
  <si>
    <t>France</t>
  </si>
  <si>
    <t>Brazil</t>
  </si>
  <si>
    <t>Spain</t>
  </si>
  <si>
    <t>Iraq</t>
  </si>
  <si>
    <t>Maldives</t>
  </si>
  <si>
    <t xml:space="preserve">Egypt </t>
  </si>
  <si>
    <t xml:space="preserve">Sri Lanka </t>
  </si>
  <si>
    <t xml:space="preserve">Turkey </t>
  </si>
  <si>
    <t>Indonesia</t>
  </si>
  <si>
    <t>Gibraltar</t>
  </si>
  <si>
    <t xml:space="preserve">Tanzania </t>
  </si>
  <si>
    <t>1.2.13. Natural Gas Imports of the Emirate of Abu Dhabi</t>
  </si>
  <si>
    <t>(Million Cubic Feet)</t>
  </si>
  <si>
    <t>Volume of imports</t>
  </si>
  <si>
    <t>1.2.14. Exports of Liquefied Natural Gas of the Emirate of Abu Dhabi by Country</t>
  </si>
  <si>
    <t xml:space="preserve">Japan </t>
  </si>
  <si>
    <t xml:space="preserve">South Korea </t>
  </si>
  <si>
    <t xml:space="preserve">India </t>
  </si>
  <si>
    <t xml:space="preserve">Taiwan </t>
  </si>
  <si>
    <t>1.2.15. Liquefied Natural Gas Exports of the Emirate of Abu Dhabi by Continent</t>
  </si>
  <si>
    <r>
      <t>2012</t>
    </r>
    <r>
      <rPr>
        <b/>
        <i/>
        <sz val="10"/>
        <color rgb="FFFF0000"/>
        <rFont val="Calibri"/>
        <family val="2"/>
        <scheme val="minor"/>
      </rPr>
      <t>*</t>
    </r>
  </si>
  <si>
    <r>
      <t>1.2.16. Key Indicators of Re-exports</t>
    </r>
    <r>
      <rPr>
        <b/>
        <sz val="11"/>
        <color indexed="8"/>
        <rFont val="Calibri"/>
        <family val="2"/>
      </rPr>
      <t xml:space="preserve"> through the Ports of the Emirate of Abu Dhabi</t>
    </r>
  </si>
  <si>
    <t xml:space="preserve"> Re-exports of Goods </t>
  </si>
  <si>
    <t>Agricultural raw materials</t>
  </si>
  <si>
    <t xml:space="preserve">Food products </t>
  </si>
  <si>
    <t>Manufactured products</t>
  </si>
  <si>
    <t>Ores and metals</t>
  </si>
  <si>
    <t>1.2.17. Re-exports through the Ports of the Emirate of Abu Dhabi by Sections of the Harmonized System (HS)</t>
  </si>
  <si>
    <t>1.2.18. Re-exports through the Ports of the Emirate of Abu Dhabi by Continent</t>
  </si>
  <si>
    <t>1.2.19. Re-exports through the Ports of the Emirate of Abu Dhabi to GCC Countries</t>
  </si>
  <si>
    <r>
      <t xml:space="preserve">1.2.20. Re-exports </t>
    </r>
    <r>
      <rPr>
        <b/>
        <sz val="11"/>
        <color indexed="8"/>
        <rFont val="Calibri"/>
        <family val="2"/>
      </rPr>
      <t>through the Ports of the Emirate of Abu Dhabi by Mode of Shipping</t>
    </r>
  </si>
  <si>
    <t>Mode of shipping</t>
  </si>
  <si>
    <t>1.2.21. Top Trade Partners through the Ports of the Emirate of Abu Dhabi (Re-exports)</t>
  </si>
  <si>
    <t>Turkmenistan</t>
  </si>
  <si>
    <t>Germany</t>
  </si>
  <si>
    <t>Switzerland</t>
  </si>
  <si>
    <t>1.2.22. Key Indicators of Imports of Goods of the Emirate of Abu Dhabi</t>
  </si>
  <si>
    <t xml:space="preserve">Imports of Goods </t>
  </si>
  <si>
    <t>1.2.23. Imports of Goods through the Ports of the Emirate of Abu Dhabi by Sections of the Harmonized System (HS)</t>
  </si>
  <si>
    <t>Machinery, sound recorders, reproducers and parts</t>
  </si>
  <si>
    <t>1.2.24. Imports of Goods through the Ports of the Emirate of Abu Dhabi by Continent</t>
  </si>
  <si>
    <t>1.2.25. Imports of Goods through the Ports of the Emirate of Abu Dhabi from GCC Countries by Value</t>
  </si>
  <si>
    <r>
      <rPr>
        <sz val="9"/>
        <color indexed="10"/>
        <rFont val="Calibri"/>
        <family val="2"/>
      </rPr>
      <t>Note: Table does not include imports from free trade zones located in the UAE</t>
    </r>
  </si>
  <si>
    <t>1.2.26. Top Trade in Goods Partners of the Emirate of Abu Dhabi (Imports)</t>
  </si>
  <si>
    <t>United States of America</t>
  </si>
  <si>
    <t>1.2.27. Imports of Goods through the Ports of the Emirate of Abu Dhabi by Mode of Shipping</t>
  </si>
  <si>
    <t>1.3. Prices</t>
  </si>
  <si>
    <r>
      <t xml:space="preserve">Price statistics and consumer price indices provide data on price levels in many sectors such as the consumer sector, building materials and many others in addition to important indicators such as the inflation rate. Statistics Centre – Abu Dhabi periodically collects price data from different sources in the Emirate of Abu Dhabi. 
The Consumer Price Index (CPI), which is compiled from these data sources, measures changes in the prices of goods and services between two periods of time, namely the base period and the comparison period. The CPI measures the annual and monthly inflation rates detailed by household type and welfare level.
Key results from the 2013 CPI calculations were:
• The inflation rate increased by 1.3% as a result of the rise in the CPI from 122.9 points in 2012 to 124.5 points in 2013.
• The 'Food and beverages' group contributed 25.9% to the overall annual percentage change in prices in 2013, mainly due to an increase in the average price of this group by 1.8%.
• The 'Transport' group contributed 21.0% to the overall annual percentage change in prices in 2013 , while prices for this group increased by 2.8%.
• The 'Housing, water, electricity, gas and other fuels' group contributed -3.0% to the overall annual percentage change in prices in 2013. The reduction was mainly due to the large weight of this group and a decline of 0.1% in the prices of the group.
</t>
    </r>
    <r>
      <rPr>
        <sz val="10"/>
        <rFont val="Calibri"/>
        <family val="2"/>
      </rPr>
      <t xml:space="preserve">
</t>
    </r>
  </si>
  <si>
    <t>`</t>
  </si>
  <si>
    <t>Figure 1.3.1. Annual Rates of Inflation</t>
  </si>
  <si>
    <t>1.3.1. Contribution of Different Expenditure Groups to the Overall Annual Percentage Change in Prices in 2013 Compared with 2012</t>
  </si>
  <si>
    <t>Major Expenditure Groups</t>
  </si>
  <si>
    <t>Weight (100.0)</t>
  </si>
  <si>
    <t xml:space="preserve">Relative Change </t>
  </si>
  <si>
    <t>Contribution</t>
  </si>
  <si>
    <t>Food and beverages</t>
  </si>
  <si>
    <t>Alcoholic beverages and tobacco</t>
  </si>
  <si>
    <t>Clothing and footwear</t>
  </si>
  <si>
    <t>Housing, water, electricity, gas, and other fuels</t>
  </si>
  <si>
    <t>Fixtures and fittings, household equipment, and routine household maintenance</t>
  </si>
  <si>
    <t>Transportation</t>
  </si>
  <si>
    <t>Communication</t>
  </si>
  <si>
    <t>Recreation and culture</t>
  </si>
  <si>
    <t>Hotels and restaurants</t>
  </si>
  <si>
    <t>Miscellaneous goods and services</t>
  </si>
  <si>
    <t>Figure 1.3.2. Relative Change in Average Prices for the Main Expenditure Groups in 2013 Compared with 2012</t>
  </si>
  <si>
    <t xml:space="preserve">1.3.2. Percentage Change in the Prices of the Main Expenditure Groups  </t>
  </si>
  <si>
    <t>(2007=100)</t>
  </si>
  <si>
    <t>Groups of Commodities and Services</t>
  </si>
  <si>
    <t>Percentage Change</t>
  </si>
  <si>
    <t>Housing, water, electricity, gas and other fuels</t>
  </si>
  <si>
    <t>Furnishing, household equipment and routine household maintenance</t>
  </si>
  <si>
    <t>Restaurant and hotels</t>
  </si>
  <si>
    <t>Figure 1.3.3. Annual Inflation Rates for the months of 2013</t>
  </si>
  <si>
    <t>1.3.3. Monthly CPI in 2013 compared with 2012</t>
  </si>
  <si>
    <t>CPI</t>
  </si>
  <si>
    <t>Current Month - Previous Month</t>
  </si>
  <si>
    <t>Figure 1.3.4.  Monthly CPI</t>
  </si>
  <si>
    <t>1.3.4. CPI and Inflation Rates</t>
  </si>
  <si>
    <t>Year</t>
  </si>
  <si>
    <t>Source: Statistic Centre - Abu Dhabi</t>
  </si>
  <si>
    <t>1.3.5. Average CPI Values by Household Type</t>
  </si>
  <si>
    <t>Citizen</t>
  </si>
  <si>
    <t>Non-Citizen</t>
  </si>
  <si>
    <t>Share</t>
  </si>
  <si>
    <t>Relative Change %</t>
  </si>
  <si>
    <t xml:space="preserve">Figure 1.3.5. Relative Change for Average CPI values by Household Type in 2013 </t>
  </si>
  <si>
    <t>1.3.6. Average CPI by Household Welfare Level for 2012 and 2013</t>
  </si>
  <si>
    <t>Bottom</t>
  </si>
  <si>
    <t xml:space="preserve">Bottom- Middle  </t>
  </si>
  <si>
    <t xml:space="preserve">Middle </t>
  </si>
  <si>
    <t xml:space="preserve">Top-Middle </t>
  </si>
  <si>
    <t xml:space="preserve">Top </t>
  </si>
  <si>
    <t>Figure 1.3.6. Relative Change for Average CPI Values by Household Welfare Level in 2013 Compared with 2012</t>
  </si>
  <si>
    <t>1.3.7. Percentage Change in the Average Price of the Main Groups of Building Materials in 2013 Compared with 2012</t>
  </si>
  <si>
    <t>(Price in AED)</t>
  </si>
  <si>
    <t>Groups</t>
  </si>
  <si>
    <t>Percentage 
Change (%)</t>
  </si>
  <si>
    <t>Cement</t>
  </si>
  <si>
    <t>Aggregates &amp; sand</t>
  </si>
  <si>
    <t>Concrete</t>
  </si>
  <si>
    <t>Steel</t>
  </si>
  <si>
    <t>Wood</t>
  </si>
  <si>
    <t>Block</t>
  </si>
  <si>
    <t>Roofing materials</t>
  </si>
  <si>
    <t>Waterproofing products</t>
  </si>
  <si>
    <t>Waterproofing bituminous membrane</t>
  </si>
  <si>
    <t>Natural stone</t>
  </si>
  <si>
    <t>Tiles and marble</t>
  </si>
  <si>
    <t>Sanitary ware</t>
  </si>
  <si>
    <t xml:space="preserve">Bathroom set without accessories </t>
  </si>
  <si>
    <t>Bathroom set with accessories</t>
  </si>
  <si>
    <t>Sink stainless steel with mixer-single</t>
  </si>
  <si>
    <t>False ceiling</t>
  </si>
  <si>
    <t>Paints</t>
  </si>
  <si>
    <t>Glass</t>
  </si>
  <si>
    <t xml:space="preserve">Pipes </t>
  </si>
  <si>
    <t xml:space="preserve">(PVC) Pipes </t>
  </si>
  <si>
    <t xml:space="preserve">(UPVC) Pipes </t>
  </si>
  <si>
    <t>Wires</t>
  </si>
  <si>
    <t xml:space="preserve">Small building  </t>
  </si>
  <si>
    <t xml:space="preserve">Apartments </t>
  </si>
  <si>
    <t>Residential towers</t>
  </si>
  <si>
    <t>Power cable</t>
  </si>
  <si>
    <t>Transport equipment</t>
  </si>
  <si>
    <t>Employment / with all services</t>
  </si>
  <si>
    <t>Diesel</t>
  </si>
  <si>
    <t>Figure 1.3.7  Percentage Change in Average Price of the Main Groups of Building Materials in 2013 Compared with 2012</t>
  </si>
  <si>
    <t>1.4. Financial Statistics</t>
  </si>
  <si>
    <t xml:space="preserve">Financial intermediation is an important productive activity, which plays a vital role in the development of the Emirate of Abu Dhabi, and acts as the main financing vehicle for other economic activities. This section provides key indicators of the financial intermediation activity including statistics from  the banks and financial institutions survey, in addition to the main performance indicators of the Abu Dhabi Securities Market.
Financial and insurance activities contributed 4.8% to the GDP in 2013, compared with 4.5% in 2012. Registered banks dominated financial intermediation in Abu Dhabi, although there are a substantial number of non-bank financial institutions, such as holding companies, trusts, and financial leasing institutions. The majority of Abu Dhabi’s registered banks are subsidiaries or branches of overseas banks. The number of registered banks on December 31, 2013 totaled 51 banks, of which seven are based in Abu Dhabi.
This section shows that the total value of shares traded on the Abu Dhabi Securities Exchange during 2013  amounted to AED 84.9 billion and 8.9% of GDP. The market capitalization of shares in the Abu Dhabi stock market in 2013 rose by 41.2% compared with 2012 despite the total companies remaining at 66 over the same period.
</t>
  </si>
  <si>
    <t xml:space="preserve">1.4.1. Key Statistics of the Financial and Insurance Activity </t>
  </si>
  <si>
    <t>Indicators</t>
  </si>
  <si>
    <t>Share in GDP at current  prices (% )</t>
  </si>
  <si>
    <t>Share in non-oil GDP at current  prices (% )</t>
  </si>
  <si>
    <t>Gross output (% of GDP at current  prices)</t>
  </si>
  <si>
    <t>Capital formation (% of GDP at current prices)</t>
  </si>
  <si>
    <t>Compensation of employees (Million AED)</t>
  </si>
  <si>
    <t>Source: Statistics Centre-Abu Dhabi</t>
  </si>
  <si>
    <r>
      <rPr>
        <sz val="9"/>
        <color indexed="10"/>
        <rFont val="Calibri"/>
        <family val="2"/>
      </rPr>
      <t>*Preliminary estimates</t>
    </r>
  </si>
  <si>
    <t>1.4.2. Key Statistics of the Abu Dhabi Securities Market</t>
  </si>
  <si>
    <t>Total listed domestic companies</t>
  </si>
  <si>
    <t>Total listed foreign companies</t>
  </si>
  <si>
    <t>Market capitalization (Billion AED)</t>
  </si>
  <si>
    <t>Market capitalization (% of GDP at current  prices)</t>
  </si>
  <si>
    <r>
      <t>42.3</t>
    </r>
    <r>
      <rPr>
        <i/>
        <sz val="10"/>
        <color indexed="10"/>
        <rFont val="Calibri"/>
        <family val="2"/>
      </rPr>
      <t>*</t>
    </r>
  </si>
  <si>
    <t>Value traded (Billion AED)</t>
  </si>
  <si>
    <t>Value traded (% of GDP at current  prices)</t>
  </si>
  <si>
    <r>
      <t>8.9</t>
    </r>
    <r>
      <rPr>
        <i/>
        <sz val="10"/>
        <color indexed="10"/>
        <rFont val="Calibri"/>
        <family val="2"/>
      </rPr>
      <t>*</t>
    </r>
  </si>
  <si>
    <t>Shares Turnover Ratio (%)
(No. of Domestic Traded Shares / No. of Domestic Issued shares)</t>
  </si>
  <si>
    <t>INDEX (Point)</t>
  </si>
  <si>
    <t>Source: Statistics Centre-Abu Dhabi, Abu Dhabi Securities Exchange-ADX</t>
  </si>
  <si>
    <t>1.5. Government Finance</t>
  </si>
  <si>
    <t>Government financial statistics in this section includes revenues and expenditures of the Abu Dhabi Government. The revenue in 2013 decreased by 1.5% compared with 2012. The decrease could mainly be attributed to lower capital and department collections revenue.
Current expenditure as a percentage of total public expenditure increased from 67.4% in 2012 to 74.2% in 2013. The sub items of current transfers, goods and services , and salaries and wages contributed 52.6%, 9.9% and 11.7% of total expenditure. 
Capital expenditure as a percentage of total public expenditure decreased from 32.6% in 2012 to 25.8% in 2013. Capital transfers, development expenditures on government projects and capital expenditure on goods and services contributed 18.7%, 6.6% and 0.4% of total expenditure.</t>
  </si>
  <si>
    <t>1.5.1. Percentage Distribution of Government Revenues</t>
  </si>
  <si>
    <t>Petroleum royalties and tax revenue</t>
  </si>
  <si>
    <t>Department collections revenue</t>
  </si>
  <si>
    <t>Capital revenue</t>
  </si>
  <si>
    <t>Figure 1.5.1 Percentage Distribution of Government Revenues, 2013</t>
  </si>
  <si>
    <t xml:space="preserve">1.5.2. Percentage Distribution of Public Expenditures </t>
  </si>
  <si>
    <t>Current expenditures</t>
  </si>
  <si>
    <t>Salaries and wages</t>
  </si>
  <si>
    <t>Goods and services</t>
  </si>
  <si>
    <t>Current transfers</t>
  </si>
  <si>
    <t>Capital expenditures</t>
  </si>
  <si>
    <t xml:space="preserve">Development expenditures on government projects </t>
  </si>
  <si>
    <t>Capital expenditures on goods &amp; services</t>
  </si>
  <si>
    <t>Capital transfers</t>
  </si>
  <si>
    <r>
      <rPr>
        <b/>
        <sz val="9"/>
        <color indexed="8"/>
        <rFont val="Calibri"/>
        <family val="2"/>
      </rPr>
      <t>Source:</t>
    </r>
    <r>
      <rPr>
        <sz val="9"/>
        <color indexed="8"/>
        <rFont val="Calibri"/>
        <family val="2"/>
      </rPr>
      <t xml:space="preserve"> Statistics Centre - Abu Dhabi</t>
    </r>
  </si>
  <si>
    <t>1.5.3. Percentage Distribution of Public Expenditures by Type, 2013</t>
  </si>
  <si>
    <t>Total expenditure</t>
  </si>
  <si>
    <t>Recurrent department expenditure</t>
  </si>
  <si>
    <t>Development expenditure</t>
  </si>
  <si>
    <t>Contribution to the federal government</t>
  </si>
  <si>
    <t>Aid and loans</t>
  </si>
  <si>
    <t>Capital payments</t>
  </si>
  <si>
    <t>Figure 1.5.2. Percentage Distribution of Public Expenditure by Type, 2013</t>
  </si>
  <si>
    <t xml:space="preserve"> 1.6. Wages and Compensation</t>
  </si>
  <si>
    <t xml:space="preserve">The compensation of employees indicator provides important information for the national accounts in particular and the economy in general, as it reflects the income obtained by employees in all economic activities in the Emirate of Abu Dhabi.
Compensation of employees at current prices increased from AED 166,608 million in 2012 to AED 182,416 million in 2013. The main economic activities contributing to the growth in 2013 were 'Public administration and defence', and 'Manufacturing' with increases of 8.6% and 13.2% respectively.
</t>
  </si>
  <si>
    <t>1.6.1. Compensation of Employees by Economic Activity at Current Prices</t>
  </si>
  <si>
    <t xml:space="preserve">1.6.2. Annual Growth Rates of Compensation of Employees by Economic Activity at Current Prices </t>
  </si>
  <si>
    <t>1.6.3. Compensation of Employees by Economic Activity as a Percentage of the GDP at Current Prices</t>
  </si>
  <si>
    <t xml:space="preserve">1.7. Foreign Investment </t>
  </si>
  <si>
    <t>The Abu Dhabi Government is taking steps to establish favourable conditions that will enhance investor confidence in the economy. A transparent tax structure, with a supporting judicial system, investment encouraging business legislation and industrial zones enhances international investor perception about business opportunities in the Emirate.   
The value of Foreign Direct Investment (FDI) at the end of 2012 was AED 60,898 million, up from AED 52,232 million at the end of 2011. This increase could mainly be attributed to 'Mining and quarrying' , which attracted FDI worth AED 6,084 million at the end of 2012, compared with AED1,886 million at the end of 2011. 'Real estate and business services' accounted for the largest share of FDI, namely 42.2% at the end of 2011 compared with 40.8% at the end of 2012. “Manufacturing industries” accounted for the second largest share of total FDI, with 19.0% at the end of 2012 and 17.6% at the end of 2011.
FDI from the GCC region amounted to AED 1,825 million or 3.0% of total FDI at the end of 2012 compared with AED 2,240 million or 4.3% at the end of 2011. Investments from other Arab countries totaled AED 4,822 and AED 6,120 million or 9.2% and 10.1%  of FDI for the years 2011 and 2012, respectively. European countries accounted for the largest proportion of FDI in the Emirate of Abu Dhabi. Investment from these countries decreased from AED 13,664 million at the end of 2011 to AED 11,666 million at the end of 2012.</t>
  </si>
  <si>
    <t xml:space="preserve">Total portfolio investment in the Emirate of Abu Dhabi consisting of equity securities including debt securities, amounted to AED 44,128 million in 2012.
Other investment (excluding debt securities) amounted to AED 145,294 million at the end of 2012 compared with AED 179,662 million (including debt securities) at the end of 2011.  </t>
  </si>
  <si>
    <t xml:space="preserve">1.7.1. Total Foreign Investment by Economic Activity </t>
  </si>
  <si>
    <t xml:space="preserve">Mining and quarrying </t>
  </si>
  <si>
    <t>Manufacturing industries</t>
  </si>
  <si>
    <t xml:space="preserve">Electricity, gas and water </t>
  </si>
  <si>
    <t>Wholesale, retail trade and repairing services</t>
  </si>
  <si>
    <t xml:space="preserve">Restaurants and hotels </t>
  </si>
  <si>
    <t>Transport, storage and communication</t>
  </si>
  <si>
    <t>Financial institutions and insurance</t>
  </si>
  <si>
    <r>
      <t>Real estate and business services</t>
    </r>
    <r>
      <rPr>
        <sz val="10"/>
        <color indexed="10"/>
        <rFont val="Calibri"/>
        <family val="2"/>
      </rPr>
      <t>*</t>
    </r>
  </si>
  <si>
    <t xml:space="preserve">Education </t>
  </si>
  <si>
    <t xml:space="preserve">Health </t>
  </si>
  <si>
    <t>Social and personal services</t>
  </si>
  <si>
    <t xml:space="preserve">Note: Figures may not sum to totals due to rounding </t>
  </si>
  <si>
    <t>* Includes real estate sales to non-residents</t>
  </si>
  <si>
    <t>1.7.2. Foreign Direct Investment by Economic Activity</t>
  </si>
  <si>
    <t>Figure 1.7.1. Total Foreign Investment</t>
  </si>
  <si>
    <t>1.7.3. Foreign Direct Investment by Economic Activity as a Percentage of the GDP at Current Prices</t>
  </si>
  <si>
    <t>1.7.4. Percentage Distribution of Foreign Direct Investment by Economic Activity</t>
  </si>
  <si>
    <t>1.7.5. Foreign Direct Investment by Top Ten Countries</t>
  </si>
  <si>
    <t xml:space="preserve">Australia </t>
  </si>
  <si>
    <t xml:space="preserve">United Kingdom </t>
  </si>
  <si>
    <t xml:space="preserve">France </t>
  </si>
  <si>
    <t xml:space="preserve">Netherlands </t>
  </si>
  <si>
    <t xml:space="preserve">Libya </t>
  </si>
  <si>
    <t xml:space="preserve">Germany </t>
  </si>
  <si>
    <t xml:space="preserve">Jordan </t>
  </si>
  <si>
    <t xml:space="preserve">1.7.6. Foreign Direct Investment by Region </t>
  </si>
  <si>
    <t>GCC countries</t>
  </si>
  <si>
    <t xml:space="preserve">Other Arab countries </t>
  </si>
  <si>
    <t xml:space="preserve">Other Asian countries </t>
  </si>
  <si>
    <t xml:space="preserve">Other African countries </t>
  </si>
  <si>
    <t>European countries</t>
  </si>
  <si>
    <t xml:space="preserve">North America </t>
  </si>
  <si>
    <t>Latin America</t>
  </si>
  <si>
    <r>
      <t>Other regions</t>
    </r>
    <r>
      <rPr>
        <sz val="10"/>
        <color indexed="10"/>
        <rFont val="Calibri"/>
        <family val="2"/>
      </rPr>
      <t>*</t>
    </r>
  </si>
  <si>
    <t xml:space="preserve">1.7.7.  Percentage Distribution of Foreign Direct Investment by Region </t>
  </si>
  <si>
    <t>Figure 1.7.2. Percentage Distribution of Foreign Direct Investment by Region, 2012</t>
  </si>
  <si>
    <t xml:space="preserve">1.7.8. Other Investment by Economic Activity </t>
  </si>
  <si>
    <t>Real estate and business services</t>
  </si>
  <si>
    <t xml:space="preserve">1.7.9. Percentage Distribution of Other Investments by Economic Activity </t>
  </si>
  <si>
    <t>Figure 1.7.3. Portfolio Investment by Economic Activity</t>
  </si>
  <si>
    <t>* Business Environment</t>
  </si>
  <si>
    <t>* Manufacturing</t>
  </si>
  <si>
    <t>* Oil and Gas</t>
  </si>
  <si>
    <t>* Petrochemicals</t>
  </si>
  <si>
    <t>* Electricity and Water</t>
  </si>
  <si>
    <t>* Construction</t>
  </si>
  <si>
    <t>* Transport</t>
  </si>
  <si>
    <t>* ICT</t>
  </si>
  <si>
    <t>* Hotels</t>
  </si>
  <si>
    <t>02. Industry and Business</t>
  </si>
  <si>
    <t xml:space="preserve">The key indicators in the Industry and Business chapter provide statistical data on all economic activities of the Emirate of Abu Dhabi and reflect the growing economy of the Emirate. The 'Mining and quarrying' activity is particularly important. Manufacturing activity accounted for 5.7% of the GDP in 2013. The gross fixed capital formation of the manufacturing activity increased by 29.3%, rising from AED 28,278 million in 2011 to AED 36,569 million in 2012.
In the 'Tourism' activity, the total number of hotel establishments was 150 in 2013 an increase of 15.4% compared with 2012. Over the same period, the number of guests increased by 17.5%, the number of rooms by 18.2% and the occupancy rate by 8.6%, while the average length of stay reached 3.1 nights.
In the 'Transport' activity, the number of passengers travelling through the Emirate’s airports totaled 16.8 million during 2013 compared with 15.0 million during 2012. 
In the 'Information and communication' activity, the number of mobile cellular subscriptions increased from 189 per 100 inhabitants in 2012 to 197 per 100 inhabitants in 2013, an increase of 4.2%.
</t>
  </si>
  <si>
    <t xml:space="preserve">Total Number of Business  Licenses (New &amp; renewed)    </t>
  </si>
  <si>
    <t>Production of Petrochemicals Products (Metric Tons)</t>
  </si>
  <si>
    <t>Domestic Sales of Petrochemical Products (Metric Tons)</t>
  </si>
  <si>
    <t>Compensation of employees of the Manufacturing Activity (Million AED)</t>
  </si>
  <si>
    <t>Number of Permits Issued in the Emirate of Abu Dhabi</t>
  </si>
  <si>
    <t>Motor Vehicles Licensed in the Emirate of Abu Dhabi, 2011</t>
  </si>
  <si>
    <t>Number of Passengers Using the Emirate's Airports (Million)</t>
  </si>
  <si>
    <t xml:space="preserve">Mobile Cellular Subscribers Per 100 Inhabitants </t>
  </si>
  <si>
    <t>Fixed broadband subscribers per 100 Inhabitants</t>
  </si>
  <si>
    <t>Number of Hotel Establishments</t>
  </si>
  <si>
    <r>
      <t>Number of</t>
    </r>
    <r>
      <rPr>
        <sz val="11"/>
        <color indexed="8"/>
        <rFont val="Calibri"/>
        <family val="2"/>
      </rPr>
      <t xml:space="preserve"> Hotel Establishments Guests (Thousand)</t>
    </r>
  </si>
  <si>
    <t xml:space="preserve">2.1. Business Environment </t>
  </si>
  <si>
    <t>The Abu Dhabi Government adopted a long-term plan to facilitate the transformation of the Emirate’s economy with the objective of creating an ideal business environment, reducing the reliance on the oil sector and establishing a greater focus on a knowledge-based economy in the future. The Emirate of Abu Dhabi has made significant progress in this regard and the Emirate’s economic development and achievements can largely be attributed to the presence of such an environment.
There are several underlying factors contributing to the Emirate’s attractive business environment, including the policies followed in the Emirate of Abu Dhabi for the implementation of the "Abu Dhabi Vision 2030", strategic geographic location, highly developed infrastructure, miscellaneous facilities offered by the Emirate’s industrial zones, very low taxation and easy access to energy sources and efficient credit facilities.
The Abu Dhabi Government has a strong commitment to establish and grow local entrepreneurship while at the same time establishing an economy, which is well integrated with the global economy. 
Registered new business licenses totaled 8,657  licenses in 2013, while canceled business licenses in the same year amounted to  2,345 licenses.</t>
  </si>
  <si>
    <t xml:space="preserve">2.1.1. General Indicators of the Business Environment </t>
  </si>
  <si>
    <t>Number of registered new  business licenses</t>
  </si>
  <si>
    <t>Number of renewed business licenses</t>
  </si>
  <si>
    <t>Number of canceled  business licenses</t>
  </si>
  <si>
    <t>Source : Department of Economic Development</t>
  </si>
  <si>
    <t>2.1.2. Key Statistics of Wholesales and Retail Trade and Repairing Services</t>
  </si>
  <si>
    <t>Share in GDP (% )</t>
  </si>
  <si>
    <t>Share in non-oil GDP (% )</t>
  </si>
  <si>
    <t>Gross Output (% of GDP)</t>
  </si>
  <si>
    <t>Capital Formation (% of GDP)</t>
  </si>
  <si>
    <t>Compensation of Employees (Million AED)</t>
  </si>
  <si>
    <t xml:space="preserve">2.2. Manufacturing </t>
  </si>
  <si>
    <t xml:space="preserve">Manufacturing is one of the strategically important economic activities in the Emirate of Abu Dhabi. The long-term economic development plan places focus on the manufacturing sector to contribute significantly to the development of the non-oil economy and ensure more stable economic growth in the Emirate.
The 'Manufacturing' activity accounted for 5.7% of the GDP and 12.6% of the non- oil GDP in 2013. The value added of the manufacturing activity increased about 12.6% in 2013, rising from AED 48,208 million in 2012. 
</t>
  </si>
  <si>
    <r>
      <t>2.2.1. Key Statistics of the Manufacturing Activity</t>
    </r>
    <r>
      <rPr>
        <b/>
        <sz val="11"/>
        <color indexed="8"/>
        <rFont val="Calibri"/>
        <family val="2"/>
      </rPr>
      <t/>
    </r>
  </si>
  <si>
    <r>
      <t xml:space="preserve"> 2013</t>
    </r>
    <r>
      <rPr>
        <b/>
        <i/>
        <sz val="10"/>
        <color indexed="10"/>
        <rFont val="Calibri"/>
        <family val="2"/>
        <scheme val="minor"/>
      </rPr>
      <t>*</t>
    </r>
  </si>
  <si>
    <t>Share in GDP at current prices (% )</t>
  </si>
  <si>
    <t>Share in non-oil GDP at current prices (% )</t>
  </si>
  <si>
    <t>Gross output (% of GDP at current prices)</t>
  </si>
  <si>
    <t xml:space="preserve">Source: Statistics Centre - Abu Dhabi </t>
  </si>
  <si>
    <r>
      <t xml:space="preserve">2.2.2. Gross </t>
    </r>
    <r>
      <rPr>
        <b/>
        <sz val="11"/>
        <color indexed="8"/>
        <rFont val="Calibri"/>
        <family val="2"/>
      </rPr>
      <t>Output and Value Added of the Manufacturing Activity</t>
    </r>
  </si>
  <si>
    <t>Type of Manufacturing Activity</t>
  </si>
  <si>
    <t>Gross Output</t>
  </si>
  <si>
    <t>Value Added</t>
  </si>
  <si>
    <t>Food, beverages and tobacco</t>
  </si>
  <si>
    <t>Textiles, garments and leather products</t>
  </si>
  <si>
    <t>Wood and wood products</t>
  </si>
  <si>
    <t>Paper, printing, publishing and reproduction media</t>
  </si>
  <si>
    <t>Chemicals and plastics and related products</t>
  </si>
  <si>
    <t>Non-metallic mineral products (except oil)</t>
  </si>
  <si>
    <t>Manufacture of basic metal</t>
  </si>
  <si>
    <t>Structural metal products except machinery and equipment</t>
  </si>
  <si>
    <t>Machinery, equipment and devices</t>
  </si>
  <si>
    <t>Furniture</t>
  </si>
  <si>
    <t>Repair and installation of machinery,equipment and other manufacturing</t>
  </si>
  <si>
    <t>2.2.3. Gross Fixed Capital Formation of the Manufacturing Activity</t>
  </si>
  <si>
    <r>
      <t xml:space="preserve">Figure 2.2.1. Value Added </t>
    </r>
    <r>
      <rPr>
        <b/>
        <sz val="11"/>
        <color indexed="8"/>
        <rFont val="Calibri"/>
        <family val="2"/>
      </rPr>
      <t>of the Manufacturing Activity</t>
    </r>
  </si>
  <si>
    <t>2.2.4. Key Statistics of the Basic Metal Manufacturing Activity</t>
  </si>
  <si>
    <r>
      <t>0.6</t>
    </r>
    <r>
      <rPr>
        <i/>
        <sz val="10"/>
        <color rgb="FFFF0000"/>
        <rFont val="Calibri"/>
        <family val="2"/>
        <scheme val="minor"/>
      </rPr>
      <t>*</t>
    </r>
  </si>
  <si>
    <r>
      <t>1.4</t>
    </r>
    <r>
      <rPr>
        <i/>
        <sz val="10"/>
        <color rgb="FFFF0000"/>
        <rFont val="Calibri"/>
        <family val="2"/>
        <scheme val="minor"/>
      </rPr>
      <t>*</t>
    </r>
  </si>
  <si>
    <r>
      <t>2.5</t>
    </r>
    <r>
      <rPr>
        <i/>
        <sz val="10"/>
        <color rgb="FFFF0000"/>
        <rFont val="Calibri"/>
        <family val="2"/>
        <scheme val="minor"/>
      </rPr>
      <t>*</t>
    </r>
  </si>
  <si>
    <r>
      <t>0.8</t>
    </r>
    <r>
      <rPr>
        <i/>
        <sz val="10"/>
        <color rgb="FFFF0000"/>
        <rFont val="Calibri"/>
        <family val="2"/>
        <scheme val="minor"/>
      </rPr>
      <t>*</t>
    </r>
  </si>
  <si>
    <r>
      <t>1,842</t>
    </r>
    <r>
      <rPr>
        <i/>
        <sz val="10"/>
        <color rgb="FFFF0000"/>
        <rFont val="Calibri"/>
        <family val="2"/>
        <scheme val="minor"/>
      </rPr>
      <t>*</t>
    </r>
  </si>
  <si>
    <t>Imports (% of total imports)</t>
  </si>
  <si>
    <t>Exports (% of total non-oil exports)</t>
  </si>
  <si>
    <t xml:space="preserve">2.3. Oil and Gas  </t>
  </si>
  <si>
    <t>2.3.1. Key Statistics of Oil and Gas Activity</t>
  </si>
  <si>
    <t xml:space="preserve">Share in GDP at current prices (%) </t>
  </si>
  <si>
    <t>Gross output  (% of GDP at current prices)</t>
  </si>
  <si>
    <t xml:space="preserve">2.4. Petrochemicals </t>
  </si>
  <si>
    <r>
      <t xml:space="preserve">The Emirate of Abu Dhabi with its large reserves of natural gas and associated liquids is well positioned to increase its participation in the global chemicals industry. The petrochemicals industry in Abu Dhabi continuously expands its well established production, marketing and export activities and is witnessing significant development as one of the sectors that has been targeted as a priority for diversifying future economic development in the Emirate. 
The growth in the sector is supported by the fact that many of the basic materials needed for producing petrochemical products are available within the Emirate. The most important petrochemical products in the Emirate include ammonia, urea fertilizers, polyethylene and polypropylene.
Domestic sales of the petrochemical industry rose from 256,777 metric tons in 2012 to 306,937 metric tons in 2013, an increase of 19.5%. The value of exports of petrochemicals products totaled 2,648,110 metric tons in 2013.
</t>
    </r>
    <r>
      <rPr>
        <sz val="11"/>
        <rFont val="Calibri"/>
        <family val="2"/>
      </rPr>
      <t xml:space="preserve">
</t>
    </r>
  </si>
  <si>
    <t>2.4.1. Production and Exports of Petrochemicals Products</t>
  </si>
  <si>
    <t>Ammonia</t>
  </si>
  <si>
    <t>Urea fertilizer</t>
  </si>
  <si>
    <t>Polyethylene</t>
  </si>
  <si>
    <t xml:space="preserve">Polypropylene </t>
  </si>
  <si>
    <t>2.4.2. Domestic Sales of Petrochemical Products</t>
  </si>
  <si>
    <t>2.4.3. Export Prices of Petrochemicals Products</t>
  </si>
  <si>
    <t>($/Metric Tons)</t>
  </si>
  <si>
    <t xml:space="preserve">2.5. Electricity and Water </t>
  </si>
  <si>
    <t>2.5.1. Key Statistics of Electricity and Water Activities</t>
  </si>
  <si>
    <r>
      <t xml:space="preserve"> 2013</t>
    </r>
    <r>
      <rPr>
        <b/>
        <i/>
        <sz val="10"/>
        <color indexed="10"/>
        <rFont val="Calibri"/>
        <family val="2"/>
      </rPr>
      <t>*</t>
    </r>
  </si>
  <si>
    <t>2.6. Construction</t>
  </si>
  <si>
    <t>Several focus sectors have been identified by the Abu Dhabi goverment for their potential to provide long-term, sustainable growth and diversification of the Emirate of Abu Dhabi’s economy over the next two decades and beyond. New infrastructure such as hotels and resorts are required for development of the tourism industry in the Emirate of Abu Dhabi and construction as one of the enabler industries will contribute to the development and support of the targeted future growth sectors. 
Construction activity contributed 9.0% to the GDP in 2013 compared with 9.1% in 2012. Building permits statistics show that the number of residential building permits issued in 2013 reached 6,616. In addition 1,623 non-residential building permits were issued in 2013 compared with 921 in 2012. The number of building permits issued for construction of new buildings represented 11.5% of the total number of building permits issued in 2013.</t>
  </si>
  <si>
    <t>2.6.1. Key Statistics of the Construction Activity</t>
  </si>
  <si>
    <t>2.6.2. Number of  Permits Issued by Type and Region, 2010</t>
  </si>
  <si>
    <t>Type of Permits</t>
  </si>
  <si>
    <t xml:space="preserve">Al Ain </t>
  </si>
  <si>
    <t xml:space="preserve"> Al Gharbia</t>
  </si>
  <si>
    <t>New buildings</t>
  </si>
  <si>
    <t>Permits renewal or amendments</t>
  </si>
  <si>
    <t>Additions</t>
  </si>
  <si>
    <t>Improvements and decorations</t>
  </si>
  <si>
    <t>Temporary</t>
  </si>
  <si>
    <t>Demolition</t>
  </si>
  <si>
    <t>Source: Department of Municipal Affairs - Municipalities of Abu Dhabi- Al Ain-Al Gharbia</t>
  </si>
  <si>
    <t xml:space="preserve"> 2.6.3. Number of  Permits Issued by Type and Region, 2011</t>
  </si>
  <si>
    <t>2.6.4. Number of Permits Issued by Type and Region, 2012</t>
  </si>
  <si>
    <t>2.6.5. Number of Permits Issued by Type and Region, 2013</t>
  </si>
  <si>
    <t>2.6.6. Number of Permits Issued by Building Usage and Region, 2010</t>
  </si>
  <si>
    <t>Building Usage</t>
  </si>
  <si>
    <t xml:space="preserve">Residential </t>
  </si>
  <si>
    <t>Industrial</t>
  </si>
  <si>
    <t>Public utilities</t>
  </si>
  <si>
    <t>Agricultural</t>
  </si>
  <si>
    <t>Residential and commercial</t>
  </si>
  <si>
    <t>2.6.7. Number of Permits Issued by Building Usage and Region, 2011</t>
  </si>
  <si>
    <t>2.6.8. Number of Permits Issued by Building Usage and Region, 2012</t>
  </si>
  <si>
    <t>2.6.9. Number of Permits Issued by Building Usage and Region, 2013</t>
  </si>
  <si>
    <t xml:space="preserve">2.6.10. Number of Building Permits Issued by Type and Building Usage - Abu Dhabi, 2010 </t>
  </si>
  <si>
    <t xml:space="preserve">Type of Permits </t>
  </si>
  <si>
    <t>New Buildings</t>
  </si>
  <si>
    <t>Source: Department of Municipal Affairs - Municipality of Abu Dhabi</t>
  </si>
  <si>
    <t xml:space="preserve">2.6.11. Number of Building Permits Issued by Type and Building Usage - Abu Dhabi, 2011 </t>
  </si>
  <si>
    <t>2.6.12. Number of Building Permits Issued by Type and Building Usage - Abu Dhabi, 2012</t>
  </si>
  <si>
    <t xml:space="preserve">Additions </t>
  </si>
  <si>
    <t>2.6.13. Number of Building Permits Issued by Type and Building Usage - Abu Dhabi, 2013</t>
  </si>
  <si>
    <t>2.6.14. Number of Building Permits Issued by Type and Building Usage - Al Ain, 2010</t>
  </si>
  <si>
    <t>Source: Department of Municipal Affairs - Municipality of Al Ain</t>
  </si>
  <si>
    <t>2.6.15. Number of Building Permits Issued by Type and Building Usage - Al Ain, 2011</t>
  </si>
  <si>
    <t>2.6.16. Number of Building Permits Issued by Type and Building Usage - Al Ain, 2012</t>
  </si>
  <si>
    <t>2.6.17. Number of Building Permits Issued by Type and Building Usage - Al Ain, 2013</t>
  </si>
  <si>
    <t>2.6.18. Number of Building Permits Issued by Type and Building Usage -  Al Gharbia, 2010</t>
  </si>
  <si>
    <t>Source: Department of Municipal Affairs - Municipality of Al Gharbia</t>
  </si>
  <si>
    <t>2.6.19. Number of Building Permits Issued by Type and Building Usage - Al Gharbia, 2011</t>
  </si>
  <si>
    <t>2.6.20. Number of Building Permits Issued by Type and Building Usage - Al Gharbia, 2012</t>
  </si>
  <si>
    <t>2.6.21. Number of Building Permits Issued by Type and Building Usage - Al Gharbia, 2013</t>
  </si>
  <si>
    <t>2.7. Transportation</t>
  </si>
  <si>
    <t>The Abu Dhabi Government attaches increasing attention to the transportation activity as it is considered one of the catalyst activities of economic development in the Emirate. New transport means are created to keep pace with economic and urban development taking place in the Emirate. The existing infrastructure is continuously upgraded to enhance connections between the Emirate’s geographical regions and with global markets.   
Ongoing investment in the Emirate’s transport infrastructure contributed to the transport activity maintaining a significant share in Gross Domestic Product during 2013. 
The total aircraft movements in2013 were about 170 thousand flights compared with155 thousand flights in 2012, an increase of 9.5% compared with 2012. The number of passengers equaled16.8 million in 2013, an increase of 12.3% compared with 2012.</t>
  </si>
  <si>
    <t>2.7.1. Key Statistics of Transportation and Storage</t>
  </si>
  <si>
    <t xml:space="preserve">2.7.2. Fuel Consumption Indicators </t>
  </si>
  <si>
    <t>Indicator</t>
  </si>
  <si>
    <r>
      <t xml:space="preserve">Pump price for diesel fuel (AED per </t>
    </r>
    <r>
      <rPr>
        <sz val="10"/>
        <color indexed="8"/>
        <rFont val="Calibri"/>
        <family val="2"/>
      </rPr>
      <t>litre)</t>
    </r>
  </si>
  <si>
    <r>
      <t xml:space="preserve">Pump price for gasoline (AED per </t>
    </r>
    <r>
      <rPr>
        <sz val="10"/>
        <color indexed="8"/>
        <rFont val="Calibri"/>
        <family val="2"/>
      </rPr>
      <t>litre)</t>
    </r>
    <r>
      <rPr>
        <sz val="10"/>
        <color indexed="10"/>
        <rFont val="Calibri"/>
        <family val="2"/>
      </rPr>
      <t>*</t>
    </r>
  </si>
  <si>
    <t>Passenger cars (per 1,000 people)</t>
  </si>
  <si>
    <t>n.a</t>
  </si>
  <si>
    <t>Vehicles (per 1,000 people)</t>
  </si>
  <si>
    <r>
      <rPr>
        <sz val="9"/>
        <color indexed="10"/>
        <rFont val="Calibri"/>
        <family val="2"/>
      </rPr>
      <t>*Pump price of gasoline E-Plus</t>
    </r>
  </si>
  <si>
    <t>2.7.3. Motor Vehicles Licensed by Region</t>
  </si>
  <si>
    <t>Type of License</t>
  </si>
  <si>
    <t>Abu Dhabi  Emirate</t>
  </si>
  <si>
    <t>Motorcycles</t>
  </si>
  <si>
    <t>Light vehicles</t>
  </si>
  <si>
    <t>Bus (light and heavy)</t>
  </si>
  <si>
    <t>Trucks (light and heavy)</t>
  </si>
  <si>
    <t>Heavy mechanical equipment</t>
  </si>
  <si>
    <t>Source: Ministry of Interior</t>
  </si>
  <si>
    <t>Figure 2.7.1. Motor Vehicles Licensed by Region, 2011</t>
  </si>
  <si>
    <t>2.7.4. Number of Vehicles by Engine Capacity</t>
  </si>
  <si>
    <t>Region/Engine Capacity</t>
  </si>
  <si>
    <t>4-cylinders and less</t>
  </si>
  <si>
    <t>Greater than 4 and less than or equal to 6 cylinders</t>
  </si>
  <si>
    <t>Greater than 6 and less than or equal to 8 cylinders</t>
  </si>
  <si>
    <t>Greater than 8 and less than or equal to 12-cylinders</t>
  </si>
  <si>
    <t>Greater than 12-cylinders</t>
  </si>
  <si>
    <t>2.7.5. Number of Vehicles by Plate Type and Region</t>
  </si>
  <si>
    <t>Region/Plate Type</t>
  </si>
  <si>
    <t>Motorcycle</t>
  </si>
  <si>
    <t>Private</t>
  </si>
  <si>
    <t>Public transport</t>
  </si>
  <si>
    <t>Taxi</t>
  </si>
  <si>
    <t xml:space="preserve">2.7.6. Driving Licenses Issued by Type of License and Region </t>
  </si>
  <si>
    <t>Region/Type of license</t>
  </si>
  <si>
    <t>Heavy vehicles</t>
  </si>
  <si>
    <t>Light bus</t>
  </si>
  <si>
    <t>Heavy bus</t>
  </si>
  <si>
    <t>Light mechanical equipment</t>
  </si>
  <si>
    <t>2.7.7. Motor Vehicles by Manufacture Year from 1900 -2013, Abu Dhabi Emirate</t>
  </si>
  <si>
    <t>Manufacture Year</t>
  </si>
  <si>
    <t xml:space="preserve"> - </t>
  </si>
  <si>
    <t>2.7.8. Vehicles by Registration</t>
  </si>
  <si>
    <t>Re-registration</t>
  </si>
  <si>
    <t>Renewal</t>
  </si>
  <si>
    <t xml:space="preserve">Registration </t>
  </si>
  <si>
    <t>Vehicle travel certificate</t>
  </si>
  <si>
    <t xml:space="preserve">Export </t>
  </si>
  <si>
    <t xml:space="preserve">Transfer </t>
  </si>
  <si>
    <t>2.7.9. External Road Details, 2012</t>
  </si>
  <si>
    <t>(length in km)</t>
  </si>
  <si>
    <t>Length</t>
  </si>
  <si>
    <t>1Lanex2</t>
  </si>
  <si>
    <t>2Lanesx2</t>
  </si>
  <si>
    <t>3Lanesx2</t>
  </si>
  <si>
    <t>4Lanesx2</t>
  </si>
  <si>
    <t>5Lanesx2</t>
  </si>
  <si>
    <t>Source: Department of Transport</t>
  </si>
  <si>
    <t>Note: The length of the road is not multiplied by the number of lanes</t>
  </si>
  <si>
    <t>2.7.10. External Road Details, 2013</t>
  </si>
  <si>
    <t>2.7.11. Length of Internal Roads</t>
  </si>
  <si>
    <t>Source: Department of Municipal Affairs - Municipalities of Abu Dhabi, Al Ain, Al Gharbia</t>
  </si>
  <si>
    <t>Note: The length of the road is  multiplied by the number of lanes</t>
  </si>
  <si>
    <t>2.7.12. Aircraft Movement by Airport and Month</t>
  </si>
  <si>
    <t>Airport / Month</t>
  </si>
  <si>
    <r>
      <t>Abu Dhabi international airport</t>
    </r>
    <r>
      <rPr>
        <b/>
        <sz val="10"/>
        <color indexed="10"/>
        <rFont val="Calibri"/>
        <family val="2"/>
      </rPr>
      <t>*</t>
    </r>
  </si>
  <si>
    <t>Al Ain international airport</t>
  </si>
  <si>
    <t>Source: Abu Dhabi Airports Company</t>
  </si>
  <si>
    <t>* Abu Dhabi International Airport figures include Al Bateen excutive Airport data from 2010</t>
  </si>
  <si>
    <t>2.7.13. Air Transport by Airport, Passengers and Freights</t>
  </si>
  <si>
    <t>Aircraft Movement</t>
  </si>
  <si>
    <t>Passengers:</t>
  </si>
  <si>
    <t>Arrival</t>
  </si>
  <si>
    <t>Departure</t>
  </si>
  <si>
    <t>Transit</t>
  </si>
  <si>
    <t>Freights  (tons):</t>
  </si>
  <si>
    <t>In</t>
  </si>
  <si>
    <t>Out</t>
  </si>
  <si>
    <t>Mail (tons):</t>
  </si>
  <si>
    <r>
      <rPr>
        <sz val="9"/>
        <color indexed="10"/>
        <rFont val="Calibri"/>
        <family val="2"/>
      </rPr>
      <t>* Abu Dhabi International Airport figures include Al Bateen Excutive Airport data from 2010</t>
    </r>
  </si>
  <si>
    <t>2.7.14. Air Cargo Discharged by Region</t>
  </si>
  <si>
    <t>(Thousans Tons)</t>
  </si>
  <si>
    <t>Asia (except Arab)</t>
  </si>
  <si>
    <t>Africa (except Arab)</t>
  </si>
  <si>
    <t>Note: Data exclude passengers baggage , diplomatic cargo and aircraft store</t>
  </si>
  <si>
    <t>2.7.15. Air Cargo Loaded by Region of Destination</t>
  </si>
  <si>
    <t>2.7.16. Air Passengers Arrivals by Region of Embarkation</t>
  </si>
  <si>
    <t xml:space="preserve">Source: Abu Dhabi Airports Company </t>
  </si>
  <si>
    <t xml:space="preserve">Note: Data exclude transit passengers who continued their journey on the same flight </t>
  </si>
  <si>
    <r>
      <t xml:space="preserve">2.7.17. Air Passengers Departures by Region of </t>
    </r>
    <r>
      <rPr>
        <b/>
        <sz val="11"/>
        <color indexed="8"/>
        <rFont val="Calibri"/>
        <family val="2"/>
      </rPr>
      <t>Disembarkation</t>
    </r>
  </si>
  <si>
    <r>
      <t>Asia (except</t>
    </r>
    <r>
      <rPr>
        <sz val="10"/>
        <color indexed="8"/>
        <rFont val="Calibri"/>
        <family val="2"/>
      </rPr>
      <t xml:space="preserve"> Arab)</t>
    </r>
  </si>
  <si>
    <t>Africa (Except Arab)</t>
  </si>
  <si>
    <t xml:space="preserve">2.7.18. Main Indicators for Goods Vessels Movement </t>
  </si>
  <si>
    <t>Number of vessels</t>
  </si>
  <si>
    <r>
      <t>Container TEUs</t>
    </r>
    <r>
      <rPr>
        <b/>
        <sz val="10"/>
        <color indexed="10"/>
        <rFont val="Calibri"/>
        <family val="2"/>
      </rPr>
      <t>*</t>
    </r>
  </si>
  <si>
    <t>Total TEUs</t>
  </si>
  <si>
    <t xml:space="preserve">Discharged </t>
  </si>
  <si>
    <t>Loaded</t>
  </si>
  <si>
    <t>General cargo (metric tons)</t>
  </si>
  <si>
    <t>Total cargo</t>
  </si>
  <si>
    <t>Vehicle unit</t>
  </si>
  <si>
    <t>Total units</t>
  </si>
  <si>
    <t>Source: Abu Dhabi Port Company</t>
  </si>
  <si>
    <r>
      <rPr>
        <sz val="9"/>
        <color indexed="10"/>
        <rFont val="Calibri"/>
        <family val="2"/>
      </rPr>
      <t>* Twenty- foot Equivalent Unit (TEU)</t>
    </r>
  </si>
  <si>
    <t>2.7.19. Vessels Turnaround in Zayed Port</t>
  </si>
  <si>
    <t xml:space="preserve">Item </t>
  </si>
  <si>
    <t>Total turnaround (Hours)</t>
  </si>
  <si>
    <t>68023:49</t>
  </si>
  <si>
    <t>66408:48</t>
  </si>
  <si>
    <t>Average turnaround</t>
  </si>
  <si>
    <t>Total stay (Hours)</t>
  </si>
  <si>
    <t>81403:47</t>
  </si>
  <si>
    <t>95688:18</t>
  </si>
  <si>
    <t>Total gross tonnage (M.T)</t>
  </si>
  <si>
    <t>2.7.20. Distribution of Container TEUs Incoming and Outgoing by Region</t>
  </si>
  <si>
    <t>Incoming</t>
  </si>
  <si>
    <t>Outgoing</t>
  </si>
  <si>
    <r>
      <t>United Arab Emirates</t>
    </r>
    <r>
      <rPr>
        <sz val="10"/>
        <color indexed="10"/>
        <rFont val="Calibri"/>
        <family val="2"/>
      </rPr>
      <t>*</t>
    </r>
  </si>
  <si>
    <t>Other GCC Countries</t>
  </si>
  <si>
    <t xml:space="preserve"> Total Middle East (Non- GCC)</t>
  </si>
  <si>
    <t xml:space="preserve"> Indian Sub Continent</t>
  </si>
  <si>
    <t xml:space="preserve"> South East Asia  </t>
  </si>
  <si>
    <t xml:space="preserve"> Far East  </t>
  </si>
  <si>
    <t xml:space="preserve"> North Africa  </t>
  </si>
  <si>
    <t xml:space="preserve"> South Africa  </t>
  </si>
  <si>
    <t xml:space="preserve"> East Africa </t>
  </si>
  <si>
    <t xml:space="preserve"> West Africa </t>
  </si>
  <si>
    <t xml:space="preserve"> Western Europe </t>
  </si>
  <si>
    <t xml:space="preserve"> Mediterranean </t>
  </si>
  <si>
    <t xml:space="preserve"> Scandinavia  </t>
  </si>
  <si>
    <t xml:space="preserve"> Eastern Europe  </t>
  </si>
  <si>
    <t xml:space="preserve"> North America </t>
  </si>
  <si>
    <t xml:space="preserve"> Caribbean </t>
  </si>
  <si>
    <t xml:space="preserve"> Central America  </t>
  </si>
  <si>
    <t xml:space="preserve"> South America  </t>
  </si>
  <si>
    <t xml:space="preserve"> Australasia  </t>
  </si>
  <si>
    <t xml:space="preserve"> Others</t>
  </si>
  <si>
    <r>
      <rPr>
        <sz val="9"/>
        <color indexed="10"/>
        <rFont val="Calibri"/>
        <family val="2"/>
      </rPr>
      <t>* Containers TEUs of UAE are from other emirates of UAE</t>
    </r>
  </si>
  <si>
    <r>
      <t>2.7.21. Post Offices and Mail Boxes</t>
    </r>
    <r>
      <rPr>
        <b/>
        <sz val="11"/>
        <color indexed="10"/>
        <rFont val="Calibri"/>
        <family val="2"/>
      </rPr>
      <t>*</t>
    </r>
  </si>
  <si>
    <t>Number of post offices</t>
  </si>
  <si>
    <t>Number of private mail boxes</t>
  </si>
  <si>
    <t>Number of mail boxes</t>
  </si>
  <si>
    <t>Source: Emirates Post</t>
  </si>
  <si>
    <t>2.7.22. Postal Traffic by Type</t>
  </si>
  <si>
    <t>Postal Traffic</t>
  </si>
  <si>
    <t>Registered letters</t>
  </si>
  <si>
    <t>Internal</t>
  </si>
  <si>
    <t>External outgoing</t>
  </si>
  <si>
    <t>External incoming</t>
  </si>
  <si>
    <t>Parcels</t>
  </si>
  <si>
    <t>Express mail</t>
  </si>
  <si>
    <t>2.8. Information and Communication Technology</t>
  </si>
  <si>
    <t xml:space="preserve">In order to keep pace with information technology advancement, the Abu Dhabi Government launched an ambitious national strategy which will enhance the Information and Communication Technology (ICT) infrastructure.  It will also encourage both local and foreign investment in the area of advanced technologies.
Abu Dhabi is striving to achieve a knowledge-based economy by deploying advanced technologies throughout the Emirate. Given the increasing importance of efficient ICT in all areas of life, Statistics Centre - Abu Dhabi is keen to publish these most essential ICT statistics and indicators for the Emirate of Abu Dhabi.
Fixed broadband subscribers per 100 inhabitants amounted to 12 in 2013 while the number of mobile phone subscriptions amounted to about twice the size of the population. 
</t>
  </si>
  <si>
    <t xml:space="preserve"> </t>
  </si>
  <si>
    <t>2.8.1. Key Statistics of Information and Communication Technology</t>
  </si>
  <si>
    <t xml:space="preserve">2.8.2. The Information and Communication Technology Indicators </t>
  </si>
  <si>
    <t>Fixed broadband subscribers per 100 inhabitants</t>
  </si>
  <si>
    <t>Fixed telephone subscribers per 100 inhabitants</t>
  </si>
  <si>
    <t>Mobile cellular subscribers per 100 inhabitants</t>
  </si>
  <si>
    <t xml:space="preserve">Percentage of population covered by mobile network </t>
  </si>
  <si>
    <t xml:space="preserve">Source: Telecommunications Regulatory Authority </t>
  </si>
  <si>
    <t>2.8.3. Tariff of Telecommunications Services</t>
  </si>
  <si>
    <t>(AED/Month)</t>
  </si>
  <si>
    <t>Type of Services</t>
  </si>
  <si>
    <t>Tariff</t>
  </si>
  <si>
    <t xml:space="preserve">Consumer fixed broadband internet access tariff (256 kbps)   </t>
  </si>
  <si>
    <t xml:space="preserve">Business fixed broadband internet access tariff (512 kbps)    </t>
  </si>
  <si>
    <t>Fixed line telephone tariff:</t>
  </si>
  <si>
    <t>Home user</t>
  </si>
  <si>
    <t>Business user</t>
  </si>
  <si>
    <t>Mobile cellular prepaid tariff (100 minutes/month)</t>
  </si>
  <si>
    <t>Source: Emirates Telecommunication Corporation- Etisalat</t>
  </si>
  <si>
    <t>2.8.4. Daily Distributed Local Newspapers by Month</t>
  </si>
  <si>
    <t>Source: Local Newspapers</t>
  </si>
  <si>
    <t>2.9. Hotels</t>
  </si>
  <si>
    <r>
      <t>The Government of Abu Dhabi identified tourism as an important development sector for diversifying the economy and to increase sources of income of the Emirate. Due to the importance of this vital sector in the agenda of the Abu Dhabi Government, Statistics Centre-Abu Dhabi has developed a range of hotel sector indicators.
The number of hotel establishments rose to 150 in 201</t>
    </r>
    <r>
      <rPr>
        <sz val="11"/>
        <color theme="1"/>
        <rFont val="Calibri"/>
        <family val="2"/>
        <scheme val="minor"/>
      </rPr>
      <t>3, an increase 15.4% compared with 2012ا</t>
    </r>
    <r>
      <rPr>
        <sz val="11"/>
        <rFont val="Calibri"/>
        <family val="2"/>
        <scheme val="minor"/>
      </rPr>
      <t>.  As a result, the number of rooms rose to</t>
    </r>
    <r>
      <rPr>
        <sz val="11"/>
        <color theme="1"/>
        <rFont val="Calibri"/>
        <family val="2"/>
        <scheme val="minor"/>
      </rPr>
      <t xml:space="preserve"> 26 thousand , </t>
    </r>
    <r>
      <rPr>
        <sz val="11"/>
        <rFont val="Calibri"/>
        <family val="2"/>
        <scheme val="minor"/>
      </rPr>
      <t xml:space="preserve">an increase of 18.2%  compared with the previous year. In 2013, the number of guests totaled about 2.8 million, an increase of 17.5% compared with the previous year. The occupancy rate increased to 70.8% in 2013, compared with 65.2% in 2012, while the number of guest nights grew by 25.6% compared with 2012.
</t>
    </r>
  </si>
  <si>
    <t>2.9.1. Key Statistics of the Hotel Establishments Activity</t>
  </si>
  <si>
    <t>Number of hotel establishments</t>
  </si>
  <si>
    <t>Number of rooms</t>
  </si>
  <si>
    <t>Number of guests (Thousand)</t>
  </si>
  <si>
    <t>Number of guestnights (Thousand)</t>
  </si>
  <si>
    <t>Average length of stay (nights)</t>
  </si>
  <si>
    <t xml:space="preserve">Occupancy rate % </t>
  </si>
  <si>
    <t>ARR: Average revenue of hotel rooms (AED)</t>
  </si>
  <si>
    <t>Rev PAR: Average revenue of available room (AED)</t>
  </si>
  <si>
    <t>Source: Abu Dhabi Tourism &amp; Culture Authority</t>
  </si>
  <si>
    <t>2.9.2. Hotel Establishments Indicators by Type, 2013</t>
  </si>
  <si>
    <t>Hotel</t>
  </si>
  <si>
    <t>Hotel Apartments</t>
  </si>
  <si>
    <t>Occupancy rate (%)</t>
  </si>
  <si>
    <t>2.9.3. Hotel Establishments Indicators by Region, 2013</t>
  </si>
  <si>
    <t>Number of hotel rooms</t>
  </si>
  <si>
    <t>Number of guest nights (Thousand)</t>
  </si>
  <si>
    <t>2.9.4. Guests of Hotel Establishments by Nationality</t>
  </si>
  <si>
    <t>Nationality</t>
  </si>
  <si>
    <t xml:space="preserve">United Arab Emirates </t>
  </si>
  <si>
    <t>Other GCC countries</t>
  </si>
  <si>
    <t>Australia and Pacific</t>
  </si>
  <si>
    <t>North and South America</t>
  </si>
  <si>
    <t>Not Specified</t>
  </si>
  <si>
    <t>2.9.5. Guestnights of Hotel Establishments by Nationality</t>
  </si>
  <si>
    <t>2.9.6. Guests of Hotel Establishments by Nationality and Classification, 2013</t>
  </si>
  <si>
    <t>5- stars</t>
  </si>
  <si>
    <t>4- stars</t>
  </si>
  <si>
    <r>
      <t>3- stars or less</t>
    </r>
    <r>
      <rPr>
        <b/>
        <sz val="10"/>
        <color indexed="10"/>
        <rFont val="Calibri"/>
        <family val="2"/>
      </rPr>
      <t>*</t>
    </r>
  </si>
  <si>
    <t>* Includes: 3, 2 and 1 stars, and the unclassified hotel establishments</t>
  </si>
  <si>
    <r>
      <t>Guests for Hotel Establishments by Nati</t>
    </r>
    <r>
      <rPr>
        <b/>
        <sz val="11"/>
        <color theme="1"/>
        <rFont val="Calibri"/>
        <family val="2"/>
        <scheme val="minor"/>
      </rPr>
      <t>onality, 2013</t>
    </r>
  </si>
  <si>
    <t>2.9.7. Guestnights for Hotel Establishments by Nationality and Classification, 2013</t>
  </si>
  <si>
    <t>* Includes:3, 2 and 1 stars, and the unclassified hotel establishments</t>
  </si>
  <si>
    <t>2.9.8. Average Length of Stay for Hotel Establishments by Nationality</t>
  </si>
  <si>
    <t>Difference</t>
  </si>
  <si>
    <t>Source: Statistics Centre-Abu Dhabi, Abu Dhabi Tourism &amp; Culture Authority</t>
  </si>
  <si>
    <t>2.9.9. Occupancy Rate of Hotel Establishments by Month</t>
  </si>
  <si>
    <t>2.9.10. Total Revenue of Hotel Establishments</t>
  </si>
  <si>
    <t xml:space="preserve">Total revenue </t>
  </si>
  <si>
    <t>Room revenue</t>
  </si>
  <si>
    <t>Food &amp; beverage revenue</t>
  </si>
  <si>
    <t xml:space="preserve">Other revenue </t>
  </si>
  <si>
    <r>
      <t xml:space="preserve">Figure 2.9.1. Total Revenue of Hotel Establishments </t>
    </r>
    <r>
      <rPr>
        <b/>
        <sz val="11"/>
        <color rgb="FFFF0000"/>
        <rFont val="Calibri"/>
        <family val="2"/>
        <scheme val="minor"/>
      </rPr>
      <t/>
    </r>
  </si>
  <si>
    <t>3.1. Population</t>
  </si>
  <si>
    <t>3.2. Births and Deaths</t>
  </si>
  <si>
    <t>3.3. Marriage and Divorce</t>
  </si>
  <si>
    <t xml:space="preserve">The population estimates describe the size, regional distribution and age and gender structure of the population of the Abu Dhabi Emirate for mid-year 2013. Statistics and corresponding key indicators on births, deaths, marriages and divorce for the calendar year 2013 describe the vital events affecting population change.
The resident population of the Abu Dhabi Emirate is 2,453,096 people in 2013. In mid-year 2013 the estimated population in Abu Dhabi Region was 1.50 million (61.1%), Al Ain Region 0.65 million (26.6%), and Al Gharbia 0.30 million (12.3%).
In Abu Dhabi, fertility is higher than most developed regions of the world, and mortality remains extremely low. In 2013, Crude Birth Rates and Crude Death Rates were 14.7 births and 1.2 deaths per 1000 population respectively.
</t>
  </si>
  <si>
    <t>Key Indicators</t>
  </si>
  <si>
    <t>Total Population ( Mid -Year Estimate)</t>
  </si>
  <si>
    <t>Males</t>
  </si>
  <si>
    <t>Females</t>
  </si>
  <si>
    <t>Average Annual Population Growth Rate (2005- 2013) (%)</t>
  </si>
  <si>
    <t>Age Dependency Ratio</t>
  </si>
  <si>
    <t>Age Dependency Ratio, Old</t>
  </si>
  <si>
    <t xml:space="preserve">Age Dependency Ratio, Young </t>
  </si>
  <si>
    <t>General Fertility Rate (Births Per 1000 Women Aged 15 - 49 Years)</t>
  </si>
  <si>
    <t>Crude Birth Rate (Births Per 1000 Population)</t>
  </si>
  <si>
    <t>Crude Death Rate (Deaths Per 1000 Population)</t>
  </si>
  <si>
    <t>Infant Mortality Rate (Deaths Per 1000 Live Births)</t>
  </si>
  <si>
    <r>
      <t>Under 5 Mortality Rate (Deaths Per 1000 Population)</t>
    </r>
    <r>
      <rPr>
        <sz val="11"/>
        <color rgb="FFFF0000"/>
        <rFont val="Arial"/>
        <family val="2"/>
      </rPr>
      <t>*</t>
    </r>
  </si>
  <si>
    <r>
      <t>Life Expectancy at Birth for Female Citizens (Years)</t>
    </r>
    <r>
      <rPr>
        <sz val="11"/>
        <color rgb="FFFF0000"/>
        <rFont val="Arial"/>
        <family val="2"/>
      </rPr>
      <t>*</t>
    </r>
  </si>
  <si>
    <r>
      <t>Life Expectancy at Birth for Male Citizens (Years)</t>
    </r>
    <r>
      <rPr>
        <sz val="11"/>
        <color rgb="FFFF0000"/>
        <rFont val="Arial"/>
        <family val="2"/>
      </rPr>
      <t>*</t>
    </r>
  </si>
  <si>
    <t xml:space="preserve">Medain Age at First Marriage for Males (Years) </t>
  </si>
  <si>
    <t xml:space="preserve">Medain Age at First Marriage for Females (Years) </t>
  </si>
  <si>
    <t>*Based on 2012 data</t>
  </si>
  <si>
    <t xml:space="preserve">3.1. Population </t>
  </si>
  <si>
    <t xml:space="preserve">The population data in the Statistical Yearbook includes Census data up to 2005 and mid-year estimates of the usual resident population from 2005 . The population estimates include people who are usual residents, temporary absents and Emirati citizens away from the Emirate, who are legally entitled to live in UAE. The mid-year 2013 population estimate is preliminary and subject to revision.
In 1975, the total population of the Abu Dhabi Emirate was 211,812 people, according to the 1975 Census, and this figure increased to 1,399,484 people in the 2005 Census. In Mid 2013 the population estimated to be  2,453,096.
Of the total Abu Dhabi Emirate population, 495,368 people (20.2%) are Emirati citizens. Of the citizens,  263,207 (53.1%) live in Abu Dhabi Region, and 202,266 (40.8%) in Al Ain Region, leaving 29,895 (6.0%) in Al Gharbia.
The non-citizen population of 1,957,728 people comprise 79.8% of the total resident population. Of the non-citizens 1,235,302 people (63.1%) live in Abu Dhabi Region.
More than 71% of the population of Abu Dhabi Emirate are males, due to an influx of male migrant workers.
The population density of Abu Dhabi Emirate in 2013 was 41 persons per square kilometre. The population density in Abu Dhabi Region, Al Ain Region and Al Gharbia were 136, 49, and 9 persons per square kilometre respectively. Al Gharbia is the most sparsely populated region in the Abu Dhabi Emirate but with a fast population growth.
</t>
  </si>
  <si>
    <t>Figure 3.1.1.Population Pyramid for Citizens, Mid 2013</t>
  </si>
  <si>
    <r>
      <rPr>
        <b/>
        <sz val="9"/>
        <color rgb="FF636466"/>
        <rFont val="Arial"/>
        <family val="2"/>
      </rPr>
      <t>Source</t>
    </r>
    <r>
      <rPr>
        <sz val="9"/>
        <color rgb="FF636466"/>
        <rFont val="Arial"/>
        <family val="2"/>
      </rPr>
      <t>: Statistics Centre - Abu Dhabi</t>
    </r>
  </si>
  <si>
    <t>3.1.1. Population by Gender and Citizenship, Abu Dhabi Emirate, Censuses Years</t>
  </si>
  <si>
    <t>(Persons)</t>
  </si>
  <si>
    <t>Census Year and Gender</t>
  </si>
  <si>
    <t>Citizens</t>
  </si>
  <si>
    <t>Non-Citizens</t>
  </si>
  <si>
    <r>
      <rPr>
        <b/>
        <sz val="9"/>
        <color rgb="FF636466"/>
        <rFont val="Arial"/>
        <family val="2"/>
      </rPr>
      <t>Source:</t>
    </r>
    <r>
      <rPr>
        <sz val="9"/>
        <color rgb="FF636466"/>
        <rFont val="Arial"/>
        <family val="2"/>
      </rPr>
      <t xml:space="preserve"> Department of Economic Development</t>
    </r>
  </si>
  <si>
    <t xml:space="preserve">3.1.2. Average Annual  Population Growth Rates by Citizenship and Gender, Abu Dhabi Emirate, Intercensal Periods </t>
  </si>
  <si>
    <t>(%) per annum</t>
  </si>
  <si>
    <t>Citizenship and Gender</t>
  </si>
  <si>
    <t>1975-1985</t>
  </si>
  <si>
    <t>1985-1995</t>
  </si>
  <si>
    <t>1995-2005</t>
  </si>
  <si>
    <t>2005-2011</t>
  </si>
  <si>
    <r>
      <rPr>
        <b/>
        <sz val="9"/>
        <color rgb="FF636466"/>
        <rFont val="Arial"/>
        <family val="2"/>
      </rPr>
      <t xml:space="preserve"> Source</t>
    </r>
    <r>
      <rPr>
        <sz val="9"/>
        <color rgb="FF636466"/>
        <rFont val="Arial"/>
        <family val="2"/>
      </rPr>
      <t>: Statistics Centre -  Abu Dhabi</t>
    </r>
  </si>
  <si>
    <t>3.1.3. Average Annual  Population Growth Rates by Citizenship and Gender, Abu Dhabi Emirate, Mid-years 2005-2013</t>
  </si>
  <si>
    <t>Mid Year 2005</t>
  </si>
  <si>
    <t>Mid Year 2013</t>
  </si>
  <si>
    <t>Average annual growth rates</t>
  </si>
  <si>
    <t>4,953,68</t>
  </si>
  <si>
    <t>3.1.4.Population Density by Region, Abu Dhabi Emirate</t>
  </si>
  <si>
    <t>(Persons Per Square Kilometre)</t>
  </si>
  <si>
    <t xml:space="preserve">Abu Dhabi Emirate </t>
  </si>
  <si>
    <t>Abu Dhabi Region</t>
  </si>
  <si>
    <t>Al Ain Region</t>
  </si>
  <si>
    <t xml:space="preserve"> 3.1.5. Population Estimates by Region and Gender, Mid 2005 and Mid 2013</t>
  </si>
  <si>
    <t>(Thousand Persons)</t>
  </si>
  <si>
    <r>
      <t>Islands</t>
    </r>
    <r>
      <rPr>
        <b/>
        <sz val="10"/>
        <color rgb="FFFF0000"/>
        <rFont val="Arial"/>
        <family val="2"/>
      </rPr>
      <t>*</t>
    </r>
  </si>
  <si>
    <t>* Since 2011, Islands were merged with Abu Dhabi Region and Al Gharbia</t>
  </si>
  <si>
    <t>All numbers are rounded to the nearest 1000 persons, therefore, numbers may not add to totals.</t>
  </si>
  <si>
    <t>3.1.6. Population Estimates by Region, Citizenship and Gender, Abu Dhabi Emirate, Mid Year</t>
  </si>
  <si>
    <t>Region / Citizenship / Gender</t>
  </si>
  <si>
    <r>
      <t xml:space="preserve">Islands </t>
    </r>
    <r>
      <rPr>
        <b/>
        <sz val="10"/>
        <color rgb="FFFF0000"/>
        <rFont val="Arial"/>
        <family val="2"/>
      </rPr>
      <t>*</t>
    </r>
  </si>
  <si>
    <t>3.1.7. Population Estimates by Age Group and Gender, Abu Dhabi Emirate, Mid 2013</t>
  </si>
  <si>
    <t>Age Group</t>
  </si>
  <si>
    <t xml:space="preserve">0-4 </t>
  </si>
  <si>
    <t xml:space="preserve">5-9 </t>
  </si>
  <si>
    <t xml:space="preserve">10-14 </t>
  </si>
  <si>
    <t xml:space="preserve">15-19 </t>
  </si>
  <si>
    <t xml:space="preserve">20-24 </t>
  </si>
  <si>
    <t xml:space="preserve">25-29 </t>
  </si>
  <si>
    <t xml:space="preserve">30-34 </t>
  </si>
  <si>
    <t xml:space="preserve">35-39 </t>
  </si>
  <si>
    <t xml:space="preserve">40-44 </t>
  </si>
  <si>
    <t xml:space="preserve">45-49 </t>
  </si>
  <si>
    <t xml:space="preserve">50-54 </t>
  </si>
  <si>
    <t xml:space="preserve">55-59 </t>
  </si>
  <si>
    <t xml:space="preserve">60-64 </t>
  </si>
  <si>
    <t xml:space="preserve">65-69 </t>
  </si>
  <si>
    <t xml:space="preserve">70-74 </t>
  </si>
  <si>
    <t xml:space="preserve">75-79 </t>
  </si>
  <si>
    <t xml:space="preserve">80+ </t>
  </si>
  <si>
    <t>3.1.8. Citizen Population Estimates by Age Group and Gender, Abu Dhabi Emirate, Mid 2013</t>
  </si>
  <si>
    <t>0-4</t>
  </si>
  <si>
    <t>5-9</t>
  </si>
  <si>
    <t>10-14</t>
  </si>
  <si>
    <t>15-19</t>
  </si>
  <si>
    <t>20-24</t>
  </si>
  <si>
    <t>25-29</t>
  </si>
  <si>
    <t>30-34</t>
  </si>
  <si>
    <t>35-39</t>
  </si>
  <si>
    <t>40-44</t>
  </si>
  <si>
    <t>45-49</t>
  </si>
  <si>
    <t>50-54</t>
  </si>
  <si>
    <t>55-59</t>
  </si>
  <si>
    <t>60-64</t>
  </si>
  <si>
    <t>65-69</t>
  </si>
  <si>
    <t>70-74</t>
  </si>
  <si>
    <t>75-79</t>
  </si>
  <si>
    <t>80+</t>
  </si>
  <si>
    <t>3.1.9. Non-Citizen Population Estimates by Age Group and Gender, Abu Dhabi Emirate, Mid 2013</t>
  </si>
  <si>
    <t>3.1.10. Population Estimates by Age Group and Gender, Abu Dhabi Region, Mid 2013</t>
  </si>
  <si>
    <t>3.1.11. Citizen Population Estimates by Age Group and Gender, Abu Dhabi  Region, Mid 2013</t>
  </si>
  <si>
    <r>
      <rPr>
        <b/>
        <sz val="10"/>
        <color rgb="FF636466"/>
        <rFont val="Arial"/>
        <family val="2"/>
      </rPr>
      <t xml:space="preserve"> Source</t>
    </r>
    <r>
      <rPr>
        <sz val="10"/>
        <color rgb="FF636466"/>
        <rFont val="Arial"/>
        <family val="2"/>
      </rPr>
      <t>: Statistics Centre -  Abu Dhabi</t>
    </r>
  </si>
  <si>
    <t>3.1.12. Non-Citizen Population Estimates by Age Group and Gender, Abu Dhabi Region, Mid 2013</t>
  </si>
  <si>
    <t>3.1.13. Population Estimates by Age Group and Gender, Abu Dhabi Region Urban, Mid 2013</t>
  </si>
  <si>
    <t>3.1.14. Citizen Population Estimates by Age Group and Gender, Abu Dhabi Region Urban, Mid 2013</t>
  </si>
  <si>
    <t>3.1.15. Non-Citizen Population Estimates by Age Group and Gender, Abu Dhabi Region Urban, Mid 2013</t>
  </si>
  <si>
    <t>3.1.16. Population Estimates by Age Group and Gender, Abu Dhabi Region Rural, Mid 2013</t>
  </si>
  <si>
    <t>3.1.17. Citizen Population Estimates by Age Group and Gender, Abu Dhabi Region Rural, Mid 2013</t>
  </si>
  <si>
    <t>3.1.18. Non-Citizen Population Estimates by Age Group and Gender, Abu Dhabi Region Rural, Mid 2013</t>
  </si>
  <si>
    <t>3.1.19.Population Estimates by Age Group and Gender, Al Ain Region, Mid 2013</t>
  </si>
  <si>
    <t>3.1.20. Citizen Population Estimates by Age Group and Gender, Al Ain Region, Mid 2013</t>
  </si>
  <si>
    <t>3.1.21. Non-Citizen Population Estimates by Age Group and Gender, Al Ain Region, Mid 2013</t>
  </si>
  <si>
    <t>33.1.22. Population Estimates by Age Group and Gender, Al Ain Region Urban, Mid 2013</t>
  </si>
  <si>
    <t>3.1.23. Citizen Population Estimates by Age Group and Gender, Al Ain Region Urban, Mid 2013</t>
  </si>
  <si>
    <t>3.1.24. Non-Citizen Population Estimates by Age Group and Gender, Al Ain Region Urban, Mid 2013</t>
  </si>
  <si>
    <t>3.1.25. Population Estimates by Age Group and Gender, Al Ain Region Rural, Mid 2013</t>
  </si>
  <si>
    <t>3.1.26. Citizen Population Estimates by Age Group and Gender, Al Ain Region Rural, Mid 2013</t>
  </si>
  <si>
    <t>3.1.27. Non-Citizen Population Estimates by Age Group and Gender, Al Ain Region Rural, Mid 2013</t>
  </si>
  <si>
    <t>3.1.28. Population Estimates by Age Group and Gender, Al Gharbia, Mid 2013</t>
  </si>
  <si>
    <t>3.1.29. Citizen Population Estimates by Age Group and Gender, Al Gharbia, Mid 2013</t>
  </si>
  <si>
    <t>3.1.30. Non-Citizen Population Estimates by Age Group and Gender, Al Gharbia, Mid 2013</t>
  </si>
  <si>
    <t>3.1.31. Age Dependency Ratio by Type, Citizenship and Region, Abu Dhabi Emirate, Mid 2013</t>
  </si>
  <si>
    <t>(Average Number of Dependants per Person)</t>
  </si>
  <si>
    <t>Type and Citizenship</t>
  </si>
  <si>
    <t>Age Dependecy Ratio</t>
  </si>
  <si>
    <t>Age Dependency Ratio (aged 65+)</t>
  </si>
  <si>
    <t xml:space="preserve"> Total</t>
  </si>
  <si>
    <t>Age Dependency Ratio (aged 0-4)</t>
  </si>
  <si>
    <t>3.1.32. Sex Ratio by Citizenship and Region, Abu Dhabi Emirate  Mid 2013</t>
  </si>
  <si>
    <t>(Males per 100 Females)</t>
  </si>
  <si>
    <t>Citizenship</t>
  </si>
  <si>
    <r>
      <rPr>
        <b/>
        <sz val="9"/>
        <color rgb="FF636466"/>
        <rFont val="Arial"/>
        <family val="2"/>
      </rPr>
      <t xml:space="preserve"> Source:</t>
    </r>
    <r>
      <rPr>
        <sz val="9"/>
        <color rgb="FF636466"/>
        <rFont val="Arial"/>
        <family val="2"/>
      </rPr>
      <t xml:space="preserve"> Statistics Centre - Abu Dhabi</t>
    </r>
  </si>
  <si>
    <t xml:space="preserve">3.1.33. Sex Ratio by Citizenship, Abu Dhabi Emirate </t>
  </si>
  <si>
    <t>3.1.34. Percentage Distribution of Population by Citizenship, Gender and  Wide Age Group, Abu Dhabi Emirate, Mid 2013</t>
  </si>
  <si>
    <t>Citizenship / Gender</t>
  </si>
  <si>
    <t>0-14</t>
  </si>
  <si>
    <t>15-64</t>
  </si>
  <si>
    <t>65+</t>
  </si>
  <si>
    <t>Births are measured as live births by place of registration. The data is sourced from the hospital birth notifications statistics collected by the Health Authority - Abu Dhabi. 
Deaths are measured by place of registration of the deceased person. Data on deaths are also sourced from the Health Authority - Abu Dhabi.
The number of births in the Abu Dhabi Emirate in 2013 was 35,963, comprising 18,298 males and 17,665 females. The number of deaths during the same year was 3,015 including 2,113 males and 901 females.
The 2013 Crude Birth Rates for citizens, non-citizens and the population as a whole were 31.4, 10.4 and 14.7 births per 1,000 population respectively.
The 2013 Crude Death Rates for citizens, non-citizens and the population as a whole were 1.9, 1.1 and 1.2 deaths per 1,000 population respectively.
The 2013 Infant Mortality Rates for citizens, non-citizens and the population as a whole were 6.6, 6.1 and 6.3 infant (less than one year old) deaths per 1,000 live births respectively. The corresponding figures among Child Mortality Rates in 2012 were 9.3, 7.4 and 8.2 child (less than five years old) deaths per 1,000 live population respectively.
Life expectancy at birth represents the average number of years that a baby could expect to live, assuming current age-specific death rates were experienced. In 2012, life expectancy at birth for Abu Dhabi Emirate was 76.9 years for both genders. Life expectancy at birth was 75.2 years for male citizens, and 78.7 years for female citizens.
The proportion of births likely to survive to an age of 65 years were 88.5% and 92.9% for male and female citizens respectively. The proportion of individuals likely to survive from 15 to 60 years of age among for male and female citizens were 92.9% and 96.5% respectively.</t>
  </si>
  <si>
    <t>Figure 3.2.1 Crude Birth Rate (Births Per 1000 Population) by Citizenship and Region, 2013</t>
  </si>
  <si>
    <t>Based on Health Authority - Abu Dhabi preliminary data, April 2014</t>
  </si>
  <si>
    <t xml:space="preserve">3.2.1. Sex Ratio at Birth by Citizenship, Abu Dhabi Emirate </t>
  </si>
  <si>
    <t xml:space="preserve">(Males per 100 Females) </t>
  </si>
  <si>
    <t xml:space="preserve">Citizenship </t>
  </si>
  <si>
    <r>
      <t>2013</t>
    </r>
    <r>
      <rPr>
        <b/>
        <sz val="10"/>
        <color rgb="FFFF0000"/>
        <rFont val="Arial"/>
        <family val="2"/>
      </rPr>
      <t>*</t>
    </r>
  </si>
  <si>
    <r>
      <t xml:space="preserve"> </t>
    </r>
    <r>
      <rPr>
        <b/>
        <sz val="9"/>
        <color rgb="FF636466"/>
        <rFont val="Arial"/>
        <family val="2"/>
      </rPr>
      <t xml:space="preserve">Source: </t>
    </r>
    <r>
      <rPr>
        <sz val="9"/>
        <color rgb="FF636466"/>
        <rFont val="Arial"/>
        <family val="2"/>
      </rPr>
      <t>Statistics Centre - Abu Dhabi</t>
    </r>
  </si>
  <si>
    <t>*Based on Health Authority - Abu Dhabi preliminary data, April 2014</t>
  </si>
  <si>
    <t>3.2.2. Sex Ratio at Birth by Citizenship and Region, 2013</t>
  </si>
  <si>
    <t>3.2.3. Births by Citizenship, Region and Gender, 2013</t>
  </si>
  <si>
    <t xml:space="preserve">(Births) </t>
  </si>
  <si>
    <t>Not Stated</t>
  </si>
  <si>
    <r>
      <rPr>
        <b/>
        <sz val="9"/>
        <color rgb="FF636466"/>
        <rFont val="Arial"/>
        <family val="2"/>
      </rPr>
      <t>Source:</t>
    </r>
    <r>
      <rPr>
        <sz val="9"/>
        <color rgb="FF636466"/>
        <rFont val="Arial"/>
        <family val="2"/>
      </rPr>
      <t xml:space="preserve"> Health Authority - Abu Dhabi </t>
    </r>
  </si>
  <si>
    <t xml:space="preserve">3.2.4. Crude Birth Rate by Citizenship, Abu Dhabi Emirate </t>
  </si>
  <si>
    <t xml:space="preserve"> (Births Per 1000 Population)</t>
  </si>
  <si>
    <t xml:space="preserve">3.2.5.Crude Birth Rate by Citizenship and Region, 2013 </t>
  </si>
  <si>
    <t>(Births Per 1000 Population)</t>
  </si>
  <si>
    <r>
      <t xml:space="preserve"> </t>
    </r>
    <r>
      <rPr>
        <b/>
        <sz val="9"/>
        <color rgb="FF636466"/>
        <rFont val="Arial"/>
        <family val="2"/>
      </rPr>
      <t>Source:</t>
    </r>
    <r>
      <rPr>
        <sz val="9"/>
        <color rgb="FF636466"/>
        <rFont val="Arial"/>
        <family val="2"/>
      </rPr>
      <t xml:space="preserve"> Statistics Centre - Abu Dhabi</t>
    </r>
  </si>
  <si>
    <t>3.2.6. General Fertility Rate by Citizenship and Region, 2013</t>
  </si>
  <si>
    <t>(Births Per 1000 Female Population 15-49 Years)</t>
  </si>
  <si>
    <t>Non Citizens</t>
  </si>
  <si>
    <t>3.2.7. Total Fertility Rate by Citizenship and Region, 2013</t>
  </si>
  <si>
    <t>(Children per Woman)</t>
  </si>
  <si>
    <t>3.2.8. Age Specific Fertility Rates by Age Group and Region, 2013</t>
  </si>
  <si>
    <t>(Births Per 1000 Female Population)</t>
  </si>
  <si>
    <t xml:space="preserve">3.2.9. Deaths by Citizenship, Region and Gender, 2013 </t>
  </si>
  <si>
    <t>(Deaths)</t>
  </si>
  <si>
    <t xml:space="preserve">3.2.10. Crude Death Rate by Citizenship and Gender, Abu Dhabi Emirate </t>
  </si>
  <si>
    <t>(Deaths Per 1000 Population)</t>
  </si>
  <si>
    <r>
      <t>3.2.11.  Crude Death Rate by Citizenship, Gender and Region, 2013</t>
    </r>
    <r>
      <rPr>
        <b/>
        <sz val="11"/>
        <color rgb="FFFF0000"/>
        <rFont val="Arial"/>
        <family val="2"/>
      </rPr>
      <t xml:space="preserve"> </t>
    </r>
  </si>
  <si>
    <t>3.2.12. Age Specific Death Rate by Age Group and Gender, Abu Dhabi Emirate 2013</t>
  </si>
  <si>
    <t>Figure 3.2.2 Age Specific Deaths Rate (up to 64 years) (Deaths Per 1000 Population) by Gender, 2013</t>
  </si>
  <si>
    <t>Age range truncated in the figure to depict gender variation for these age groups</t>
  </si>
  <si>
    <t>Figure 3.2.3 Age Specific Death Rate (60 years and older)(Deaths Per 1000 Population)by Gender, 2013</t>
  </si>
  <si>
    <t xml:space="preserve">3.2.13. Deaths by Region, Citizenship, Gender and Age at Death, 2013 </t>
  </si>
  <si>
    <t>Region, Citizenship and Gender</t>
  </si>
  <si>
    <t xml:space="preserve">Deaths           </t>
  </si>
  <si>
    <t>Neonatal Deaths</t>
  </si>
  <si>
    <t>Infant Deaths</t>
  </si>
  <si>
    <t>Child Deaths</t>
  </si>
  <si>
    <r>
      <t>(All Ages)</t>
    </r>
    <r>
      <rPr>
        <b/>
        <sz val="10"/>
        <color rgb="FFFF0000"/>
        <rFont val="Arial"/>
        <family val="2"/>
      </rPr>
      <t>*</t>
    </r>
  </si>
  <si>
    <t>Below 1 Month</t>
  </si>
  <si>
    <t>Under 1 Year</t>
  </si>
  <si>
    <t>(1-4) Years</t>
  </si>
  <si>
    <t>Gender</t>
  </si>
  <si>
    <t>*There were 116 not stated Region and 1 not stated Gender</t>
  </si>
  <si>
    <t>3.2.14. Infant Mortality Rate (Under 1 Year) by Citizenship, Gender and Region, 2013</t>
  </si>
  <si>
    <t>(Deaths Per 1000 Live Births)</t>
  </si>
  <si>
    <t>Non- Citizen</t>
  </si>
  <si>
    <r>
      <rPr>
        <b/>
        <sz val="9"/>
        <color rgb="FF636466"/>
        <rFont val="Arial"/>
        <family val="2"/>
      </rPr>
      <t xml:space="preserve"> Source: </t>
    </r>
    <r>
      <rPr>
        <sz val="9"/>
        <color rgb="FF636466"/>
        <rFont val="Arial"/>
        <family val="2"/>
      </rPr>
      <t>Statistics Centre - Abu Dhabi</t>
    </r>
  </si>
  <si>
    <t>3.2.15. Child Mortality Rate (Under 5 Years) by Citizenship, Gender and Region, 2012</t>
  </si>
  <si>
    <r>
      <t xml:space="preserve">Al Gharbia </t>
    </r>
    <r>
      <rPr>
        <b/>
        <sz val="10"/>
        <color rgb="FFFF0000"/>
        <rFont val="Arial"/>
        <family val="2"/>
      </rPr>
      <t>*</t>
    </r>
  </si>
  <si>
    <t xml:space="preserve">  - </t>
  </si>
  <si>
    <t>*Specific values for Al Gharbia Region are excluded due to technical issues,however are included in totals.</t>
  </si>
  <si>
    <t>Based on Health Authority - Abu Dhabi preliminary data, April 2013</t>
  </si>
  <si>
    <t xml:space="preserve">3.2.16. Natural Increase Rate by Citizenship and Region, 2013 </t>
  </si>
  <si>
    <t>(Per 100 Population)</t>
  </si>
  <si>
    <t>3.2.17. Life Expectancy at Birth for Citizens by Region and Gender, 2012</t>
  </si>
  <si>
    <t>(Years)</t>
  </si>
  <si>
    <t>3.2.18. Births Surviving to Age 65 Years for Citizens by Region and Gender, 2012</t>
  </si>
  <si>
    <t xml:space="preserve"> Region</t>
  </si>
  <si>
    <t>3.2.19. Individuals Aged 15 Who Will Survive to Age 60 Years for Citizens by Region and Gender, 2012</t>
  </si>
  <si>
    <t xml:space="preserve">Marriages are measured as the number of registered marriage contracts. According to Emirate of Abu Dhabi – Judicial Department statistics there were 6,236 new marriage contracts registered in 2013, in 3,502 of these marriages the wife was an Emirati citizen.
Divorces are measured as the number of marriage dissolutions granted by Emirate of Abu Dhabi – Judicial Department. The number of divorces during 2013 was 1,853 of which 919 divorces involved female Emirati citizens.
The median Age at first marriage for Abu Dhabi Emirate in 2013 was 26.3 years for males and 23.2 years for females .For citizens of Abu Dhabi Emirate the median age at first marriage was 24.9 years for males and 22.3 years for females.
</t>
  </si>
  <si>
    <t>Figure 3.3.1 Median Age at first Marriage for Citizens by Gender</t>
  </si>
  <si>
    <t xml:space="preserve"> 3.3.1. Registered Marriages By Region, Citizenship and Gender </t>
  </si>
  <si>
    <t>(Marriage Contracts)</t>
  </si>
  <si>
    <r>
      <rPr>
        <b/>
        <sz val="9"/>
        <color rgb="FF636466"/>
        <rFont val="Arial"/>
        <family val="2"/>
      </rPr>
      <t>Source:</t>
    </r>
    <r>
      <rPr>
        <sz val="9"/>
        <color rgb="FF636466"/>
        <rFont val="Arial"/>
        <family val="2"/>
      </rPr>
      <t xml:space="preserve">  Emirate of Abu Dhabi – Judicial Department </t>
    </r>
  </si>
  <si>
    <t>3.3.2. Median Age at First Marriage by Citizenship, Gender and Region, 2013</t>
  </si>
  <si>
    <t>3.3.3. Crude Marriage Rate by Citizenship, Gender and Region, 2013</t>
  </si>
  <si>
    <t>(Per 1000 Population)</t>
  </si>
  <si>
    <t>Citizenship and  Gender</t>
  </si>
  <si>
    <t>Male Citizens</t>
  </si>
  <si>
    <t>Female Citizens</t>
  </si>
  <si>
    <t>Male Non-Citizens</t>
  </si>
  <si>
    <t>Female Non-Citizens</t>
  </si>
  <si>
    <t>3.3.4. General Marriage Rates  by Citizenship, Gender and Region, 2013</t>
  </si>
  <si>
    <t>(Per 1000 Population 15 Years and Older)</t>
  </si>
  <si>
    <t>3.3.5. Refined Marriage Rates  by Citizenship, Gender and Region, 2013</t>
  </si>
  <si>
    <t>(Per 1000 unmarried Population 15 Years and Older)</t>
  </si>
  <si>
    <t xml:space="preserve">3.3.6.  Registered Divorces by Region, Citizenship and Gender </t>
  </si>
  <si>
    <t>(Registered Divorces)</t>
  </si>
  <si>
    <r>
      <rPr>
        <b/>
        <sz val="9"/>
        <color rgb="FF636466"/>
        <rFont val="Arial"/>
        <family val="2"/>
      </rPr>
      <t xml:space="preserve"> Source:</t>
    </r>
    <r>
      <rPr>
        <sz val="9"/>
        <color rgb="FF636466"/>
        <rFont val="Arial"/>
        <family val="2"/>
      </rPr>
      <t xml:space="preserve"> Emirate of Abu Dhabi – Judicial Department </t>
    </r>
  </si>
  <si>
    <t>3.3.7. Crude Divorce Rate by Citizenship, Gender and Region, 2013</t>
  </si>
  <si>
    <t>3.3.8. General Divorce Rate by Citizenship, Gender and Region, 2013</t>
  </si>
  <si>
    <t>3.3.9. Refined Divorce Rate  Citizenship, Gender and Region, 2013</t>
  </si>
  <si>
    <t>(Per 1000 married Population 15 Years and Older)</t>
  </si>
  <si>
    <t>4.1. Education</t>
  </si>
  <si>
    <t>4.2. Health</t>
  </si>
  <si>
    <t>4.3. Social Welfare</t>
  </si>
  <si>
    <t>4.4. Culture and Heritage</t>
  </si>
  <si>
    <t>04. Social</t>
  </si>
  <si>
    <t>Social development represents a significant objective and driving motivation behind policies and initiatives pursued by Abu Dhabi government. Key elements of the Emirate’s vision for the social development describe a society characterized by the provision of world-class healthcare, education and other services that lead to a safe and secure society and the preservation of cultural heritage of Abu Dhabi, where individuals are valued and their unique skills and contributions are ethically leveraged toward achieving a better quality of life for all.
This chapter provides a range of statistics that demonstrate progress towards positive outcomes in education, health, social welfare and culture and heritage.</t>
  </si>
  <si>
    <t>Government Schools</t>
  </si>
  <si>
    <t>Private Schools</t>
  </si>
  <si>
    <t>Pupils in Government Schools</t>
  </si>
  <si>
    <t>Pupils in Private Schools</t>
  </si>
  <si>
    <t>Pupils per Teacher</t>
  </si>
  <si>
    <t>Pupils per Classroom</t>
  </si>
  <si>
    <t>Universities Number</t>
  </si>
  <si>
    <t>Social Aid Beneficiaries</t>
  </si>
  <si>
    <t>Value of Social Aid Granted (million AED)</t>
  </si>
  <si>
    <t>Visitors of Museums</t>
  </si>
  <si>
    <t>Books Available at National Library</t>
  </si>
  <si>
    <t>Abu Dhabi has made remarkable achievements in the education sector, and has spared no effort in its endeavor to ensure the availability of high quality educational infrastructure of schools, colleges/institutes, adult education centres and universities and qualified teachers in the government and private sectors. This section provides detailed statistics on education for the academic year 2012-13. 
The total number of schools in Abu Dhabi Emirate was 450 of which 265 were government schools and 185 were private schools, comprising 14,528 classrooms. In these schools there were 325,901 pupils, 22,573 teachers and 8,473 administrators. The number of pupils per teacher was 14.4 and the number of pupils per classroom was 22.4.
There are 38.4% pupils enrolled in government education, while 61.6% pupils are enrolled in private education. The proportion of pupils enrolled in private education increased from 49.3% in 2005-06 to 61.6% in 2012-13.The number of female pupils per 100 male pupils in all education stages for the Emirate was 96. 
The number of enrolled citizen pupils in all stages of schooling up to the secondary stage was 144,931, representing 44.5% of all pupils.
In 2012-13, the net enrolment ratio for school level was 92.2 in the first education cycle, 83.3 in cycle 2 and 67.2 in secondary. 
The 2012-13 progression ratios to secondary school for males, females and both genders were 95.2%, 98.2% and 96.7% respectively. The 17,740 students progressing to secondary school in 2012-13 was lower than the previous year, 18,068, reducing by 1.8%.
There were 11,804 students enrolled in literacy and adult education centres and home schooling with 79.2% being citizens. There were 252 teachers including 165 citizens.
The academic year 2012-13 witnessed the graduation of 9,087 students from higher education, of whom 4,866 students graduated from the government universities and institutions and 4,221 from the private universities and institutions with 70.5% being citizens. Total enrolments in higher education were 50,754, of whom 39,146 were citizens.</t>
  </si>
  <si>
    <t>Key Education Statistics</t>
  </si>
  <si>
    <t>Government Education</t>
  </si>
  <si>
    <t>Schools</t>
  </si>
  <si>
    <t>Classrooms</t>
  </si>
  <si>
    <t>Pupils</t>
  </si>
  <si>
    <t>Teachers</t>
  </si>
  <si>
    <t>Administrators</t>
  </si>
  <si>
    <t>Private Education</t>
  </si>
  <si>
    <t>Total Education</t>
  </si>
  <si>
    <t>Pupils per teacher</t>
  </si>
  <si>
    <t>Pupils per classroom</t>
  </si>
  <si>
    <t>Gross Enrollment ratio, first cycle ( 5 years primary education stage)</t>
  </si>
  <si>
    <t>Figure 4.1.1. Number of Schools by Region and Sector, 2012-13</t>
  </si>
  <si>
    <t xml:space="preserve">Number of Scools by Region and Sector, 2011/2012 </t>
  </si>
  <si>
    <t xml:space="preserve">Government Education </t>
  </si>
  <si>
    <t>Source: Abu Dhabi Education Council</t>
  </si>
  <si>
    <r>
      <rPr>
        <b/>
        <sz val="9"/>
        <color rgb="FF636466"/>
        <rFont val="Arial"/>
        <family val="2"/>
      </rPr>
      <t>Source:</t>
    </r>
    <r>
      <rPr>
        <sz val="9"/>
        <color rgb="FF636466"/>
        <rFont val="Arial"/>
        <family val="2"/>
      </rPr>
      <t xml:space="preserve"> Statistics Centre -  Abu Dhabi, Abu Dhabi Education Council</t>
    </r>
  </si>
  <si>
    <t>4.1.1. Government and Private Schools by Educational Stages, 2012-13</t>
  </si>
  <si>
    <t>Stage</t>
  </si>
  <si>
    <t>Kindergarten</t>
  </si>
  <si>
    <t>Cycle1</t>
  </si>
  <si>
    <t>Cycle2</t>
  </si>
  <si>
    <t>Secondary</t>
  </si>
  <si>
    <t>Multi-Stage</t>
  </si>
  <si>
    <r>
      <rPr>
        <b/>
        <sz val="9"/>
        <color rgb="FF636466"/>
        <rFont val="Arial"/>
        <family val="2"/>
      </rPr>
      <t>Source:</t>
    </r>
    <r>
      <rPr>
        <sz val="9"/>
        <color rgb="FF636466"/>
        <rFont val="Arial"/>
        <family val="2"/>
      </rPr>
      <t xml:space="preserve"> Abu Dhabi Education Council</t>
    </r>
  </si>
  <si>
    <t>4.1.2. Higher Education Institutions by Type and Sector, 2012-13</t>
  </si>
  <si>
    <t>Universities</t>
  </si>
  <si>
    <t>Colleges</t>
  </si>
  <si>
    <t>Institutes</t>
  </si>
  <si>
    <r>
      <rPr>
        <b/>
        <sz val="9"/>
        <color rgb="FF636466"/>
        <rFont val="Arial"/>
        <family val="2"/>
      </rPr>
      <t>Source:</t>
    </r>
    <r>
      <rPr>
        <sz val="9"/>
        <color rgb="FF636466"/>
        <rFont val="Arial"/>
        <family val="2"/>
      </rPr>
      <t xml:space="preserve"> Ministry of Higher Education and Scientific Research</t>
    </r>
  </si>
  <si>
    <t>4.1.3. Government and Private Classrooms by Educational Stages, 2012-13</t>
  </si>
  <si>
    <t>4.1.4. Government and Private Pupils by Educational Stages, 2012-13</t>
  </si>
  <si>
    <r>
      <t xml:space="preserve"> 4.1.5. Schools, Classrooms, Teachers and Administrators in Government and Private Education</t>
    </r>
    <r>
      <rPr>
        <b/>
        <sz val="11"/>
        <color rgb="FFEE3124"/>
        <rFont val="Arial"/>
        <family val="2"/>
      </rPr>
      <t>*</t>
    </r>
    <r>
      <rPr>
        <b/>
        <sz val="11"/>
        <color rgb="FF636466"/>
        <rFont val="Arial"/>
        <family val="2"/>
      </rPr>
      <t xml:space="preserve"> </t>
    </r>
  </si>
  <si>
    <t>2005-06</t>
  </si>
  <si>
    <t>2009-10</t>
  </si>
  <si>
    <t>2011-12</t>
  </si>
  <si>
    <t>2012-13</t>
  </si>
  <si>
    <t>* Table comprises all stages</t>
  </si>
  <si>
    <r>
      <t xml:space="preserve"> 4.1.6. Pupils, Teachers and Administrators by Region and Gender in Government and Private Education, 2012-13</t>
    </r>
    <r>
      <rPr>
        <b/>
        <sz val="11"/>
        <color rgb="FFEE3124"/>
        <rFont val="Arial"/>
        <family val="2"/>
      </rPr>
      <t>*</t>
    </r>
  </si>
  <si>
    <t>Region,Gender and Sector</t>
  </si>
  <si>
    <t xml:space="preserve">Males </t>
  </si>
  <si>
    <t xml:space="preserve"> Private Education</t>
  </si>
  <si>
    <t>Figure 4.1.2. Pupils by Region and Gender in Government and Private Education, 2012-13</t>
  </si>
  <si>
    <t>Pupils by Region and Gender in Government and Private Education 2010/2011</t>
  </si>
  <si>
    <t>Figure 4.1.3. Pupils, Teachers and Administrators in Government Schools by Region, 2012-13</t>
  </si>
  <si>
    <r>
      <rPr>
        <b/>
        <sz val="9"/>
        <color rgb="FF636466"/>
        <rFont val="Arial"/>
        <family val="2"/>
      </rPr>
      <t xml:space="preserve"> Source</t>
    </r>
    <r>
      <rPr>
        <sz val="9"/>
        <color rgb="FF636466"/>
        <rFont val="Arial"/>
        <family val="2"/>
      </rPr>
      <t>: Statistics Centre -  Abu Dhabi,  Abu Dhabi Education Council</t>
    </r>
  </si>
  <si>
    <t>4.1.7. Pupils in Government and Private Schools by Educational Stage, Gender and Females per 100 Males, 2012-13</t>
  </si>
  <si>
    <t>Females per 100 Males</t>
  </si>
  <si>
    <t>4.1.8. Percentage of Pupils in Government Schools by Region, Citizenship, Gender and  Education Stage, 2012-13</t>
  </si>
  <si>
    <t>Cycle 1</t>
  </si>
  <si>
    <t>Cycle 2</t>
  </si>
  <si>
    <r>
      <rPr>
        <b/>
        <sz val="9"/>
        <color rgb="FF636466"/>
        <rFont val="Arial"/>
        <family val="2"/>
      </rPr>
      <t xml:space="preserve"> Source</t>
    </r>
    <r>
      <rPr>
        <sz val="9"/>
        <color rgb="FF636466"/>
        <rFont val="Arial"/>
        <family val="2"/>
      </rPr>
      <t>:  Statistics Centre -  Abu Dhabi, Abu Dhabi Education Council</t>
    </r>
  </si>
  <si>
    <t xml:space="preserve"> 4.1.9. Percentage of Pupils in Private Schools by Region, Citizenship, Gender and  Education Stage, 2012-13</t>
  </si>
  <si>
    <t xml:space="preserve"> 4.1.10. Ratio of Citizen Pupils to Non-Citizen Pupils by Region Sector</t>
  </si>
  <si>
    <t>Citizen Pupils Per 100 Non-Citizen Pupils</t>
  </si>
  <si>
    <t>Region and Sector</t>
  </si>
  <si>
    <t>4.1.11. Special Need Students in Government Education by Disability Type and Region, 2012-13</t>
  </si>
  <si>
    <t>Disability Type</t>
  </si>
  <si>
    <t>Students with learning disabilities</t>
  </si>
  <si>
    <t>Visually impaired students</t>
  </si>
  <si>
    <t>Students with hearing disabilities</t>
  </si>
  <si>
    <t>Students of speech and language disorders</t>
  </si>
  <si>
    <t xml:space="preserve">Students with Physically disabled </t>
  </si>
  <si>
    <t>Students with health problems</t>
  </si>
  <si>
    <t>Students with hyperactivity</t>
  </si>
  <si>
    <t>Autistic students</t>
  </si>
  <si>
    <t>Intellectual disability and mental impairment</t>
  </si>
  <si>
    <t>4.1.12. Teachers by Education Stage and Gender in Government  Education, 2012-13</t>
  </si>
  <si>
    <t xml:space="preserve">Stage </t>
  </si>
  <si>
    <r>
      <t>Kindergarten</t>
    </r>
    <r>
      <rPr>
        <sz val="10"/>
        <color rgb="FFFF0000"/>
        <rFont val="Arial"/>
        <family val="2"/>
      </rPr>
      <t>*</t>
    </r>
  </si>
  <si>
    <t>* All Kindergarten teachers are females</t>
  </si>
  <si>
    <r>
      <t xml:space="preserve">4.1.13.  Teaching Staff of Government Schools by Region, Citizenship, Gender and Education Stage, 2012-13 </t>
    </r>
    <r>
      <rPr>
        <b/>
        <sz val="11"/>
        <color rgb="FFFF0000"/>
        <rFont val="Arial"/>
        <family val="2"/>
      </rPr>
      <t>*</t>
    </r>
  </si>
  <si>
    <t xml:space="preserve">*Number of teachers does not include teachers in  Kindergarten and Multi-Stage schools </t>
  </si>
  <si>
    <r>
      <t xml:space="preserve">4.1.14. Teachers by Region,Citizenship and Gender in Private Education, 2012-13 </t>
    </r>
    <r>
      <rPr>
        <b/>
        <sz val="11"/>
        <color rgb="FFFF0000"/>
        <rFont val="Arial"/>
        <family val="2"/>
      </rPr>
      <t>*</t>
    </r>
  </si>
  <si>
    <t>Region and Citizenship</t>
  </si>
  <si>
    <t>*Number of Teachers in Private Education by Education Stages is not available</t>
  </si>
  <si>
    <r>
      <t xml:space="preserve"> 4.1.15. Number of Pupils per Teacher by Region, Educational Stage</t>
    </r>
    <r>
      <rPr>
        <b/>
        <sz val="11"/>
        <color rgb="FFFF0000"/>
        <rFont val="Arial"/>
        <family val="2"/>
      </rPr>
      <t>*</t>
    </r>
    <r>
      <rPr>
        <b/>
        <sz val="11"/>
        <color rgb="FF636466"/>
        <rFont val="Arial"/>
        <family val="2"/>
      </rPr>
      <t xml:space="preserve"> and Gender in Government Education, 2012-13</t>
    </r>
  </si>
  <si>
    <t>Region and Stage</t>
  </si>
  <si>
    <t>*  In cycle 1, there are mixed class with female teachers, so we cannot calculate pupils per teacher by gender</t>
  </si>
  <si>
    <r>
      <t>4.1.16. Number of Pupils per Classroom and Number of Teachers per Classroom  by Region and Educational Stage in Government Education, 2012-13</t>
    </r>
    <r>
      <rPr>
        <b/>
        <sz val="11"/>
        <color rgb="FFFF0000"/>
        <rFont val="Arial"/>
        <family val="2"/>
      </rPr>
      <t>*</t>
    </r>
  </si>
  <si>
    <t>Region and Gender</t>
  </si>
  <si>
    <t>Pupils/Classroom</t>
  </si>
  <si>
    <t>Teachers/Classroom</t>
  </si>
  <si>
    <t xml:space="preserve">*Number of classrooms does not avilable in Multi-Stage schools </t>
  </si>
  <si>
    <r>
      <t xml:space="preserve"> 4.1.17. Pupils per Classroom by Region and Education Stage in Private Education</t>
    </r>
    <r>
      <rPr>
        <b/>
        <sz val="11"/>
        <color rgb="FF636466"/>
        <rFont val="Arial"/>
        <family val="2"/>
      </rPr>
      <t>, 2012-13</t>
    </r>
  </si>
  <si>
    <t xml:space="preserve">Region </t>
  </si>
  <si>
    <t>4.1.18. Pupils per Teacher and Number of Teachers per Classroom by Region  in Private Education, 2012-13</t>
  </si>
  <si>
    <t>Teachers per Classroom</t>
  </si>
  <si>
    <t>Figure 4.1.4. Percentage Distribution of Pupils by Sector &amp; Stage , 2012-13</t>
  </si>
  <si>
    <t xml:space="preserve"> Pupils and Their Percentage Distribution by  Sector &amp; Stage , 2010/2011</t>
  </si>
  <si>
    <t>Kg</t>
  </si>
  <si>
    <t>Total Emirate</t>
  </si>
  <si>
    <t>*Note: Excluding 64 students in Special Education</t>
  </si>
  <si>
    <t>Source: Abu Dhabi Education Council, Statistics Center - Abu Dhabi</t>
  </si>
  <si>
    <t>4.1.19. Institute of Applied Technology Students by Region and Gender</t>
  </si>
  <si>
    <t>2007-08</t>
  </si>
  <si>
    <t xml:space="preserve">Abu Dhabi Region </t>
  </si>
  <si>
    <t xml:space="preserve">Al Ain Region   </t>
  </si>
  <si>
    <t>Source: Institute of Applied Technology</t>
  </si>
  <si>
    <t>4.1.20. Institute of Applied Technology Graduates by Region and Gender</t>
  </si>
  <si>
    <t>Educational Enrollment Ratios</t>
  </si>
  <si>
    <t>4.1.21. Gross Enrollment Ratio by Educational Stage and Gender , 2012-13</t>
  </si>
  <si>
    <t>Class1</t>
  </si>
  <si>
    <t>4.1.22. Net Enrollment Ratio by Educational Stage and Gender, 2012-13</t>
  </si>
  <si>
    <t>4.1.23. Ratio of Pupils Enrolled in Private Education to All Pupils by Region</t>
  </si>
  <si>
    <t>Progression</t>
  </si>
  <si>
    <t>4.1.24. Ratio of Progression to Secondary School by Gender, 2012-13</t>
  </si>
  <si>
    <t>Both Genders</t>
  </si>
  <si>
    <t>Class 10 (2011/2012)</t>
  </si>
  <si>
    <t>Class 9 (2010/2011)</t>
  </si>
  <si>
    <t xml:space="preserve">% </t>
  </si>
  <si>
    <r>
      <rPr>
        <b/>
        <sz val="9"/>
        <color rgb="FF636466"/>
        <rFont val="Arial"/>
        <family val="2"/>
      </rPr>
      <t>Source:</t>
    </r>
    <r>
      <rPr>
        <sz val="9"/>
        <color rgb="FF636466"/>
        <rFont val="Arial"/>
        <family val="2"/>
      </rPr>
      <t xml:space="preserve"> Abu Dhabi Education Council, Statistics Center- Abu Dhabi</t>
    </r>
  </si>
  <si>
    <t>Adult Education</t>
  </si>
  <si>
    <t>4.1.25. Literacy Centres, Adult Education and Home Schooling by Type</t>
  </si>
  <si>
    <t>Centers</t>
  </si>
  <si>
    <t>2010-11</t>
  </si>
  <si>
    <t>Family Development</t>
  </si>
  <si>
    <t>Centres</t>
  </si>
  <si>
    <t>Home Schooling</t>
  </si>
  <si>
    <t>4.1.26. Literacy Centres, Adult Education and Home Schooling by Region and Gender</t>
  </si>
  <si>
    <r>
      <t>2009-10</t>
    </r>
    <r>
      <rPr>
        <b/>
        <sz val="10"/>
        <color rgb="FFFF0000"/>
        <rFont val="Arial"/>
        <family val="2"/>
      </rPr>
      <t>*</t>
    </r>
  </si>
  <si>
    <t>* Not including Home Schooling Centers</t>
  </si>
  <si>
    <t>4.1.27. Pupils in Literacy Centres and Adult Education by Region, Citizenship, Gender and Stage, 2012-13</t>
  </si>
  <si>
    <r>
      <rPr>
        <b/>
        <sz val="9"/>
        <color rgb="FF636466"/>
        <rFont val="Arial"/>
        <family val="2"/>
      </rPr>
      <t xml:space="preserve"> Source</t>
    </r>
    <r>
      <rPr>
        <sz val="9"/>
        <color rgb="FF636466"/>
        <rFont val="Arial"/>
        <family val="2"/>
      </rPr>
      <t>: Abu Dhabi Education Council</t>
    </r>
  </si>
  <si>
    <t>4.1.28. Pupils in Home Schooling by by Region, Citizenship, Gender and Stage, 2012-13</t>
  </si>
  <si>
    <t>4.1.29. Teachers in Literacy Centres and Adult Education by Region, Citizenship and Gender</t>
  </si>
  <si>
    <t>Region,Citizenship and Gender</t>
  </si>
  <si>
    <t>Educational Attainment</t>
  </si>
  <si>
    <t>4.1.30. Higher Education Students by Citizenship, Sector and Gender, 2012-13</t>
  </si>
  <si>
    <t>Citizenship and Sector</t>
  </si>
  <si>
    <r>
      <rPr>
        <b/>
        <sz val="9"/>
        <color rgb="FF636466"/>
        <rFont val="Arial"/>
        <family val="2"/>
      </rPr>
      <t>Sources:</t>
    </r>
    <r>
      <rPr>
        <sz val="9"/>
        <color rgb="FF636466"/>
        <rFont val="Arial"/>
        <family val="2"/>
      </rPr>
      <t xml:space="preserve">  Statistics Center - Abu Dhabi, Ministry of Higher Education and Scientific Research,
UAE University, Zayed University and Higher College of Technology</t>
    </r>
  </si>
  <si>
    <t>4.1.31.Higher Education Graduates by Citizenship, Sector and Gender, 2012-13</t>
  </si>
  <si>
    <r>
      <rPr>
        <b/>
        <sz val="9"/>
        <color rgb="FF636466"/>
        <rFont val="Arial"/>
        <family val="2"/>
      </rPr>
      <t>Sources</t>
    </r>
    <r>
      <rPr>
        <sz val="9"/>
        <color rgb="FF636466"/>
        <rFont val="Arial"/>
        <family val="2"/>
      </rPr>
      <t>:  Statistics Center - Abu Dhabi, Ministry of Higher Education and Scientific Research,
UAE University, Zayed University and Higher College of Technology</t>
    </r>
  </si>
  <si>
    <t>4.1.32. Illiteracy Rate Among Population (10 years and above) by Citizenship and Gender, 2005, 2010, 2012 and 2013</t>
  </si>
  <si>
    <t>4.1.33. Literacy Rate Among Population (10 years and above) by Citizenship and Gender, 2005, 2010, 2012 and 2013</t>
  </si>
  <si>
    <t>4.1.34. Distribution of Estimated Non-Citizens Population ( 10 years and over)  by Education Attainment and Gender, 2013</t>
  </si>
  <si>
    <t>Education Attainment</t>
  </si>
  <si>
    <t>Less than primary</t>
  </si>
  <si>
    <t>Primary</t>
  </si>
  <si>
    <t>Lower Secondary</t>
  </si>
  <si>
    <t>Upper Secondary</t>
  </si>
  <si>
    <t>Post-secondary</t>
  </si>
  <si>
    <t>Bachelor</t>
  </si>
  <si>
    <t>Higher Education</t>
  </si>
  <si>
    <t>Unknown</t>
  </si>
  <si>
    <r>
      <rPr>
        <b/>
        <sz val="9"/>
        <color rgb="FF636466"/>
        <rFont val="Arial"/>
        <family val="2"/>
      </rPr>
      <t xml:space="preserve"> Source</t>
    </r>
    <r>
      <rPr>
        <sz val="9"/>
        <color rgb="FF636466"/>
        <rFont val="Arial"/>
        <family val="2"/>
      </rPr>
      <t xml:space="preserve">: Estimated of Labour Force Survey 2013 </t>
    </r>
  </si>
  <si>
    <r>
      <t xml:space="preserve">Health services in Abu Dhabi have experienced remarkable expansion and transformation over the past 20 years. This is evidenced in a host of ways but is most evident in the significant rise in the number of hospitals and other health facilities over this period, which proves that the Emirate still strives for developed world standards in health care.  
Data for 2012 point to an increase in the number of physicians, the number grew to 2064, and the  number of government hospital beds have increased from 2,415 to 2,670 with a total of 4,226 beds in all government and private hospitals. The number of physicians/1000 population, the number of nurses/1000 population and the number of beds/1000 population 
are 2.4, 5.3 and 1.8 respectively
</t>
    </r>
    <r>
      <rPr>
        <sz val="10"/>
        <color rgb="FF636466"/>
        <rFont val="Arial"/>
        <family val="2"/>
      </rPr>
      <t>A focus on increasing levels of health funding in the Emirate has resulted in proliferation of insurance companies and the health insurance products available. The number of ‘Enhanced’ health insurance products purchased in 2010 was 1,044,734 which increased to 1,364,545 in 2012. There has been a steady increase each year since 2008 in “enhanced’ health insurance products purchased in Abu Dhabi.</t>
    </r>
  </si>
  <si>
    <t>Key Health Statistics</t>
  </si>
  <si>
    <t>Physicians per 1000 populations</t>
  </si>
  <si>
    <t xml:space="preserve">Beds per 1000 populations </t>
  </si>
  <si>
    <t xml:space="preserve">Nurses per 1000 population </t>
  </si>
  <si>
    <t>Hospitals</t>
  </si>
  <si>
    <t>Hospital Beds</t>
  </si>
  <si>
    <t>Health centres</t>
  </si>
  <si>
    <t>Clinics</t>
  </si>
  <si>
    <t>Pharmacies</t>
  </si>
  <si>
    <t xml:space="preserve">Physicians </t>
  </si>
  <si>
    <t>Nurses</t>
  </si>
  <si>
    <t>Figure 4.2.1 Hospitals, Health Centres and Clinics by Region, 2012</t>
  </si>
  <si>
    <t xml:space="preserve">Hospitals </t>
  </si>
  <si>
    <t xml:space="preserve">Health Centre </t>
  </si>
  <si>
    <t xml:space="preserve">Clinics </t>
  </si>
  <si>
    <r>
      <rPr>
        <b/>
        <sz val="10"/>
        <color rgb="FF636466"/>
        <rFont val="Arial"/>
        <family val="2"/>
      </rPr>
      <t>Source:</t>
    </r>
    <r>
      <rPr>
        <sz val="10"/>
        <color rgb="FF636466"/>
        <rFont val="Arial"/>
        <family val="2"/>
      </rPr>
      <t xml:space="preserve"> Statistics Centre -  Abu Dhabi,  Health Authority - Abu Dhabi</t>
    </r>
  </si>
  <si>
    <t>4.2.1. Summary of Government Health Statistics, 2008 to 2012</t>
  </si>
  <si>
    <t>Details</t>
  </si>
  <si>
    <t>Beds</t>
  </si>
  <si>
    <t>Patients Admitted</t>
  </si>
  <si>
    <t>Doctors</t>
  </si>
  <si>
    <t>Out - Patients</t>
  </si>
  <si>
    <r>
      <rPr>
        <b/>
        <sz val="10"/>
        <color rgb="FF636466"/>
        <rFont val="Arial"/>
        <family val="2"/>
      </rPr>
      <t>Source:</t>
    </r>
    <r>
      <rPr>
        <sz val="10"/>
        <color rgb="FF636466"/>
        <rFont val="Arial"/>
        <family val="2"/>
      </rPr>
      <t xml:space="preserve"> Health Authority - Abu Dhabi</t>
    </r>
  </si>
  <si>
    <t>4.2.2. Hospitals by Region and Sector, 2008 to 2012</t>
  </si>
  <si>
    <r>
      <rPr>
        <b/>
        <sz val="10"/>
        <color rgb="FFFF0000"/>
        <rFont val="Arial"/>
        <family val="2"/>
      </rPr>
      <t>*</t>
    </r>
    <r>
      <rPr>
        <b/>
        <sz val="10"/>
        <color rgb="FF636466"/>
        <rFont val="Arial"/>
        <family val="2"/>
      </rPr>
      <t>33</t>
    </r>
  </si>
  <si>
    <t>Military</t>
  </si>
  <si>
    <t xml:space="preserve">Al Ain Region </t>
  </si>
  <si>
    <t>*  In 2010 day surgery hospitals were re-classified as health centres in accordance with the applicable Health Facilities Licensing Criteria. In addition, one new hospital was granted a license to operate.</t>
  </si>
  <si>
    <t>4.2.3. Hospitals, Health Centres and Clinics by Region, 2008 to 2012</t>
  </si>
  <si>
    <r>
      <rPr>
        <sz val="10"/>
        <color rgb="FFFF0000"/>
        <rFont val="Arial"/>
        <family val="2"/>
      </rPr>
      <t>*</t>
    </r>
    <r>
      <rPr>
        <sz val="10"/>
        <color rgb="FF636466"/>
        <rFont val="Arial"/>
        <family val="2"/>
      </rPr>
      <t>33</t>
    </r>
  </si>
  <si>
    <t>Health Centres</t>
  </si>
  <si>
    <t>4.2.4. Death Rate (Per 100,000 Population) by Causes of Death, 2012</t>
  </si>
  <si>
    <t>Causes of Death</t>
  </si>
  <si>
    <t>Rate</t>
  </si>
  <si>
    <t>Diseases of the Circulatory System</t>
  </si>
  <si>
    <t>External Causes of Morbidity and Mortality</t>
  </si>
  <si>
    <t>Neoplasms</t>
  </si>
  <si>
    <t>Diseases of the respiratory System</t>
  </si>
  <si>
    <t>Symptoms, signs and abnormal clinical and laboratory findings not elsewhere classified</t>
  </si>
  <si>
    <t>Certain Infectious and Parasitic Diseases</t>
  </si>
  <si>
    <t>Congenital Malformations, Deformations and Chromosomal</t>
  </si>
  <si>
    <t>Injury, Poisoning and certain other consequences of external causes</t>
  </si>
  <si>
    <t>Certain conditions originating in the prenatal period</t>
  </si>
  <si>
    <t>Endocrine, Nutritional and Metabolic diseases</t>
  </si>
  <si>
    <t>Diseases of the digestive system</t>
  </si>
  <si>
    <t>Diseases of the genitourinary system</t>
  </si>
  <si>
    <t>Diseases of the nervous system</t>
  </si>
  <si>
    <t>Diseases of the musculoskeletal system and connective tissues</t>
  </si>
  <si>
    <t>Diseases of the blood and blood - forming organs and certain   disorders involving the immune mechanism</t>
  </si>
  <si>
    <t>Mental and behavioral disorders</t>
  </si>
  <si>
    <t>Pregnancy, childbirth and the puerperoum</t>
  </si>
  <si>
    <t>Diseases of the ear and mastoid process</t>
  </si>
  <si>
    <t xml:space="preserve">Diseases of the eye and adnexa </t>
  </si>
  <si>
    <t>Diseases of the skin and subcutaneous tissues</t>
  </si>
  <si>
    <t xml:space="preserve">NA </t>
  </si>
  <si>
    <r>
      <rPr>
        <b/>
        <sz val="10"/>
        <color rgb="FF636466"/>
        <rFont val="Arial"/>
        <family val="2"/>
      </rPr>
      <t xml:space="preserve"> Source</t>
    </r>
    <r>
      <rPr>
        <sz val="10"/>
        <color rgb="FF636466"/>
        <rFont val="Arial"/>
        <family val="2"/>
      </rPr>
      <t>: Statistics Centre -  Abu Dhabi, Health Authority - Abu Dhabi</t>
    </r>
  </si>
  <si>
    <t>4.2.5.Clinicians (Per 100,000 Population) by Region, 2008 to 2012</t>
  </si>
  <si>
    <t>Physicians</t>
  </si>
  <si>
    <t xml:space="preserve">Nurses </t>
  </si>
  <si>
    <t>Dentists</t>
  </si>
  <si>
    <r>
      <rPr>
        <b/>
        <sz val="10"/>
        <color rgb="FF636466"/>
        <rFont val="Arial"/>
        <family val="2"/>
      </rPr>
      <t>Sources:</t>
    </r>
    <r>
      <rPr>
        <sz val="10"/>
        <color rgb="FF636466"/>
        <rFont val="Arial"/>
        <family val="2"/>
      </rPr>
      <t xml:space="preserve"> Health Authority - Abu Dhabi , Statistics Centre - Abu Dhabi </t>
    </r>
  </si>
  <si>
    <t>4.2.6.Notifications of Infectious Diseases, 2005, 2010 to 2012</t>
  </si>
  <si>
    <t>Infectious Diseases</t>
  </si>
  <si>
    <t>Chicken Pox</t>
  </si>
  <si>
    <t>Malaria</t>
  </si>
  <si>
    <t>Hepatitis B Cases</t>
  </si>
  <si>
    <t>Hepatitis C Cases</t>
  </si>
  <si>
    <t>Scabies</t>
  </si>
  <si>
    <t>Other  food poisoning</t>
  </si>
  <si>
    <t xml:space="preserve">Pulmonary Tuberculosis </t>
  </si>
  <si>
    <t>Typhoid Fever</t>
  </si>
  <si>
    <t>Other STD</t>
  </si>
  <si>
    <t xml:space="preserve"> Influenza</t>
  </si>
  <si>
    <t>Mumps</t>
  </si>
  <si>
    <t>Hepatitis A</t>
  </si>
  <si>
    <t>Extra Pulmonary Tuberculosis</t>
  </si>
  <si>
    <t>Scarlet Fever</t>
  </si>
  <si>
    <t>Salmonella Others</t>
  </si>
  <si>
    <t>Whooping Cough</t>
  </si>
  <si>
    <t>Syphilis</t>
  </si>
  <si>
    <t>Gonorrhoea</t>
  </si>
  <si>
    <t>Giardia Lamblia</t>
  </si>
  <si>
    <t xml:space="preserve">Bacillary Dysentery </t>
  </si>
  <si>
    <t>Measles</t>
  </si>
  <si>
    <t xml:space="preserve">Viral Meningitis </t>
  </si>
  <si>
    <t>V Hepatitis Other</t>
  </si>
  <si>
    <t>Rubella</t>
  </si>
  <si>
    <t>Para Typhoid</t>
  </si>
  <si>
    <t>Acute Flaccid Paralysis</t>
  </si>
  <si>
    <t xml:space="preserve">Acute Encephalitis </t>
  </si>
  <si>
    <t>Tetanus</t>
  </si>
  <si>
    <t>Schistosomiasis</t>
  </si>
  <si>
    <t>Campylobacter food poisoning</t>
  </si>
  <si>
    <t>Salmonella  food poisoning</t>
  </si>
  <si>
    <t>Staphylococcus  food poisoning</t>
  </si>
  <si>
    <t>Meningococcal Meningitis</t>
  </si>
  <si>
    <t>H Influenza Meningitis</t>
  </si>
  <si>
    <t>Other Bacterial Meningitis</t>
  </si>
  <si>
    <t>Viral Meningitis Aseptic</t>
  </si>
  <si>
    <t>Leprosy</t>
  </si>
  <si>
    <t xml:space="preserve">Cholera </t>
  </si>
  <si>
    <t>Seasonal Influenza</t>
  </si>
  <si>
    <t xml:space="preserve">Ascariasis </t>
  </si>
  <si>
    <t xml:space="preserve">Other bacterial dysentery </t>
  </si>
  <si>
    <t xml:space="preserve">Amoebic Dysentery </t>
  </si>
  <si>
    <t xml:space="preserve">Ancylostomiasis </t>
  </si>
  <si>
    <t xml:space="preserve">Strep-pneumonia </t>
  </si>
  <si>
    <t xml:space="preserve">Other intestinal parasites </t>
  </si>
  <si>
    <t>4.2.7. Beds and Admissions in Government Hospitals by Region, 2008 to 2012</t>
  </si>
  <si>
    <r>
      <t xml:space="preserve">4.2.8. Persons Insured by Health Insurance Companies, 2008 to 2012 </t>
    </r>
    <r>
      <rPr>
        <b/>
        <sz val="11"/>
        <color rgb="FFEE3124"/>
        <rFont val="Arial"/>
        <family val="2"/>
      </rPr>
      <t>*</t>
    </r>
  </si>
  <si>
    <t>Insurance Company</t>
  </si>
  <si>
    <t>Thiqa</t>
  </si>
  <si>
    <t>Daman Basic</t>
  </si>
  <si>
    <t>Enhanced</t>
  </si>
  <si>
    <t>* Some numbers may be inflated, as in year cancellations are not excluded, with the exception of Thiqa and Daman Basic all insurers are considered Enhanced</t>
  </si>
  <si>
    <t xml:space="preserve">Figure 4.2.2 Persons Insured by Insurance Companies, 2008 to 2012 </t>
  </si>
  <si>
    <r>
      <rPr>
        <b/>
        <sz val="10"/>
        <color rgb="FF636466"/>
        <rFont val="Arial"/>
        <family val="2"/>
      </rPr>
      <t>Source:</t>
    </r>
    <r>
      <rPr>
        <sz val="10"/>
        <color rgb="FF636466"/>
        <rFont val="Arial"/>
        <family val="2"/>
      </rPr>
      <t xml:space="preserve"> Statistics Centre - Abu Dhabi, Health Authority - Abu Dhabi</t>
    </r>
  </si>
  <si>
    <t>The social welfare services provided in Abu Dhabi Emirate contributed significantly in supporting individuals of the society. 
The number of beneficiaries from social aid was 27,512, and the total value of aid was 835.1 million AED. 
The number of nurseries operating under the supervision of the Ministry of Social Affairs in Abu Dhabi Emirate increased from 83 in 2011 to  105 in 2012, with 67.6 children per nursery,7.0 children per employee at nurseries and 10 employees per nursery.
There are 2,223 students enrolled in government and private care centres, of whom 65.4% were citizens and 34.6%, were non-citizens for the year 2013.</t>
  </si>
  <si>
    <t>4.3.1. Non-Government Organizations by Type of Activity, 2005, 2010 to 2012</t>
  </si>
  <si>
    <t xml:space="preserve">Type of Activity </t>
  </si>
  <si>
    <t>Women</t>
  </si>
  <si>
    <t>Professional</t>
  </si>
  <si>
    <t>Popular Art</t>
  </si>
  <si>
    <t>Cultural and Public Services</t>
  </si>
  <si>
    <t>Humanitarian Services</t>
  </si>
  <si>
    <t>Theatres</t>
  </si>
  <si>
    <t>Foreign Associations</t>
  </si>
  <si>
    <r>
      <rPr>
        <b/>
        <sz val="10"/>
        <color rgb="FF636466"/>
        <rFont val="Arial"/>
        <family val="2"/>
      </rPr>
      <t>Source:</t>
    </r>
    <r>
      <rPr>
        <sz val="10"/>
        <color rgb="FF636466"/>
        <rFont val="Arial"/>
        <family val="2"/>
      </rPr>
      <t xml:space="preserve"> Ministry of Social Affairs</t>
    </r>
  </si>
  <si>
    <t>4.3.2. Non Government Organizations (NGO's) and Members (Active and Associate) by Type of Activity, 2010</t>
  </si>
  <si>
    <t>Type of Activity</t>
  </si>
  <si>
    <t>Members</t>
  </si>
  <si>
    <t xml:space="preserve">Active </t>
  </si>
  <si>
    <t>Associate</t>
  </si>
  <si>
    <t>4.3.3. Cases and Beneficiaries of  Social Aid Offered to Citizens by Gender,  2013</t>
  </si>
  <si>
    <t>Case Type</t>
  </si>
  <si>
    <t>Cases</t>
  </si>
  <si>
    <t>Beneficiaries</t>
  </si>
  <si>
    <t>Old Age</t>
  </si>
  <si>
    <t>Orphanhood</t>
  </si>
  <si>
    <t>Handicapped</t>
  </si>
  <si>
    <t>Illegitimate</t>
  </si>
  <si>
    <t>Health Disability</t>
  </si>
  <si>
    <t>Limited Income</t>
  </si>
  <si>
    <t xml:space="preserve">. .  </t>
  </si>
  <si>
    <t>Widowhood</t>
  </si>
  <si>
    <t>Abandonment</t>
  </si>
  <si>
    <t xml:space="preserve">Divorce </t>
  </si>
  <si>
    <t xml:space="preserve">Never Married </t>
  </si>
  <si>
    <t xml:space="preserve">Married to Foreigner </t>
  </si>
  <si>
    <t>Prisoner's Families</t>
  </si>
  <si>
    <t>Exceptions</t>
  </si>
  <si>
    <t>Unemployed  for reasons beyond</t>
  </si>
  <si>
    <r>
      <rPr>
        <b/>
        <sz val="10"/>
        <color rgb="FF636466"/>
        <rFont val="Arial"/>
        <family val="2"/>
      </rPr>
      <t>Source:</t>
    </r>
    <r>
      <rPr>
        <sz val="10"/>
        <color rgb="FF636466"/>
        <rFont val="Arial"/>
        <family val="2"/>
      </rPr>
      <t xml:space="preserve"> Statistics Centre - Abu Dhabi, Ministry of Social Affairs </t>
    </r>
  </si>
  <si>
    <t>Figure 4.3.1 Distribution of Beneficiaries of Social Aid by Reason of Aid, 2013</t>
  </si>
  <si>
    <r>
      <t xml:space="preserve">Source: </t>
    </r>
    <r>
      <rPr>
        <sz val="10"/>
        <color rgb="FF636466"/>
        <rFont val="Arial"/>
        <family val="2"/>
      </rPr>
      <t xml:space="preserve">Statistics Centre - Abu Dhabi, Ministry of Social Affairs </t>
    </r>
  </si>
  <si>
    <r>
      <t xml:space="preserve">4.3.4. Benefits Paid  by Month of Aid, 2013
</t>
    </r>
    <r>
      <rPr>
        <b/>
        <sz val="9"/>
        <color rgb="FF636466"/>
        <rFont val="Arial"/>
        <family val="2"/>
      </rPr>
      <t>(Million AED)</t>
    </r>
  </si>
  <si>
    <t>Benefits (AED)</t>
  </si>
  <si>
    <r>
      <t>4.3.5. Nurseries , Employees and Children in Nurseries, 2005, 2010 to 2012</t>
    </r>
    <r>
      <rPr>
        <b/>
        <sz val="11"/>
        <color rgb="FFFF0000"/>
        <rFont val="Arial"/>
        <family val="2"/>
      </rPr>
      <t>*</t>
    </r>
  </si>
  <si>
    <t>Number of Nurseries</t>
  </si>
  <si>
    <t>Number of Employees at Nurseries</t>
  </si>
  <si>
    <t>Number of Children at Nurseries</t>
  </si>
  <si>
    <t>* Operating Under the Supervision of the Ministry of Social Affairs</t>
  </si>
  <si>
    <r>
      <t>4.3.6.Nurseries , Employees and Children Ratios in Nurseries, 2005, 2010 to 2012</t>
    </r>
    <r>
      <rPr>
        <b/>
        <sz val="11"/>
        <color rgb="FFFF0000"/>
        <rFont val="Arial"/>
        <family val="2"/>
      </rPr>
      <t>*</t>
    </r>
  </si>
  <si>
    <t>Children per Nursery</t>
  </si>
  <si>
    <t xml:space="preserve">Children per Employee </t>
  </si>
  <si>
    <t>Employees at per Nursery</t>
  </si>
  <si>
    <r>
      <rPr>
        <b/>
        <sz val="10"/>
        <color rgb="FF636466"/>
        <rFont val="Arial"/>
        <family val="2"/>
      </rPr>
      <t xml:space="preserve"> Source</t>
    </r>
    <r>
      <rPr>
        <sz val="10"/>
        <color rgb="FF636466"/>
        <rFont val="Arial"/>
        <family val="2"/>
      </rPr>
      <t>: Statistics Centre -  Abu Dhabi, Ministry of Social Affairs</t>
    </r>
  </si>
  <si>
    <r>
      <t>4.3.7. Children in Nurseries</t>
    </r>
    <r>
      <rPr>
        <b/>
        <sz val="11"/>
        <color rgb="FFFF0000"/>
        <rFont val="Arial"/>
        <family val="2"/>
      </rPr>
      <t xml:space="preserve"> </t>
    </r>
    <r>
      <rPr>
        <b/>
        <sz val="11"/>
        <color rgb="FF636466"/>
        <rFont val="Arial"/>
        <family val="2"/>
      </rPr>
      <t>by Citizenship, Gender and Age, 2005, 2010 to 2012</t>
    </r>
    <r>
      <rPr>
        <b/>
        <sz val="11"/>
        <color rgb="FFFF0000"/>
        <rFont val="Arial"/>
        <family val="2"/>
      </rPr>
      <t>*</t>
    </r>
  </si>
  <si>
    <t>Items</t>
  </si>
  <si>
    <t>Age</t>
  </si>
  <si>
    <t>Infants</t>
  </si>
  <si>
    <t>Non-Infants</t>
  </si>
  <si>
    <t>*  Operating Under the Supervision of the Ministry of Social Affairs</t>
  </si>
  <si>
    <t xml:space="preserve"> 4.3.8. Students with a Disability  in Government and Private Care Centres by Citizenship and Gender, 2013</t>
  </si>
  <si>
    <r>
      <t>The Emirate of Abu Dhabi is endowed with natural and archaeological sites that represent a unique and valuable contribution to the richness of global culture and heritage. All these resources merit special measures to ensure their preservation. 
As a contribution to cultural enrichment in Abu Dhabi Emirate, the number of cultural lectures organized by Abu Dhabi Tourism and Culture Authority has increased from 54 in 2011 to 62 in 2012. Also the number of books at National Library increased from 409,256 in 2012 to 449,028 in 2013 which reflects the</t>
    </r>
    <r>
      <rPr>
        <strike/>
        <sz val="10"/>
        <color rgb="FFFF0000"/>
        <rFont val="Arial"/>
        <family val="2"/>
      </rPr>
      <t xml:space="preserve"> </t>
    </r>
    <r>
      <rPr>
        <sz val="10"/>
        <color rgb="FF636466"/>
        <rFont val="Arial"/>
        <family val="2"/>
      </rPr>
      <t>number of visitors and borrowers in 2013, 135,473 visitors and30,437 borrowers.
The number of visitors to the four museums in Abu Dhabi Emirate increased from 163,584 in 2012 to 196,762 in 2013.</t>
    </r>
  </si>
  <si>
    <t>Figure 4.4.1 Books Available at Citizen Library by Subject, 2013</t>
  </si>
  <si>
    <t>Books Available at Citizen Library by Subject, 2011</t>
  </si>
  <si>
    <t>Subject</t>
  </si>
  <si>
    <t>Religious</t>
  </si>
  <si>
    <t>Historical</t>
  </si>
  <si>
    <t>Literature</t>
  </si>
  <si>
    <t>Politics</t>
  </si>
  <si>
    <t>Economic</t>
  </si>
  <si>
    <t>Law</t>
  </si>
  <si>
    <t>Arts</t>
  </si>
  <si>
    <t>Pure science</t>
  </si>
  <si>
    <t>Applied Science</t>
  </si>
  <si>
    <t>Children's Book</t>
  </si>
  <si>
    <t>General Information</t>
  </si>
  <si>
    <t>Source: Abu Dhabi Authority for Culture and Heritage</t>
  </si>
  <si>
    <r>
      <rPr>
        <b/>
        <sz val="9"/>
        <color rgb="FF636466"/>
        <rFont val="Arial"/>
        <family val="2"/>
      </rPr>
      <t>Source:</t>
    </r>
    <r>
      <rPr>
        <sz val="9"/>
        <color rgb="FF636466"/>
        <rFont val="Arial"/>
        <family val="2"/>
      </rPr>
      <t xml:space="preserve"> Statistics Centre -  Abu Dhabi, Abu Dhabi Tourism &amp; Culture Authority </t>
    </r>
  </si>
  <si>
    <t>4.4.1. Cultural Season's Lectures by Subject, 2005, 2010 to 2012</t>
  </si>
  <si>
    <t>Lecture Subject</t>
  </si>
  <si>
    <t>Scientific</t>
  </si>
  <si>
    <t>Ideological \ Intellectual</t>
  </si>
  <si>
    <t>Politics and Economics</t>
  </si>
  <si>
    <t>Technical</t>
  </si>
  <si>
    <r>
      <rPr>
        <b/>
        <sz val="9"/>
        <color rgb="FF636466"/>
        <rFont val="Arial"/>
        <family val="2"/>
      </rPr>
      <t>Source:</t>
    </r>
    <r>
      <rPr>
        <sz val="9"/>
        <color rgb="FF636466"/>
        <rFont val="Arial"/>
        <family val="2"/>
      </rPr>
      <t xml:space="preserve"> Abu Dhabi Tourism &amp; Culture Authority </t>
    </r>
  </si>
  <si>
    <t>4.4.2. Books Available at National Library by Subject, 2005, 2010 ,2012-2013</t>
  </si>
  <si>
    <r>
      <t>4.4.3. Visitors and Borrowers at the National Library by Gender, 2005, 2011 to 2013</t>
    </r>
    <r>
      <rPr>
        <b/>
        <sz val="11"/>
        <color rgb="FFFF0000"/>
        <rFont val="Arial"/>
        <family val="2"/>
      </rPr>
      <t>*</t>
    </r>
  </si>
  <si>
    <t>Visitors</t>
  </si>
  <si>
    <t>Borrowers</t>
  </si>
  <si>
    <t xml:space="preserve">*In 2010, the library was closed because the building under maintenance. </t>
  </si>
  <si>
    <t>4.4.4. Number of Islamic Facilities by Region, 2012</t>
  </si>
  <si>
    <t>Number of built Mosques</t>
  </si>
  <si>
    <t>Number of Mosques under construction</t>
  </si>
  <si>
    <t>Number of lands designated for Moques and not built</t>
  </si>
  <si>
    <t>Number of Quran Memorization Centres</t>
  </si>
  <si>
    <t>Number of Hajj and Umra Campaigns</t>
  </si>
  <si>
    <r>
      <rPr>
        <b/>
        <sz val="9"/>
        <color rgb="FF636466"/>
        <rFont val="Arial"/>
        <family val="2"/>
      </rPr>
      <t>Source:</t>
    </r>
    <r>
      <rPr>
        <sz val="9"/>
        <color rgb="FF636466"/>
        <rFont val="Arial"/>
        <family val="2"/>
      </rPr>
      <t xml:space="preserve"> General Authority of Islamic Affairs and Endowments</t>
    </r>
  </si>
  <si>
    <t>4.4.5. Number of Preachers, Imams and Muezzins by Region, 2012</t>
  </si>
  <si>
    <t>Number of preachers</t>
  </si>
  <si>
    <t>Number of women preachers</t>
  </si>
  <si>
    <t>Number of Imams</t>
  </si>
  <si>
    <t>Number of Imams who rhetoric</t>
  </si>
  <si>
    <t>Number of Muezzins</t>
  </si>
  <si>
    <t>4.4.6. Visitors by the Zoo, Museums and Public Parks, 2006, 2010,  2012 to 2013</t>
  </si>
  <si>
    <t>Zoo</t>
  </si>
  <si>
    <t>Hili Fun city</t>
  </si>
  <si>
    <t>Public Parks</t>
  </si>
  <si>
    <t>Al Ain Museum</t>
  </si>
  <si>
    <t>Al Ain Palace Museum</t>
  </si>
  <si>
    <r>
      <t>Dalma Museum</t>
    </r>
    <r>
      <rPr>
        <sz val="10"/>
        <color rgb="FFEE3124"/>
        <rFont val="Arial"/>
        <family val="2"/>
      </rPr>
      <t>*</t>
    </r>
  </si>
  <si>
    <r>
      <t>Al Jahili Fort  Museum</t>
    </r>
    <r>
      <rPr>
        <sz val="10"/>
        <color rgb="FFEE3124"/>
        <rFont val="Arial"/>
        <family val="2"/>
      </rPr>
      <t>**</t>
    </r>
  </si>
  <si>
    <r>
      <rPr>
        <b/>
        <sz val="9"/>
        <color rgb="FF636466"/>
        <rFont val="Arial"/>
        <family val="2"/>
      </rPr>
      <t>Source:</t>
    </r>
    <r>
      <rPr>
        <sz val="9"/>
        <color rgb="FF636466"/>
        <rFont val="Arial"/>
        <family val="2"/>
      </rPr>
      <t xml:space="preserve"> Municipality of Abu Dhabi City, Western Region Municipality ,Al Hili Fun City , Al Ain Wildlife park and Resort and Abu Dhabi Tourism &amp; Culture Authority </t>
    </r>
  </si>
  <si>
    <t>* Started in 2008</t>
  </si>
  <si>
    <t>**Started in 2009</t>
  </si>
  <si>
    <r>
      <t>4.4.7. Printing Press Shops, Book Stores, Publishers, Advertisers and Cinemas by Region, 2013</t>
    </r>
    <r>
      <rPr>
        <b/>
        <sz val="11"/>
        <color rgb="FFFF0000"/>
        <rFont val="Arial"/>
        <family val="2"/>
      </rPr>
      <t>*</t>
    </r>
  </si>
  <si>
    <t>Printing Press Shop</t>
  </si>
  <si>
    <t>Book Stores</t>
  </si>
  <si>
    <t>Publishers</t>
  </si>
  <si>
    <t>Newspapers/Magazines</t>
  </si>
  <si>
    <t>Advertisers</t>
  </si>
  <si>
    <t>Cinemas</t>
  </si>
  <si>
    <r>
      <rPr>
        <b/>
        <sz val="9"/>
        <color rgb="FF636466"/>
        <rFont val="Arial"/>
        <family val="2"/>
      </rPr>
      <t>Source:</t>
    </r>
    <r>
      <rPr>
        <sz val="9"/>
        <color rgb="FF636466"/>
        <rFont val="Arial"/>
        <family val="2"/>
      </rPr>
      <t xml:space="preserve"> Citizen Media Council</t>
    </r>
  </si>
  <si>
    <t>* Issued in 2013 only</t>
  </si>
  <si>
    <t>4.4.8. Number of Live Programs that Broadcasted from Abu Dhabi Radio Station, 2009, 2010,2012 to 2013</t>
  </si>
  <si>
    <t>Type of Program</t>
  </si>
  <si>
    <t>Cultural</t>
  </si>
  <si>
    <t>News</t>
  </si>
  <si>
    <t>Variety</t>
  </si>
  <si>
    <t>Special and Services</t>
  </si>
  <si>
    <r>
      <rPr>
        <b/>
        <sz val="9"/>
        <color rgb="FF636466"/>
        <rFont val="Arial"/>
        <family val="2"/>
      </rPr>
      <t>Source:</t>
    </r>
    <r>
      <rPr>
        <sz val="9"/>
        <color rgb="FF636466"/>
        <rFont val="Arial"/>
        <family val="2"/>
      </rPr>
      <t xml:space="preserve"> Abu Dhabi Media Company</t>
    </r>
  </si>
  <si>
    <t>Figure 4.4.2 Number of Live Programs that Broadcasted from Abu Dhabi Radio Station by Type of Program, 2013</t>
  </si>
  <si>
    <t>4.5.6 Number of Programs Broadcasted by Abu Dhabi Radio Station by Type of Program and Production Origin, 2010</t>
  </si>
  <si>
    <t xml:space="preserve">Origin of Production </t>
  </si>
  <si>
    <t>Domestic</t>
  </si>
  <si>
    <t>Abroad</t>
  </si>
  <si>
    <r>
      <rPr>
        <b/>
        <sz val="9"/>
        <color rgb="FF636466"/>
        <rFont val="Arial"/>
        <family val="2"/>
      </rPr>
      <t>Source:</t>
    </r>
    <r>
      <rPr>
        <sz val="9"/>
        <color rgb="FF636466"/>
        <rFont val="Arial"/>
        <family val="2"/>
      </rPr>
      <t xml:space="preserve"> Statistics Centre -  Abu Dhabi, Abu Dhabi Media Company</t>
    </r>
  </si>
  <si>
    <t>Other Programs</t>
  </si>
  <si>
    <t>5.1. Labour Force Structure</t>
  </si>
  <si>
    <t xml:space="preserve">5.2.Employment </t>
  </si>
  <si>
    <t>5.3. Unemployment</t>
  </si>
  <si>
    <t>5.4. Economically Inactive Population and Dependency Ratio</t>
  </si>
  <si>
    <t>Results of the labour force survey in the fourth quarter of 2013 showed that the estimated percentage of the labour force from the total population was 69.5%, and the labour force percentage of the population aged 15+ was around 83.3%, with 15.9% female. The data further indicates that the economic dependency ratio reached of 43.9%.</t>
  </si>
  <si>
    <r>
      <t>Key Indicators</t>
    </r>
    <r>
      <rPr>
        <b/>
        <sz val="10"/>
        <color rgb="FFFF0000"/>
        <rFont val="Arial"/>
        <family val="2"/>
      </rPr>
      <t>*</t>
    </r>
  </si>
  <si>
    <t>Percentage of Employed to Total Population Aged 15 Years and Above</t>
  </si>
  <si>
    <t>Unemployment Rate</t>
  </si>
  <si>
    <t>Crude Participation Rate</t>
  </si>
  <si>
    <t>Refined Participation Rate</t>
  </si>
  <si>
    <t>Females as a percentage of total  labour force</t>
  </si>
  <si>
    <t>Economic Dependency Ratio</t>
  </si>
  <si>
    <t>*Estimated from Labour Force Survey, 2013</t>
  </si>
  <si>
    <t>The labour force includes employed and unemployed individuals who are aged 15 years and above. Data showed that Abu Dhabi Region had the largest share of labour force with 61.2%, followed by Al Ain Region with 23.4%, and Al Gharbia with 15.4%.
Data on age structure of labour force in 2013 indicated that the (25-29) age group accounted for the largest share of labour force with 23.9%. 
In view to the Refined Economic Participation Rate by region, we find that the highest rate in the Al Gharbia, followed by Abu Dhabi Region then Al Ain Region 93.7%, 83.2% and 77.9%, respectively for each of them.</t>
  </si>
  <si>
    <t>Figure 5.1.1. Distribution of the population (15 Years and Over), 2013</t>
  </si>
  <si>
    <r>
      <rPr>
        <b/>
        <sz val="9"/>
        <color rgb="FF636466"/>
        <rFont val="Arial"/>
        <family val="2"/>
      </rPr>
      <t xml:space="preserve">Source: </t>
    </r>
    <r>
      <rPr>
        <sz val="9"/>
        <color rgb="FF636466"/>
        <rFont val="Arial"/>
        <family val="2"/>
      </rPr>
      <t>Statistics Centre - Abu Dhabi</t>
    </r>
  </si>
  <si>
    <t>5.1.1.  Labour Force by Economically Active Status and Citizenship, Census Years</t>
  </si>
  <si>
    <r>
      <t>2011</t>
    </r>
    <r>
      <rPr>
        <b/>
        <sz val="10"/>
        <color rgb="FFFF0000"/>
        <rFont val="Arial"/>
        <family val="2"/>
      </rPr>
      <t>*</t>
    </r>
  </si>
  <si>
    <t>Labour Force</t>
  </si>
  <si>
    <t>Employed</t>
  </si>
  <si>
    <t>Unemployed</t>
  </si>
  <si>
    <r>
      <rPr>
        <b/>
        <sz val="9"/>
        <color rgb="FF636466"/>
        <rFont val="Arial"/>
        <family val="2"/>
      </rPr>
      <t>Source:</t>
    </r>
    <r>
      <rPr>
        <sz val="9"/>
        <color rgb="FF636466"/>
        <rFont val="Arial"/>
        <family val="2"/>
      </rPr>
      <t xml:space="preserve"> Ministry of Economy , Department of Economic Development and Statistics Centre - Abu Dhabi</t>
    </r>
  </si>
  <si>
    <t>*2011 Estimated, all numbers are rounded to the nearest 100 persons, therefore, numbers may not add to totals.</t>
  </si>
  <si>
    <t>5.1.2.Average Annual Growth Rates in Labour Force in Intercensal Periods by Citizenship and Gender</t>
  </si>
  <si>
    <t>1985 - 1995</t>
  </si>
  <si>
    <t>1995 - 2005</t>
  </si>
  <si>
    <t>2005 - 2011</t>
  </si>
  <si>
    <t>5.1.3. Percentage Distribution of Estimated Labour Force (15 Years and Over) by  Citizenship,Gender and Region, 2013</t>
  </si>
  <si>
    <t xml:space="preserve"> Al Gharbia </t>
  </si>
  <si>
    <t>5.1.4.  Percentage Distribution of Estimated Labour Force  (15 Years and Over) by Region and Gender, 2013</t>
  </si>
  <si>
    <t xml:space="preserve">Labour Force </t>
  </si>
  <si>
    <t>5.1.5. Percentage Distribution of Total Estimated Labour Force  (15 Years and Over) by Age Group, Region and Gender, 2013</t>
  </si>
  <si>
    <t xml:space="preserve">Age Group and Region </t>
  </si>
  <si>
    <t>15 - 19</t>
  </si>
  <si>
    <t>20 - 24</t>
  </si>
  <si>
    <t>25 - 29</t>
  </si>
  <si>
    <t>30 - 34</t>
  </si>
  <si>
    <t>35 - 39</t>
  </si>
  <si>
    <t>40 - 44</t>
  </si>
  <si>
    <t>45 - 49</t>
  </si>
  <si>
    <t>50 - 54</t>
  </si>
  <si>
    <t>55 - 59</t>
  </si>
  <si>
    <t>60 - 64</t>
  </si>
  <si>
    <t>5.1.6. Refined Participation Rate by Age Group, Region and Gender, 2013</t>
  </si>
  <si>
    <t>5.1.7. Refined Participation Rate For Citizens by Age Group, Region and Gender, 2013</t>
  </si>
  <si>
    <t>5.1.8. Refined Participation Rate For Non-Citizens by Age Group, Region and Gender, 2013</t>
  </si>
  <si>
    <t>5.2. Employment</t>
  </si>
  <si>
    <t>5.2.1. Percentage Distribution of Estimated Employed Population (15 Years and Over) by Age Group, Region and Gender, 2013</t>
  </si>
  <si>
    <t>5.2.2.  Percentage Distribution of Estimated Employed Population (15 Years and Over) by Work Status, Citizenship and Gender,  2013</t>
  </si>
  <si>
    <t>Work Status and Citizenship</t>
  </si>
  <si>
    <t>Employer</t>
  </si>
  <si>
    <t>Own-account worker</t>
  </si>
  <si>
    <t>Paid employee</t>
  </si>
  <si>
    <t>Unpaid employee</t>
  </si>
  <si>
    <t>Paid volunteer</t>
  </si>
  <si>
    <t>5.2.3. Percentage Distribution of Estimated Employed Population (15 Years and Over) by Educational attainment, Citizenship and Gender, 2013</t>
  </si>
  <si>
    <t>Educational attainment  and Citizenship</t>
  </si>
  <si>
    <t>less than primary</t>
  </si>
  <si>
    <t>primary</t>
  </si>
  <si>
    <t>Bachelor or equivalent</t>
  </si>
  <si>
    <t xml:space="preserve">Higher Education </t>
  </si>
  <si>
    <r>
      <rPr>
        <b/>
        <sz val="10"/>
        <color theme="0" tint="-0.499984740745262"/>
        <rFont val="Arial"/>
        <family val="2"/>
      </rPr>
      <t>Figure 5.2.1.</t>
    </r>
    <r>
      <rPr>
        <b/>
        <sz val="10"/>
        <color rgb="FFFF0000"/>
        <rFont val="Arial"/>
        <family val="2"/>
      </rPr>
      <t xml:space="preserve"> </t>
    </r>
    <r>
      <rPr>
        <b/>
        <sz val="10"/>
        <color rgb="FF636466"/>
        <rFont val="Arial"/>
        <family val="2"/>
      </rPr>
      <t xml:space="preserve"> Percentage Distribution of Estimated Employed Population (15 Years and Over) by Main Occupation, 2013</t>
    </r>
  </si>
  <si>
    <t xml:space="preserve"> 5.2.4.  Percentage Distribution of Estimated Employed Population (15 Years and Over) by Main Occupation , Citizenship and Gender, 2013</t>
  </si>
  <si>
    <t xml:space="preserve">Main Occupation and Citizenship  </t>
  </si>
  <si>
    <t>Manager</t>
  </si>
  <si>
    <t>Technician or Associate professional</t>
  </si>
  <si>
    <t>Clerical support worker</t>
  </si>
  <si>
    <t>Service or sales worker</t>
  </si>
  <si>
    <t>Agricultural, forestry or fishery worker</t>
  </si>
  <si>
    <t>Craft or related trades</t>
  </si>
  <si>
    <t>Plant or machine operator</t>
  </si>
  <si>
    <t>Elementary occupation</t>
  </si>
  <si>
    <t xml:space="preserve"> 5.2.5.  Percentage Distribution of Estimated Employed Population (15 Years and Over) by Main Occupation , Citizenship and Gender, Abu Dhabi Region - 2013</t>
  </si>
  <si>
    <t xml:space="preserve"> 5.2.6.  Percentage Distribution of Estimated Employed Population (15 Years and Over) by Main Occupation , Citizenship and Gender, Al Ain Region - 2013</t>
  </si>
  <si>
    <t xml:space="preserve"> 5.2.7.  Percentage Distribution of Estimated Employed Population (15 Years and Over) by Main Occupation , Citizenship and Gender, Al Gharbia - 2013</t>
  </si>
  <si>
    <t>5.2.8. Percentage Distribution of Estimated Employed Population ( 15 Years and Over) by Economic Activity and Gender,  2013</t>
  </si>
  <si>
    <t>Agriculture, forestry &amp; fishing</t>
  </si>
  <si>
    <t>Mining and quarrying</t>
  </si>
  <si>
    <t>Electricity, gas, steam &amp; air conditioning supply</t>
  </si>
  <si>
    <t>Water supply; sewerage, waste management &amp; remediation activities</t>
  </si>
  <si>
    <t>Wholesale &amp; retail trade repair of motor vehicles and motorcycles</t>
  </si>
  <si>
    <t>Transportation &amp; storage</t>
  </si>
  <si>
    <t>Accommodation &amp; food service activities</t>
  </si>
  <si>
    <t>Information &amp; communication</t>
  </si>
  <si>
    <t>Financial &amp; insurance activities</t>
  </si>
  <si>
    <t>Real estate activities</t>
  </si>
  <si>
    <t>Professional, scientific &amp; technical activities</t>
  </si>
  <si>
    <t>Administrative &amp; support service activities</t>
  </si>
  <si>
    <t>Public administration &amp; defence; compulsory social security</t>
  </si>
  <si>
    <t>Human health &amp; social work activities</t>
  </si>
  <si>
    <t>Arts, entertainment &amp; recreation</t>
  </si>
  <si>
    <t>Other service activities</t>
  </si>
  <si>
    <t>Activities of households as employers undifferentiated goods &amp; services</t>
  </si>
  <si>
    <t>Activities of extraterritorial organizations &amp; bodies</t>
  </si>
  <si>
    <t>5.2.9. Percentage Distribution of Estimated Employed Population Citizens (15 Years and Over) by Economic Activity and Gender,  2013</t>
  </si>
  <si>
    <t>5.2.10. Percentage Distribution of Estimated Employed Population Non-Citizens (15 Years and Over) by Economic Activity and Gender, 2013</t>
  </si>
  <si>
    <t>Figure 5.2.2.  Percentage Distribution of Estimated Employed Population (15 Years and Over) by Work Sector and Gender, 2013</t>
  </si>
  <si>
    <t xml:space="preserve">Work Sector and Citizenship </t>
  </si>
  <si>
    <t xml:space="preserve">Joint </t>
  </si>
  <si>
    <t>Private Households</t>
  </si>
  <si>
    <t>5.2.11.  Percentage Distribution of Estimated Employed Population (15 Years and Over) by Work Sector, Citizenship and Gender,  2013</t>
  </si>
  <si>
    <t>Joint (Gov. &amp; Private)</t>
  </si>
  <si>
    <t>Foreign</t>
  </si>
  <si>
    <t>Diplomatic</t>
  </si>
  <si>
    <t>Without Establishment</t>
  </si>
  <si>
    <t>5.2.12.  Percentage Distribution of Estimated Employed Population (15 Years and Over) by Work Sector, Citizenship and Gender, Abu Dhabi Region - 2013</t>
  </si>
  <si>
    <t>5.2.13.  Percentage Distribution of Estimated Employed Population (15 Years and Over) by Work Sector, Citizenship and Gender, Al Ain Region - 2013</t>
  </si>
  <si>
    <t>5.2.14.  Percentage Distribution of Estimated Employed Population (15 Years and Over) by Work Sector, Citizenship and Gender, Al Gharbia - 2013</t>
  </si>
  <si>
    <t>5.2.15.  Percentage Distribution of Estimated Employed Population (15 Years and Over) by Marital Status, Citizenship and Gender, 2013</t>
  </si>
  <si>
    <t xml:space="preserve">Marital Status and Citizenship </t>
  </si>
  <si>
    <t>Never Married</t>
  </si>
  <si>
    <t>Married</t>
  </si>
  <si>
    <t>Divorced</t>
  </si>
  <si>
    <t>Widowed</t>
  </si>
  <si>
    <t>5.2.16.  Percentage Distribution of Estimated Employed Population (15 Years and Over) by Actual Working Hours, Citizenship and Gender, 2013</t>
  </si>
  <si>
    <t xml:space="preserve">Actual Working Hours and Citizenship </t>
  </si>
  <si>
    <r>
      <t>0</t>
    </r>
    <r>
      <rPr>
        <sz val="10"/>
        <color rgb="FFFF0000"/>
        <rFont val="Arial"/>
        <family val="2"/>
      </rPr>
      <t>*</t>
    </r>
  </si>
  <si>
    <t>1 - 20</t>
  </si>
  <si>
    <t>21 -40</t>
  </si>
  <si>
    <t>41 - 48</t>
  </si>
  <si>
    <t>49+</t>
  </si>
  <si>
    <t>* 0: Employed Persons who were absent from a work during the previous seven days.</t>
  </si>
  <si>
    <t>Unemployment rate in 2013 was about 4.1% compared with 3.2% in 2012 estimates. The (20-24) age group accounted for the largest share of the unemployed persons by 26.8%. Data shows female unemployment rate in 2013 is higher than that for male and reached around 14.5%.
In regard to the educational attainment of unemployed, data showed that the largest share of them have an upper secondary education 33.2%, followed by Bachelor's degree 27.6%, while the lowest percentage who had the educational attainment is less than primary education 3.0 %.
The data indicate that 50.8% of the unemployed in the Emirate of Abu Dhabi are married, while 45.6% of them are not married.</t>
  </si>
  <si>
    <r>
      <rPr>
        <b/>
        <sz val="10"/>
        <color theme="0" tint="-0.499984740745262"/>
        <rFont val="Arial"/>
        <family val="2"/>
      </rPr>
      <t>Figure 5.3.1.</t>
    </r>
    <r>
      <rPr>
        <b/>
        <sz val="10"/>
        <color rgb="FFFF0000"/>
        <rFont val="Arial"/>
        <family val="2"/>
      </rPr>
      <t xml:space="preserve"> </t>
    </r>
    <r>
      <rPr>
        <b/>
        <sz val="10"/>
        <color rgb="FF636466"/>
        <rFont val="Arial"/>
        <family val="2"/>
      </rPr>
      <t xml:space="preserve"> Unemployment Rate by Gender and Years</t>
    </r>
  </si>
  <si>
    <t>* Estimated from Labour Force Survey, 2012 and 2013</t>
  </si>
  <si>
    <t>5.3.1 Unemployment Rate by Gender and Years</t>
  </si>
  <si>
    <r>
      <t>2012</t>
    </r>
    <r>
      <rPr>
        <b/>
        <sz val="10"/>
        <color rgb="FFFF0000"/>
        <rFont val="Arial"/>
        <family val="2"/>
      </rPr>
      <t>*</t>
    </r>
  </si>
  <si>
    <r>
      <t>2013</t>
    </r>
    <r>
      <rPr>
        <b/>
        <sz val="10"/>
        <color rgb="FFFF0000"/>
        <rFont val="Arial"/>
        <family val="2"/>
      </rPr>
      <t xml:space="preserve"> *</t>
    </r>
  </si>
  <si>
    <t>5.3.2.  Percentage Distribution of Estimated Unemployed Population  (15- 64 Years) by Age Group and Gender, 2013</t>
  </si>
  <si>
    <t xml:space="preserve">Age Group </t>
  </si>
  <si>
    <t>5.3.3. Percentage Distribution of Estimated Unemployed Population (15 - 64) by Educational attainment and Gender, 2013</t>
  </si>
  <si>
    <t xml:space="preserve">Educational attainment </t>
  </si>
  <si>
    <t>5.3.4.  Percentage Distribution of Estimated Unemployed Population (15 - 64) by Marital Status and Gender, 2013</t>
  </si>
  <si>
    <t xml:space="preserve">Marital Status </t>
  </si>
  <si>
    <t>Labour Force estimation showed that economic dependency ratio in Abu Dhabi Emirate reached 43.9%, out of them 22.2% were males and 158.3% were females. The percentage of economically inactive population reached 16.7% of the total population aged 15 years and over in year 2013, most of them are students and Household duties.</t>
  </si>
  <si>
    <t>5.4.1. Economic Dependency Ratio by Citizenship, Gender and Region, 2013</t>
  </si>
  <si>
    <t>Citizenship and Region</t>
  </si>
  <si>
    <t xml:space="preserve">  Abu Dhabi Region</t>
  </si>
  <si>
    <t xml:space="preserve">  Al Ain Region</t>
  </si>
  <si>
    <t xml:space="preserve">  Al Gharbia </t>
  </si>
  <si>
    <t>Non- Citizens</t>
  </si>
  <si>
    <t>5.4.2.Percentage Distribution of Estimated Economically Inactive Population (15 Years and Over) by Economic Activity Status and Gender, 2013</t>
  </si>
  <si>
    <t>Economic Activity Status</t>
  </si>
  <si>
    <t>Household duties</t>
  </si>
  <si>
    <t>Student</t>
  </si>
  <si>
    <t>Unwilling to work</t>
  </si>
  <si>
    <t>Unable to work</t>
  </si>
  <si>
    <t>Retired</t>
  </si>
  <si>
    <t>Over 65 of Age and Doesn’t Work</t>
  </si>
  <si>
    <t>Independent income</t>
  </si>
  <si>
    <t>5.4.3.Percentage Distribution of Estimated Economically Inactive Population (15 Years and Over) by Age Group and Gender, 2013</t>
  </si>
  <si>
    <t xml:space="preserve">Citizenship and Age Group </t>
  </si>
  <si>
    <t xml:space="preserve">65  + </t>
  </si>
  <si>
    <t xml:space="preserve">Non-citizens </t>
  </si>
  <si>
    <t>The data indicates that the highest percentage of employed were in Abu Dhabi Region with a percentage of total employees 61.3%.
The distribution by work status revealed that majority of employed persons in the Emirate of Abu Dhabi were paid employees by 97.7%, while 1.5% were own-account worker.
In regard to the educational attainment of employees, data indicated that the largest share of them have a primary education 20.2%, followed by lower secondary degree 20.0%. The highest share of citizen’s employees has upper secondary education 29.3 %.
Indicators of employed population by main occupation showed that Elementary occupation had the largest share of employees with 21.5%, followed by Craft or related trades with 17.3%. In regard to citizen’s employees, data indicated that Service or sales worker occupations accounted for the largest share of employed persons with 27.7%, as for the highest share of non-citizens employees were in the Elementary occupations reached 23.2%
Data showed that the largest share of employee was in Construction activity with 22.7%, followed by Activities of households as employers undifferentiated goods &amp; services with 16.0%. And data showed that Public administration &amp; defence; compulsory social security activities accounted for the largest share of citizens employees with 67.0%, while Construction accounted for the largest share of non-citizens employees with 24.5%.
Statistics indicated that the private sector had the largest share of employees with 63.6%, while the government sector had 14.6%. For citizen’s employees, 88.1% are in the government sector and 6.0% in the private sector.
Data also showed that the majority of the employed in the Emirate of Abu Dhabi are married by 70.9%, while 27.7% of the employed never married. And the survey data also showed that 55.2% of the total employees in the Emirate of Abu Dhabi are working more than 48 hours per week.</t>
  </si>
  <si>
    <t xml:space="preserve">United States </t>
  </si>
  <si>
    <r>
      <t xml:space="preserve">Other </t>
    </r>
    <r>
      <rPr>
        <sz val="10"/>
        <color rgb="FFFF0000"/>
        <rFont val="Calibri"/>
        <family val="2"/>
        <scheme val="minor"/>
      </rPr>
      <t>*</t>
    </r>
  </si>
</sst>
</file>

<file path=xl/styles.xml><?xml version="1.0" encoding="utf-8"?>
<styleSheet xmlns="http://schemas.openxmlformats.org/spreadsheetml/2006/main" xmlns:mc="http://schemas.openxmlformats.org/markup-compatibility/2006" xmlns:x14ac="http://schemas.microsoft.com/office/spreadsheetml/2009/9/ac" mc:Ignorable="x14ac">
  <numFmts count="25">
    <numFmt numFmtId="43" formatCode="_(* #,##0.00_);_(* \(#,##0.00\);_(* &quot;-&quot;??_);_(@_)"/>
    <numFmt numFmtId="164" formatCode="[$-409]dd\-mmm\-yy;@"/>
    <numFmt numFmtId="165" formatCode="#,##0.0"/>
    <numFmt numFmtId="166" formatCode="_-* #,##0_-;\-* #,##0_-;_-* &quot;-&quot;??_-;_-@_-"/>
    <numFmt numFmtId="167" formatCode="0.0"/>
    <numFmt numFmtId="168" formatCode="_(* #,##0_);_(* \(#,##0\);_(* &quot;-&quot;??_);_(@_)"/>
    <numFmt numFmtId="169" formatCode="0.0000"/>
    <numFmt numFmtId="170" formatCode="_(* #,##0.0_);_(* \(#,##0.0\);_(* &quot;-&quot;??_);_(@_)"/>
    <numFmt numFmtId="171" formatCode="#,##0_ ;\-#,##0\ "/>
    <numFmt numFmtId="172" formatCode="_-* #,##0.0_-;\-* #,##0.0_-;_-* &quot;-&quot;??_-;_-@_-"/>
    <numFmt numFmtId="173" formatCode="#,##0.0000"/>
    <numFmt numFmtId="174" formatCode="#,##0.000"/>
    <numFmt numFmtId="175" formatCode="#,##0.0_ ;\-#,##0.0\ "/>
    <numFmt numFmtId="176" formatCode="_-* #,##0.00_-;\-* #,##0.00_-;_-* &quot;-&quot;??_-;_-@_-"/>
    <numFmt numFmtId="177" formatCode="_-&quot;£&quot;* #,##0.00_-;\-&quot;£&quot;* #,##0.00_-;_-&quot;£&quot;* &quot;-&quot;??_-;_-@_-"/>
    <numFmt numFmtId="178" formatCode="0.0%"/>
    <numFmt numFmtId="179" formatCode="[h]:mm"/>
    <numFmt numFmtId="180" formatCode="#,##0.0_-;#,##0.0\-"/>
    <numFmt numFmtId="181" formatCode="[$-C0A]dd\-mmm\-yy;@"/>
    <numFmt numFmtId="182" formatCode="#,##0.0_);\(#,##0.0\)"/>
    <numFmt numFmtId="183" formatCode="#,##0_-"/>
    <numFmt numFmtId="184" formatCode="0.000%"/>
    <numFmt numFmtId="185" formatCode="_-* #,##0.0_-;_-* #,##0.0\-;_-* &quot;-&quot;??_-;_-@_-"/>
    <numFmt numFmtId="186" formatCode="_-* #,##0_-;_-* #,##0\-;_-* &quot;-&quot;??_-;_-@_-"/>
    <numFmt numFmtId="187" formatCode="_-* #,##0.0000_-;\-* #,##0.0000_-;_-* &quot;-&quot;??_-;_-@_-"/>
  </numFmts>
  <fonts count="311">
    <font>
      <sz val="11"/>
      <color theme="1"/>
      <name val="Calibri"/>
      <family val="2"/>
      <scheme val="minor"/>
    </font>
    <font>
      <sz val="11"/>
      <color theme="1"/>
      <name val="Calibri"/>
      <family val="2"/>
      <scheme val="minor"/>
    </font>
    <font>
      <b/>
      <sz val="16"/>
      <color theme="6" tint="-0.249977111117893"/>
      <name val="Calibri"/>
      <family val="2"/>
      <scheme val="minor"/>
    </font>
    <font>
      <sz val="11"/>
      <color theme="6" tint="-0.249977111117893"/>
      <name val="Calibri"/>
      <family val="2"/>
      <scheme val="minor"/>
    </font>
    <font>
      <b/>
      <sz val="14"/>
      <color theme="6" tint="-0.249977111117893"/>
      <name val="Calibri"/>
      <family val="2"/>
      <scheme val="minor"/>
    </font>
    <font>
      <sz val="12"/>
      <color theme="6" tint="-0.249977111117893"/>
      <name val="Calibri"/>
      <family val="2"/>
      <scheme val="minor"/>
    </font>
    <font>
      <sz val="11"/>
      <color indexed="8"/>
      <name val="Calibri"/>
      <family val="2"/>
    </font>
    <font>
      <sz val="10"/>
      <name val="Arabic Transparent"/>
      <charset val="178"/>
    </font>
    <font>
      <sz val="11"/>
      <color theme="1"/>
      <name val="Calibri"/>
      <family val="2"/>
    </font>
    <font>
      <sz val="11"/>
      <color indexed="8"/>
      <name val="Calibri"/>
      <family val="2"/>
      <charset val="178"/>
    </font>
    <font>
      <sz val="11"/>
      <name val="Calibri"/>
      <family val="2"/>
    </font>
    <font>
      <sz val="10"/>
      <name val="Calibri"/>
      <family val="2"/>
    </font>
    <font>
      <b/>
      <sz val="11"/>
      <name val="Calibri"/>
      <family val="2"/>
    </font>
    <font>
      <b/>
      <sz val="10"/>
      <name val="Calibri"/>
      <family val="2"/>
    </font>
    <font>
      <sz val="9"/>
      <name val="Calibri"/>
      <family val="2"/>
    </font>
    <font>
      <b/>
      <sz val="10"/>
      <color rgb="FFFF0000"/>
      <name val="Calibri"/>
      <family val="2"/>
    </font>
    <font>
      <b/>
      <sz val="10"/>
      <name val="Cambria"/>
      <family val="1"/>
    </font>
    <font>
      <sz val="11"/>
      <color rgb="FFFF0000"/>
      <name val="Calibri"/>
      <family val="2"/>
    </font>
    <font>
      <sz val="9"/>
      <color rgb="FFFF0000"/>
      <name val="Calibri"/>
      <family val="2"/>
    </font>
    <font>
      <sz val="10"/>
      <color rgb="FFFF0000"/>
      <name val="Calibri"/>
      <family val="2"/>
    </font>
    <font>
      <b/>
      <sz val="12"/>
      <color indexed="8"/>
      <name val="Calibri"/>
      <family val="2"/>
    </font>
    <font>
      <sz val="10"/>
      <color theme="1"/>
      <name val="Calibri"/>
      <family val="2"/>
    </font>
    <font>
      <b/>
      <sz val="11"/>
      <color theme="1"/>
      <name val="Calibri"/>
      <family val="2"/>
    </font>
    <font>
      <b/>
      <sz val="10"/>
      <color theme="1"/>
      <name val="Calibri"/>
      <family val="2"/>
    </font>
    <font>
      <b/>
      <sz val="11"/>
      <color indexed="8"/>
      <name val="Calibri"/>
      <family val="2"/>
    </font>
    <font>
      <b/>
      <sz val="10"/>
      <color indexed="8"/>
      <name val="Calibri"/>
      <family val="2"/>
    </font>
    <font>
      <sz val="10"/>
      <color indexed="8"/>
      <name val="Calibri"/>
      <family val="2"/>
    </font>
    <font>
      <b/>
      <sz val="12"/>
      <color theme="1"/>
      <name val="Calibri"/>
      <family val="2"/>
    </font>
    <font>
      <b/>
      <sz val="9"/>
      <color theme="1"/>
      <name val="Calibri"/>
      <family val="2"/>
    </font>
    <font>
      <sz val="9"/>
      <color theme="1"/>
      <name val="Calibri"/>
      <family val="2"/>
    </font>
    <font>
      <i/>
      <sz val="9"/>
      <color theme="1"/>
      <name val="Calibri"/>
      <family val="2"/>
    </font>
    <font>
      <sz val="11"/>
      <color theme="9" tint="-0.499984740745262"/>
      <name val="Calibri"/>
      <family val="2"/>
    </font>
    <font>
      <sz val="12"/>
      <name val="Calibri"/>
      <family val="2"/>
    </font>
    <font>
      <sz val="12"/>
      <color rgb="FF000000"/>
      <name val="Calibri"/>
      <family val="2"/>
    </font>
    <font>
      <b/>
      <sz val="12"/>
      <color rgb="FF000000"/>
      <name val="Calibri"/>
      <family val="2"/>
    </font>
    <font>
      <vertAlign val="subscript"/>
      <sz val="10"/>
      <color theme="1"/>
      <name val="Calibri"/>
      <family val="2"/>
    </font>
    <font>
      <b/>
      <sz val="11"/>
      <color rgb="FF000000"/>
      <name val="Calibri"/>
      <family val="2"/>
    </font>
    <font>
      <sz val="10"/>
      <name val="Berlin Sans FB"/>
      <family val="2"/>
    </font>
    <font>
      <sz val="14"/>
      <name val="Arial"/>
      <family val="2"/>
    </font>
    <font>
      <sz val="11"/>
      <color rgb="FF000000"/>
      <name val="Calibri"/>
      <family val="2"/>
    </font>
    <font>
      <sz val="11"/>
      <name val="Berlin Sans FB"/>
      <family val="2"/>
    </font>
    <font>
      <b/>
      <sz val="11"/>
      <color rgb="FFFFFFFF"/>
      <name val="Calibri"/>
      <family val="2"/>
    </font>
    <font>
      <sz val="10"/>
      <color theme="1"/>
      <name val="Cambria"/>
      <family val="1"/>
      <scheme val="major"/>
    </font>
    <font>
      <sz val="9"/>
      <color theme="1"/>
      <name val="Cambria"/>
      <family val="1"/>
      <scheme val="major"/>
    </font>
    <font>
      <b/>
      <sz val="14"/>
      <color theme="1"/>
      <name val="Cambria"/>
      <family val="1"/>
      <scheme val="major"/>
    </font>
    <font>
      <sz val="11"/>
      <color theme="1"/>
      <name val="Cambria"/>
      <family val="1"/>
      <scheme val="major"/>
    </font>
    <font>
      <vertAlign val="subscript"/>
      <sz val="10"/>
      <color theme="1"/>
      <name val="Cambria"/>
      <family val="1"/>
      <scheme val="major"/>
    </font>
    <font>
      <sz val="10"/>
      <color theme="1"/>
      <name val="Calibri"/>
      <family val="2"/>
      <scheme val="minor"/>
    </font>
    <font>
      <b/>
      <sz val="10"/>
      <color theme="1"/>
      <name val="Cambria"/>
      <family val="1"/>
      <scheme val="major"/>
    </font>
    <font>
      <b/>
      <sz val="10"/>
      <color rgb="FF000000"/>
      <name val="Calibri"/>
      <family val="2"/>
      <scheme val="minor"/>
    </font>
    <font>
      <b/>
      <sz val="11"/>
      <color rgb="FF333333"/>
      <name val="Calibri"/>
      <family val="2"/>
    </font>
    <font>
      <i/>
      <sz val="10"/>
      <color theme="1"/>
      <name val="Calibri"/>
      <family val="2"/>
    </font>
    <font>
      <b/>
      <sz val="11"/>
      <color theme="1" tint="4.9989318521683403E-2"/>
      <name val="Calibri"/>
      <family val="2"/>
    </font>
    <font>
      <sz val="11"/>
      <color theme="1" tint="4.9989318521683403E-2"/>
      <name val="Calibri"/>
      <family val="2"/>
    </font>
    <font>
      <sz val="10"/>
      <color theme="1" tint="4.9989318521683403E-2"/>
      <name val="Calibri"/>
      <family val="2"/>
    </font>
    <font>
      <i/>
      <sz val="10"/>
      <color theme="1" tint="4.9989318521683403E-2"/>
      <name val="Calibri"/>
      <family val="2"/>
    </font>
    <font>
      <b/>
      <sz val="14"/>
      <color indexed="8"/>
      <name val="Calibri"/>
      <family val="2"/>
    </font>
    <font>
      <b/>
      <sz val="14"/>
      <color theme="1"/>
      <name val="Calibri"/>
      <family val="2"/>
    </font>
    <font>
      <b/>
      <sz val="10"/>
      <color rgb="FF4E69F0"/>
      <name val="Calibri"/>
      <family val="2"/>
    </font>
    <font>
      <sz val="10"/>
      <color rgb="FF4E69F0"/>
      <name val="Calibri"/>
      <family val="2"/>
    </font>
    <font>
      <sz val="9"/>
      <color theme="1" tint="4.9989318521683403E-2"/>
      <name val="Calibri"/>
      <family val="2"/>
    </font>
    <font>
      <vertAlign val="superscript"/>
      <sz val="10"/>
      <color theme="1"/>
      <name val="Calibri"/>
      <family val="2"/>
    </font>
    <font>
      <sz val="10"/>
      <name val="Calibri"/>
      <family val="2"/>
      <scheme val="minor"/>
    </font>
    <font>
      <b/>
      <sz val="10"/>
      <name val="Calibri"/>
      <family val="2"/>
      <scheme val="minor"/>
    </font>
    <font>
      <vertAlign val="superscript"/>
      <sz val="9"/>
      <color rgb="FFFF0000"/>
      <name val="Calibri"/>
      <family val="2"/>
    </font>
    <font>
      <sz val="9"/>
      <color rgb="FFFF0000"/>
      <name val="Calibri"/>
      <family val="2"/>
      <scheme val="minor"/>
    </font>
    <font>
      <sz val="11"/>
      <color indexed="8"/>
      <name val="Calibri"/>
      <family val="2"/>
      <scheme val="minor"/>
    </font>
    <font>
      <sz val="10"/>
      <color theme="0" tint="-0.34998626667073579"/>
      <name val="Calibri"/>
      <family val="2"/>
    </font>
    <font>
      <b/>
      <sz val="10"/>
      <color theme="0" tint="-0.34998626667073579"/>
      <name val="Calibri"/>
      <family val="2"/>
    </font>
    <font>
      <sz val="10"/>
      <color theme="0" tint="-0.34998626667073579"/>
      <name val="Calibri"/>
      <family val="2"/>
      <scheme val="minor"/>
    </font>
    <font>
      <b/>
      <sz val="10"/>
      <color theme="0" tint="-0.34998626667073579"/>
      <name val="Calibri"/>
      <family val="2"/>
      <scheme val="minor"/>
    </font>
    <font>
      <sz val="10"/>
      <color rgb="FFFF0000"/>
      <name val="Calibri"/>
      <family val="2"/>
      <scheme val="minor"/>
    </font>
    <font>
      <b/>
      <sz val="10"/>
      <color rgb="FFFF0000"/>
      <name val="Calibri"/>
      <family val="2"/>
      <scheme val="minor"/>
    </font>
    <font>
      <b/>
      <sz val="11"/>
      <color theme="1"/>
      <name val="Calibri"/>
      <family val="2"/>
      <scheme val="minor"/>
    </font>
    <font>
      <b/>
      <sz val="11"/>
      <color rgb="FFEE3124"/>
      <name val="Calibri"/>
      <family val="2"/>
    </font>
    <font>
      <sz val="9"/>
      <color rgb="FFEE3124"/>
      <name val="Calibri"/>
      <family val="2"/>
    </font>
    <font>
      <b/>
      <sz val="12"/>
      <color rgb="FFFF0000"/>
      <name val="Calibri"/>
      <family val="2"/>
    </font>
    <font>
      <sz val="12"/>
      <color theme="1"/>
      <name val="Calibri"/>
      <family val="2"/>
    </font>
    <font>
      <sz val="10"/>
      <color rgb="FFEE3124"/>
      <name val="Calibri"/>
      <family val="2"/>
    </font>
    <font>
      <vertAlign val="superscript"/>
      <sz val="10"/>
      <name val="Calibri"/>
      <family val="2"/>
    </font>
    <font>
      <i/>
      <sz val="10"/>
      <name val="Calibri"/>
      <family val="2"/>
    </font>
    <font>
      <sz val="8"/>
      <name val="Calibri"/>
      <family val="2"/>
    </font>
    <font>
      <b/>
      <sz val="10"/>
      <color theme="1"/>
      <name val="Calibri"/>
      <family val="2"/>
      <scheme val="minor"/>
    </font>
    <font>
      <sz val="10"/>
      <color rgb="FF00B050"/>
      <name val="Calibri"/>
      <family val="2"/>
      <scheme val="minor"/>
    </font>
    <font>
      <b/>
      <sz val="10"/>
      <color rgb="FF00B050"/>
      <name val="Calibri"/>
      <family val="2"/>
    </font>
    <font>
      <sz val="10"/>
      <color theme="1"/>
      <name val="Arial"/>
      <family val="2"/>
    </font>
    <font>
      <sz val="10"/>
      <name val="Cambria"/>
      <family val="1"/>
    </font>
    <font>
      <sz val="8"/>
      <color theme="1"/>
      <name val="Calibri"/>
      <family val="2"/>
    </font>
    <font>
      <sz val="8"/>
      <color rgb="FFFF0000"/>
      <name val="Calibri"/>
      <family val="2"/>
    </font>
    <font>
      <b/>
      <sz val="9"/>
      <color indexed="81"/>
      <name val="Tahoma"/>
      <family val="2"/>
    </font>
    <font>
      <sz val="9"/>
      <color indexed="81"/>
      <name val="Tahoma"/>
      <family val="2"/>
    </font>
    <font>
      <b/>
      <sz val="10"/>
      <color indexed="81"/>
      <name val="Tahoma"/>
      <family val="2"/>
    </font>
    <font>
      <sz val="9"/>
      <color theme="1"/>
      <name val="Calibri"/>
      <family val="2"/>
      <scheme val="minor"/>
    </font>
    <font>
      <sz val="11"/>
      <color theme="1" tint="0.14999847407452621"/>
      <name val="Calibri"/>
      <family val="2"/>
    </font>
    <font>
      <vertAlign val="superscript"/>
      <sz val="11"/>
      <color theme="1" tint="0.14999847407452621"/>
      <name val="Calibri"/>
      <family val="2"/>
    </font>
    <font>
      <sz val="11"/>
      <color rgb="FFFF0000"/>
      <name val="Calibri"/>
      <family val="2"/>
      <scheme val="minor"/>
    </font>
    <font>
      <b/>
      <sz val="14"/>
      <color rgb="FF000000"/>
      <name val="Calibri"/>
      <family val="2"/>
      <scheme val="minor"/>
    </font>
    <font>
      <sz val="11"/>
      <color rgb="FF000000"/>
      <name val="Calibri"/>
      <family val="2"/>
      <scheme val="minor"/>
    </font>
    <font>
      <sz val="12"/>
      <name val="Calibri"/>
      <family val="2"/>
      <scheme val="minor"/>
    </font>
    <font>
      <sz val="11"/>
      <name val="Calibri"/>
      <family val="2"/>
      <scheme val="minor"/>
    </font>
    <font>
      <b/>
      <sz val="11"/>
      <color rgb="FF000000"/>
      <name val="Calibri"/>
      <family val="2"/>
      <scheme val="minor"/>
    </font>
    <font>
      <sz val="10"/>
      <color rgb="FF000000"/>
      <name val="Calibri"/>
      <family val="2"/>
      <scheme val="minor"/>
    </font>
    <font>
      <sz val="9"/>
      <color rgb="FF000000"/>
      <name val="Calibri"/>
      <family val="2"/>
      <scheme val="minor"/>
    </font>
    <font>
      <sz val="11"/>
      <color theme="0" tint="-0.34998626667073579"/>
      <name val="Calibri"/>
      <family val="2"/>
      <scheme val="minor"/>
    </font>
    <font>
      <sz val="9"/>
      <color rgb="FFC00000"/>
      <name val="Calibri"/>
      <family val="2"/>
      <scheme val="minor"/>
    </font>
    <font>
      <sz val="9"/>
      <color theme="0" tint="-0.249977111117893"/>
      <name val="Calibri"/>
      <family val="2"/>
      <scheme val="minor"/>
    </font>
    <font>
      <sz val="11"/>
      <color theme="0" tint="-0.249977111117893"/>
      <name val="Arial"/>
      <family val="2"/>
    </font>
    <font>
      <b/>
      <sz val="10"/>
      <color theme="0" tint="-0.249977111117893"/>
      <name val="Calibri"/>
      <family val="2"/>
      <scheme val="minor"/>
    </font>
    <font>
      <b/>
      <sz val="11"/>
      <color theme="0" tint="-0.249977111117893"/>
      <name val="Calibri"/>
      <family val="2"/>
      <scheme val="minor"/>
    </font>
    <font>
      <sz val="11"/>
      <color theme="0" tint="-0.249977111117893"/>
      <name val="Calibri"/>
      <family val="2"/>
      <scheme val="minor"/>
    </font>
    <font>
      <sz val="9"/>
      <color theme="0" tint="-0.34998626667073579"/>
      <name val="Calibri"/>
      <family val="2"/>
      <scheme val="minor"/>
    </font>
    <font>
      <sz val="10"/>
      <color theme="0" tint="-0.249977111117893"/>
      <name val="Calibri"/>
      <family val="2"/>
      <scheme val="minor"/>
    </font>
    <font>
      <sz val="9"/>
      <name val="Calibri"/>
      <family val="2"/>
      <scheme val="minor"/>
    </font>
    <font>
      <sz val="11"/>
      <color theme="0" tint="-0.14999847407452621"/>
      <name val="Calibri"/>
      <family val="2"/>
      <scheme val="minor"/>
    </font>
    <font>
      <b/>
      <sz val="9"/>
      <color rgb="FF000000"/>
      <name val="Calibri"/>
      <family val="2"/>
      <scheme val="minor"/>
    </font>
    <font>
      <b/>
      <sz val="10"/>
      <name val="Arial"/>
      <family val="2"/>
    </font>
    <font>
      <sz val="10"/>
      <name val="Arial"/>
      <family val="2"/>
    </font>
    <font>
      <sz val="10"/>
      <color indexed="10"/>
      <name val="Calibri"/>
      <family val="2"/>
    </font>
    <font>
      <sz val="10"/>
      <color rgb="FFFF0000"/>
      <name val="Arial"/>
      <family val="2"/>
    </font>
    <font>
      <sz val="9"/>
      <color indexed="10"/>
      <name val="Calibri"/>
      <family val="2"/>
    </font>
    <font>
      <b/>
      <sz val="10"/>
      <color indexed="10"/>
      <name val="Calibri"/>
      <family val="2"/>
    </font>
    <font>
      <sz val="10"/>
      <name val="Times New Roman"/>
      <family val="1"/>
    </font>
    <font>
      <i/>
      <sz val="10"/>
      <name val="Arial"/>
      <family val="2"/>
    </font>
    <font>
      <sz val="10"/>
      <color theme="0" tint="-0.249977111117893"/>
      <name val="Arial"/>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sz val="11"/>
      <color theme="0"/>
      <name val="Calibri"/>
      <family val="2"/>
      <scheme val="minor"/>
    </font>
    <font>
      <b/>
      <sz val="10"/>
      <color theme="0" tint="-0.249977111117893"/>
      <name val="Calibri"/>
      <family val="2"/>
    </font>
    <font>
      <sz val="10"/>
      <color theme="0" tint="-0.249977111117893"/>
      <name val="Calibri"/>
      <family val="2"/>
    </font>
    <font>
      <sz val="11"/>
      <color theme="0" tint="-0.249977111117893"/>
      <name val="Calibri"/>
      <family val="2"/>
    </font>
    <font>
      <b/>
      <sz val="11"/>
      <color theme="0" tint="-0.249977111117893"/>
      <name val="Calibri"/>
      <family val="2"/>
    </font>
    <font>
      <sz val="9"/>
      <color theme="0" tint="-0.249977111117893"/>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u/>
      <sz val="8"/>
      <color rgb="FF800080"/>
      <name val="Calibri"/>
      <family val="2"/>
      <scheme val="minor"/>
    </font>
    <font>
      <sz val="11"/>
      <color indexed="17"/>
      <name val="Calibri"/>
      <family val="2"/>
    </font>
    <font>
      <b/>
      <sz val="15"/>
      <color indexed="8"/>
      <name val="Calibri"/>
      <family val="2"/>
    </font>
    <font>
      <b/>
      <sz val="15"/>
      <color indexed="56"/>
      <name val="Calibri"/>
      <family val="2"/>
    </font>
    <font>
      <b/>
      <sz val="13"/>
      <color indexed="8"/>
      <name val="Calibri"/>
      <family val="2"/>
    </font>
    <font>
      <b/>
      <sz val="13"/>
      <color indexed="56"/>
      <name val="Calibri"/>
      <family val="2"/>
    </font>
    <font>
      <b/>
      <sz val="11"/>
      <color indexed="56"/>
      <name val="Calibri"/>
      <family val="2"/>
    </font>
    <font>
      <u/>
      <sz val="8"/>
      <color rgb="FF0000FF"/>
      <name val="Calibri"/>
      <family val="2"/>
      <scheme val="minor"/>
    </font>
    <font>
      <sz val="11"/>
      <color indexed="62"/>
      <name val="Calibri"/>
      <family val="2"/>
    </font>
    <font>
      <sz val="11"/>
      <color indexed="52"/>
      <name val="Calibri"/>
      <family val="2"/>
    </font>
    <font>
      <sz val="11"/>
      <color indexed="60"/>
      <name val="Calibri"/>
      <family val="2"/>
    </font>
    <font>
      <sz val="10"/>
      <name val="Arial"/>
      <family val="2"/>
      <charset val="178"/>
    </font>
    <font>
      <b/>
      <sz val="11"/>
      <color indexed="63"/>
      <name val="Calibri"/>
      <family val="2"/>
    </font>
    <font>
      <b/>
      <sz val="18"/>
      <color indexed="8"/>
      <name val="Cambria"/>
      <family val="2"/>
    </font>
    <font>
      <b/>
      <sz val="18"/>
      <color indexed="56"/>
      <name val="Cambria"/>
      <family val="2"/>
    </font>
    <font>
      <sz val="11"/>
      <color indexed="10"/>
      <name val="Calibri"/>
      <family val="2"/>
    </font>
    <font>
      <b/>
      <sz val="10"/>
      <name val="Tahoma"/>
      <family val="2"/>
    </font>
    <font>
      <b/>
      <sz val="10"/>
      <color rgb="FFFF0000"/>
      <name val="Tahoma"/>
      <family val="2"/>
    </font>
    <font>
      <b/>
      <strike/>
      <sz val="10"/>
      <name val="Calibri"/>
      <family val="2"/>
      <scheme val="minor"/>
    </font>
    <font>
      <sz val="10"/>
      <color theme="1" tint="0.14999847407452621"/>
      <name val="Calibri"/>
      <family val="2"/>
    </font>
    <font>
      <sz val="9"/>
      <color theme="0" tint="-0.499984740745262"/>
      <name val="Calibri"/>
      <family val="2"/>
      <scheme val="minor"/>
    </font>
    <font>
      <sz val="10"/>
      <color theme="0" tint="-0.249977111117893"/>
      <name val="Cambria"/>
      <family val="1"/>
    </font>
    <font>
      <b/>
      <sz val="11"/>
      <name val="Calibri"/>
      <family val="2"/>
      <scheme val="minor"/>
    </font>
    <font>
      <sz val="10"/>
      <color theme="0" tint="-0.499984740745262"/>
      <name val="Calibri"/>
      <family val="2"/>
    </font>
    <font>
      <b/>
      <sz val="10"/>
      <color theme="0" tint="-0.499984740745262"/>
      <name val="Calibri"/>
      <family val="2"/>
    </font>
    <font>
      <sz val="10"/>
      <color theme="0" tint="-0.499984740745262"/>
      <name val="Cambria"/>
      <family val="1"/>
    </font>
    <font>
      <sz val="10"/>
      <color theme="1"/>
      <name val="Tahoma"/>
      <family val="2"/>
    </font>
    <font>
      <sz val="10"/>
      <color theme="1"/>
      <name val="Cambria"/>
      <family val="1"/>
    </font>
    <font>
      <b/>
      <sz val="10"/>
      <color theme="1"/>
      <name val="Cambria"/>
      <family val="1"/>
    </font>
    <font>
      <b/>
      <sz val="10"/>
      <color rgb="FFB2B2B2"/>
      <name val="Arial"/>
      <family val="2"/>
    </font>
    <font>
      <sz val="10"/>
      <color rgb="FFB2B2B2"/>
      <name val="Arial"/>
      <family val="2"/>
    </font>
    <font>
      <sz val="11"/>
      <color rgb="FFB2B2B2"/>
      <name val="Arial"/>
      <family val="2"/>
    </font>
    <font>
      <i/>
      <sz val="10"/>
      <color rgb="FF000000"/>
      <name val="Calibri"/>
      <family val="2"/>
      <scheme val="minor"/>
    </font>
    <font>
      <b/>
      <sz val="10"/>
      <color theme="0" tint="-0.34998626667073579"/>
      <name val="Arial"/>
      <family val="2"/>
    </font>
    <font>
      <sz val="10"/>
      <color theme="0" tint="-0.34998626667073579"/>
      <name val="Arial"/>
      <family val="2"/>
    </font>
    <font>
      <i/>
      <sz val="10"/>
      <color theme="0" tint="-0.34998626667073579"/>
      <name val="Calibri"/>
      <family val="2"/>
    </font>
    <font>
      <b/>
      <sz val="10"/>
      <color theme="0" tint="-0.34998626667073579"/>
      <name val="Cambria"/>
      <family val="1"/>
    </font>
    <font>
      <b/>
      <sz val="10"/>
      <color theme="1" tint="0.14999847407452621"/>
      <name val="Calibri"/>
      <family val="2"/>
      <scheme val="minor"/>
    </font>
    <font>
      <sz val="10"/>
      <color theme="1" tint="0.14999847407452621"/>
      <name val="Calibri"/>
      <family val="2"/>
      <scheme val="minor"/>
    </font>
    <font>
      <sz val="10"/>
      <color theme="0" tint="-0.34998626667073579"/>
      <name val="Tahoma"/>
      <family val="2"/>
    </font>
    <font>
      <sz val="11"/>
      <color theme="0" tint="-0.34998626667073579"/>
      <name val="Calibri"/>
      <family val="2"/>
    </font>
    <font>
      <sz val="10"/>
      <color theme="0" tint="-0.34998626667073579"/>
      <name val="Cambria"/>
      <family val="1"/>
    </font>
    <font>
      <b/>
      <sz val="11"/>
      <color theme="0" tint="-0.34998626667073579"/>
      <name val="Calibri"/>
      <family val="2"/>
    </font>
    <font>
      <sz val="9"/>
      <color indexed="8"/>
      <name val="Calibri"/>
      <family val="2"/>
    </font>
    <font>
      <i/>
      <sz val="9"/>
      <name val="Calibri"/>
      <family val="2"/>
    </font>
    <font>
      <i/>
      <sz val="9"/>
      <color rgb="FFFF0000"/>
      <name val="Calibri"/>
      <family val="2"/>
    </font>
    <font>
      <i/>
      <vertAlign val="superscript"/>
      <sz val="9"/>
      <color theme="1"/>
      <name val="Calibri"/>
      <family val="2"/>
    </font>
    <font>
      <b/>
      <sz val="11"/>
      <color theme="1"/>
      <name val="Cambria"/>
      <family val="1"/>
      <scheme val="major"/>
    </font>
    <font>
      <i/>
      <sz val="11"/>
      <color theme="1"/>
      <name val="Calibri"/>
      <family val="2"/>
    </font>
    <font>
      <b/>
      <sz val="11"/>
      <color theme="1" tint="0.14999847407452621"/>
      <name val="Calibri"/>
      <family val="2"/>
    </font>
    <font>
      <b/>
      <sz val="16"/>
      <color rgb="FFC49E55"/>
      <name val="Calibri"/>
      <family val="2"/>
      <scheme val="minor"/>
    </font>
    <font>
      <sz val="12"/>
      <color theme="1"/>
      <name val="Calibri"/>
      <family val="2"/>
      <scheme val="minor"/>
    </font>
    <font>
      <b/>
      <sz val="14"/>
      <color rgb="FFC49E55"/>
      <name val="Calibri"/>
      <family val="2"/>
      <scheme val="minor"/>
    </font>
    <font>
      <sz val="12"/>
      <color rgb="FFC49E55"/>
      <name val="Calibri"/>
      <family val="2"/>
      <scheme val="minor"/>
    </font>
    <font>
      <sz val="12"/>
      <color theme="0" tint="-0.499984740745262"/>
      <name val="Calibri"/>
      <family val="2"/>
      <scheme val="minor"/>
    </font>
    <font>
      <sz val="11"/>
      <color theme="0" tint="-0.499984740745262"/>
      <name val="Calibri"/>
      <family val="2"/>
      <scheme val="minor"/>
    </font>
    <font>
      <b/>
      <sz val="14"/>
      <name val="Calibri"/>
      <family val="2"/>
      <scheme val="minor"/>
    </font>
    <font>
      <b/>
      <sz val="12"/>
      <name val="Calibri"/>
      <family val="2"/>
      <scheme val="minor"/>
    </font>
    <font>
      <i/>
      <sz val="11"/>
      <name val="Calibri"/>
      <family val="2"/>
      <scheme val="minor"/>
    </font>
    <font>
      <sz val="48"/>
      <color theme="2" tint="-0.499984740745262"/>
      <name val="Calibri"/>
      <family val="2"/>
      <scheme val="minor"/>
    </font>
    <font>
      <b/>
      <sz val="14"/>
      <color theme="1"/>
      <name val="Calibri"/>
      <family val="2"/>
      <scheme val="minor"/>
    </font>
    <font>
      <i/>
      <sz val="9"/>
      <color theme="1"/>
      <name val="Calibri"/>
      <family val="2"/>
      <scheme val="minor"/>
    </font>
    <font>
      <b/>
      <i/>
      <sz val="10"/>
      <color theme="1"/>
      <name val="Calibri"/>
      <family val="2"/>
      <scheme val="minor"/>
    </font>
    <font>
      <b/>
      <i/>
      <sz val="10"/>
      <color indexed="10"/>
      <name val="Calibri"/>
      <family val="2"/>
    </font>
    <font>
      <i/>
      <sz val="10"/>
      <color theme="1"/>
      <name val="Calibri"/>
      <family val="2"/>
      <scheme val="minor"/>
    </font>
    <font>
      <b/>
      <i/>
      <sz val="10"/>
      <color rgb="FFFF0000"/>
      <name val="Calibri"/>
      <family val="2"/>
      <scheme val="minor"/>
    </font>
    <font>
      <i/>
      <sz val="10"/>
      <color rgb="FFFF0000"/>
      <name val="Calibri"/>
      <family val="2"/>
      <scheme val="minor"/>
    </font>
    <font>
      <b/>
      <sz val="9"/>
      <color theme="1"/>
      <name val="Calibri"/>
      <family val="2"/>
      <scheme val="minor"/>
    </font>
    <font>
      <b/>
      <i/>
      <sz val="14"/>
      <color indexed="8"/>
      <name val="Calibri"/>
      <family val="2"/>
    </font>
    <font>
      <i/>
      <sz val="9"/>
      <color rgb="FF000000"/>
      <name val="Calibri"/>
      <family val="2"/>
      <scheme val="minor"/>
    </font>
    <font>
      <b/>
      <i/>
      <sz val="10"/>
      <name val="Calibri"/>
      <family val="2"/>
      <scheme val="minor"/>
    </font>
    <font>
      <i/>
      <sz val="10"/>
      <name val="Calibri"/>
      <family val="2"/>
      <scheme val="minor"/>
    </font>
    <font>
      <b/>
      <i/>
      <sz val="10"/>
      <color rgb="FF000000"/>
      <name val="Calibri"/>
      <family val="2"/>
      <scheme val="minor"/>
    </font>
    <font>
      <i/>
      <sz val="10"/>
      <color indexed="10"/>
      <name val="Calibri"/>
      <family val="2"/>
    </font>
    <font>
      <i/>
      <sz val="9"/>
      <name val="Calibri"/>
      <family val="2"/>
      <scheme val="minor"/>
    </font>
    <font>
      <b/>
      <sz val="11"/>
      <color rgb="FFFF0000"/>
      <name val="Calibri"/>
      <family val="2"/>
      <scheme val="minor"/>
    </font>
    <font>
      <b/>
      <sz val="11"/>
      <color indexed="8"/>
      <name val="Calibri"/>
      <family val="2"/>
      <scheme val="minor"/>
    </font>
    <font>
      <b/>
      <sz val="9"/>
      <color indexed="8"/>
      <name val="Calibri"/>
      <family val="2"/>
    </font>
    <font>
      <b/>
      <sz val="12"/>
      <color rgb="FF000000"/>
      <name val="Calibri"/>
      <family val="2"/>
      <scheme val="minor"/>
    </font>
    <font>
      <sz val="48"/>
      <color theme="2" tint="-0.249977111117893"/>
      <name val="Arial"/>
      <family val="2"/>
    </font>
    <font>
      <i/>
      <sz val="11"/>
      <color rgb="FF000000"/>
      <name val="Calibri"/>
      <family val="2"/>
      <scheme val="minor"/>
    </font>
    <font>
      <sz val="12"/>
      <color rgb="FF000000"/>
      <name val="Calibri"/>
      <family val="2"/>
      <scheme val="minor"/>
    </font>
    <font>
      <sz val="10"/>
      <color indexed="8"/>
      <name val="Calibri"/>
      <family val="2"/>
      <scheme val="minor"/>
    </font>
    <font>
      <sz val="11"/>
      <color theme="1"/>
      <name val="Arial"/>
      <family val="2"/>
    </font>
    <font>
      <b/>
      <i/>
      <sz val="10"/>
      <color indexed="10"/>
      <name val="Calibri"/>
      <family val="2"/>
      <scheme val="minor"/>
    </font>
    <font>
      <sz val="10"/>
      <color rgb="FF000000"/>
      <name val="Arial"/>
      <family val="2"/>
    </font>
    <font>
      <sz val="10"/>
      <color indexed="8"/>
      <name val="Arial"/>
      <family val="2"/>
    </font>
    <font>
      <b/>
      <sz val="11"/>
      <color indexed="10"/>
      <name val="Calibri"/>
      <family val="2"/>
    </font>
    <font>
      <sz val="16"/>
      <color theme="1"/>
      <name val="Arial"/>
      <family val="2"/>
    </font>
    <font>
      <b/>
      <sz val="16"/>
      <color theme="0" tint="-0.34998626667073579"/>
      <name val="Arial"/>
      <family val="2"/>
    </font>
    <font>
      <b/>
      <sz val="14"/>
      <color theme="0" tint="-0.499984740745262"/>
      <name val="Arial"/>
      <family val="2"/>
    </font>
    <font>
      <b/>
      <sz val="14"/>
      <color theme="0" tint="-0.34998626667073579"/>
      <name val="Arial"/>
      <family val="2"/>
    </font>
    <font>
      <sz val="11"/>
      <color theme="0" tint="-0.499984740745262"/>
      <name val="Arial"/>
      <family val="2"/>
    </font>
    <font>
      <sz val="11"/>
      <color theme="1" tint="0.499984740745262"/>
      <name val="Arial"/>
      <family val="2"/>
    </font>
    <font>
      <b/>
      <sz val="11"/>
      <color rgb="FF636466"/>
      <name val="Arial"/>
      <family val="2"/>
    </font>
    <font>
      <b/>
      <sz val="11"/>
      <color theme="0" tint="-0.499984740745262"/>
      <name val="Arial"/>
      <family val="2"/>
    </font>
    <font>
      <sz val="24"/>
      <color rgb="FFA87F42"/>
      <name val="Arial"/>
      <family val="2"/>
    </font>
    <font>
      <sz val="11"/>
      <color rgb="FFFF0000"/>
      <name val="Arial"/>
      <family val="2"/>
    </font>
    <font>
      <sz val="10"/>
      <color rgb="FF636466"/>
      <name val="Arial"/>
      <family val="2"/>
    </font>
    <font>
      <sz val="9"/>
      <color rgb="FFFF0000"/>
      <name val="Arial"/>
      <family val="2"/>
    </font>
    <font>
      <sz val="9"/>
      <color theme="0" tint="-0.499984740745262"/>
      <name val="Arial"/>
      <family val="2"/>
    </font>
    <font>
      <sz val="11"/>
      <color rgb="FF636466"/>
      <name val="Arial"/>
      <family val="2"/>
    </font>
    <font>
      <b/>
      <sz val="14"/>
      <color rgb="FF636466"/>
      <name val="Arial"/>
      <family val="2"/>
    </font>
    <font>
      <sz val="48"/>
      <color rgb="FF636466"/>
      <name val="Arial"/>
      <family val="2"/>
    </font>
    <font>
      <b/>
      <sz val="12"/>
      <color rgb="FF636466"/>
      <name val="Arial"/>
      <family val="2"/>
    </font>
    <font>
      <sz val="9"/>
      <color rgb="FF636466"/>
      <name val="Arial"/>
      <family val="2"/>
    </font>
    <font>
      <b/>
      <sz val="9"/>
      <color rgb="FF636466"/>
      <name val="Arial"/>
      <family val="2"/>
    </font>
    <font>
      <i/>
      <sz val="10"/>
      <color rgb="FF636466"/>
      <name val="Arial"/>
      <family val="2"/>
    </font>
    <font>
      <b/>
      <sz val="10"/>
      <color theme="0" tint="-4.9989318521683403E-2"/>
      <name val="Arial"/>
      <family val="2"/>
    </font>
    <font>
      <b/>
      <sz val="10"/>
      <color rgb="FF636466"/>
      <name val="Arial"/>
      <family val="2"/>
    </font>
    <font>
      <sz val="9"/>
      <color rgb="FFFF0000"/>
      <name val="Tahoma"/>
      <family val="2"/>
    </font>
    <font>
      <b/>
      <sz val="10"/>
      <color rgb="FFFF0000"/>
      <name val="Arial"/>
      <family val="2"/>
    </font>
    <font>
      <sz val="10"/>
      <color theme="0" tint="-4.9989318521683403E-2"/>
      <name val="Arial"/>
      <family val="2"/>
    </font>
    <font>
      <b/>
      <sz val="10"/>
      <color indexed="8"/>
      <name val="Cambria"/>
      <family val="1"/>
    </font>
    <font>
      <sz val="10"/>
      <color indexed="8"/>
      <name val="Cambria"/>
      <family val="1"/>
    </font>
    <font>
      <i/>
      <sz val="9"/>
      <color rgb="FF636466"/>
      <name val="Arial"/>
      <family val="2"/>
    </font>
    <font>
      <sz val="8"/>
      <color rgb="FF636466"/>
      <name val="Arial"/>
      <family val="2"/>
    </font>
    <font>
      <b/>
      <sz val="9"/>
      <color indexed="8"/>
      <name val="Cambria"/>
      <family val="1"/>
    </font>
    <font>
      <sz val="8"/>
      <color indexed="8"/>
      <name val="Cambria"/>
      <family val="1"/>
    </font>
    <font>
      <b/>
      <sz val="11"/>
      <color rgb="FFFF0000"/>
      <name val="Arial"/>
      <family val="2"/>
    </font>
    <font>
      <i/>
      <sz val="11"/>
      <color rgb="FF636466"/>
      <name val="Arial"/>
      <family val="2"/>
    </font>
    <font>
      <sz val="9"/>
      <color rgb="FFEE3124"/>
      <name val="Arial"/>
      <family val="2"/>
    </font>
    <font>
      <sz val="11"/>
      <color indexed="8"/>
      <name val="Arial"/>
      <family val="2"/>
      <charset val="178"/>
    </font>
    <font>
      <sz val="11"/>
      <color rgb="FF000000"/>
      <name val="Arial"/>
      <family val="2"/>
    </font>
    <font>
      <sz val="12"/>
      <color theme="0" tint="-0.499984740745262"/>
      <name val="Arial"/>
      <family val="2"/>
    </font>
    <font>
      <sz val="11"/>
      <color theme="0" tint="-0.34998626667073579"/>
      <name val="Arial"/>
      <family val="2"/>
    </font>
    <font>
      <sz val="36"/>
      <color rgb="FFA87F42"/>
      <name val="Arial"/>
      <family val="2"/>
    </font>
    <font>
      <sz val="36"/>
      <color rgb="FF636466"/>
      <name val="Arial"/>
      <family val="2"/>
    </font>
    <font>
      <sz val="10"/>
      <color theme="1" tint="0.34998626667073579"/>
      <name val="Arial"/>
      <family val="2"/>
    </font>
    <font>
      <sz val="12"/>
      <color rgb="FF636466"/>
      <name val="Arial"/>
      <family val="2"/>
    </font>
    <font>
      <sz val="11"/>
      <color theme="1"/>
      <name val="Calibri"/>
      <family val="2"/>
      <charset val="178"/>
      <scheme val="minor"/>
    </font>
    <font>
      <b/>
      <sz val="11"/>
      <color rgb="FFEE3124"/>
      <name val="Arial"/>
      <family val="2"/>
    </font>
    <font>
      <b/>
      <sz val="10"/>
      <color indexed="8"/>
      <name val="Arial"/>
      <family val="2"/>
    </font>
    <font>
      <b/>
      <sz val="10"/>
      <color theme="1"/>
      <name val="Arial"/>
      <family val="2"/>
    </font>
    <font>
      <b/>
      <sz val="10"/>
      <color theme="0"/>
      <name val="Arial"/>
      <family val="2"/>
    </font>
    <font>
      <b/>
      <sz val="10"/>
      <color theme="1" tint="0.34998626667073579"/>
      <name val="Arial"/>
      <family val="2"/>
    </font>
    <font>
      <b/>
      <sz val="10"/>
      <color rgb="FF3F4042"/>
      <name val="Arial"/>
      <family val="2"/>
    </font>
    <font>
      <sz val="10"/>
      <color rgb="FF3F4042"/>
      <name val="Arial"/>
      <family val="2"/>
    </font>
    <font>
      <b/>
      <sz val="11"/>
      <color theme="0" tint="-4.9989318521683403E-2"/>
      <name val="Arial"/>
      <family val="2"/>
    </font>
    <font>
      <sz val="36"/>
      <color rgb="FFB4985A"/>
      <name val="Arial"/>
      <family val="2"/>
    </font>
    <font>
      <sz val="10"/>
      <color rgb="FFEE3124"/>
      <name val="Arial"/>
      <family val="2"/>
    </font>
    <font>
      <sz val="10"/>
      <name val="Cambria"/>
      <family val="1"/>
      <scheme val="major"/>
    </font>
    <font>
      <b/>
      <sz val="10"/>
      <name val="Cambria"/>
      <family val="1"/>
      <scheme val="major"/>
    </font>
    <font>
      <b/>
      <sz val="11"/>
      <name val="Cambria"/>
      <family val="1"/>
      <scheme val="major"/>
    </font>
    <font>
      <sz val="10"/>
      <color indexed="8"/>
      <name val="Cambria"/>
      <family val="1"/>
      <scheme val="major"/>
    </font>
    <font>
      <sz val="10"/>
      <color rgb="FF636466"/>
      <name val="Tahoma"/>
      <family val="2"/>
    </font>
    <font>
      <strike/>
      <sz val="10"/>
      <color rgb="FFFF0000"/>
      <name val="Arial"/>
      <family val="2"/>
    </font>
    <font>
      <b/>
      <sz val="10"/>
      <color rgb="FF636466"/>
      <name val="Tahoma"/>
      <family val="2"/>
    </font>
    <font>
      <b/>
      <sz val="10"/>
      <color theme="0" tint="-4.9989318521683403E-2"/>
      <name val="Tahoma"/>
      <family val="2"/>
    </font>
    <font>
      <sz val="12"/>
      <color rgb="FF333333"/>
      <name val="Arial"/>
      <family val="2"/>
    </font>
    <font>
      <b/>
      <sz val="10"/>
      <color rgb="FFFF0000"/>
      <name val="Cambria"/>
      <family val="1"/>
    </font>
    <font>
      <sz val="12"/>
      <color theme="0" tint="-0.34998626667073579"/>
      <name val="Arial"/>
      <family val="2"/>
    </font>
    <font>
      <sz val="10"/>
      <color theme="0" tint="-0.499984740745262"/>
      <name val="Arial"/>
      <family val="2"/>
    </font>
    <font>
      <sz val="10"/>
      <color theme="1" tint="0.499984740745262"/>
      <name val="Arial"/>
      <family val="2"/>
    </font>
    <font>
      <b/>
      <sz val="24"/>
      <color theme="1" tint="0.499984740745262"/>
      <name val="Arial"/>
      <family val="2"/>
    </font>
    <font>
      <b/>
      <sz val="9"/>
      <name val="Arial"/>
      <family val="2"/>
    </font>
    <font>
      <sz val="10"/>
      <color rgb="FF828182"/>
      <name val="Arial"/>
      <family val="2"/>
    </font>
    <font>
      <b/>
      <sz val="11"/>
      <color theme="1" tint="0.34998626667073579"/>
      <name val="Arial"/>
      <family val="2"/>
    </font>
    <font>
      <i/>
      <sz val="9"/>
      <color theme="1" tint="0.34998626667073579"/>
      <name val="Arial"/>
      <family val="2"/>
    </font>
    <font>
      <b/>
      <sz val="10"/>
      <color theme="0" tint="-0.499984740745262"/>
      <name val="Arial"/>
      <family val="2"/>
    </font>
    <font>
      <b/>
      <sz val="10"/>
      <color rgb="FF000000"/>
      <name val="Arial"/>
      <family val="2"/>
    </font>
    <font>
      <b/>
      <sz val="12"/>
      <name val="Arial"/>
      <family val="2"/>
    </font>
    <font>
      <b/>
      <sz val="9"/>
      <color indexed="81"/>
      <name val="Tahoma"/>
    </font>
  </fonts>
  <fills count="75">
    <fill>
      <patternFill patternType="none"/>
    </fill>
    <fill>
      <patternFill patternType="gray125"/>
    </fill>
    <fill>
      <patternFill patternType="solid">
        <fgColor theme="2" tint="-0.249977111117893"/>
        <bgColor indexed="64"/>
      </patternFill>
    </fill>
    <fill>
      <patternFill patternType="solid">
        <fgColor theme="8" tint="0.59999389629810485"/>
        <bgColor indexed="64"/>
      </patternFill>
    </fill>
    <fill>
      <patternFill patternType="solid">
        <fgColor rgb="FFC0504D"/>
        <bgColor indexed="64"/>
      </patternFill>
    </fill>
    <fill>
      <patternFill patternType="solid">
        <fgColor rgb="FFBE9B55"/>
        <bgColor indexed="64"/>
      </patternFill>
    </fill>
    <fill>
      <patternFill patternType="solid">
        <fgColor rgb="FFFFFF00"/>
        <bgColor indexed="64"/>
      </patternFill>
    </fill>
    <fill>
      <patternFill patternType="solid">
        <fgColor theme="0"/>
        <bgColor indexed="64"/>
      </patternFill>
    </fill>
    <fill>
      <patternFill patternType="solid">
        <fgColor theme="0" tint="-0.34998626667073579"/>
        <bgColor indexed="64"/>
      </patternFill>
    </fill>
    <fill>
      <patternFill patternType="solid">
        <fgColor rgb="FFFFFF99"/>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9"/>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2"/>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5"/>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23"/>
      </patternFill>
    </fill>
    <fill>
      <patternFill patternType="solid">
        <fgColor indexed="63"/>
      </patternFill>
    </fill>
    <fill>
      <patternFill patternType="solid">
        <fgColor indexed="53"/>
      </patternFill>
    </fill>
    <fill>
      <patternFill patternType="solid">
        <fgColor indexed="43"/>
      </patternFill>
    </fill>
    <fill>
      <patternFill patternType="solid">
        <fgColor indexed="26"/>
      </patternFill>
    </fill>
    <fill>
      <patternFill patternType="solid">
        <fgColor rgb="FF2B865C"/>
        <bgColor indexed="64"/>
      </patternFill>
    </fill>
    <fill>
      <patternFill patternType="solid">
        <fgColor theme="1"/>
        <bgColor indexed="64"/>
      </patternFill>
    </fill>
    <fill>
      <patternFill patternType="solid">
        <fgColor rgb="FFFF0000"/>
        <bgColor indexed="64"/>
      </patternFill>
    </fill>
    <fill>
      <patternFill patternType="solid">
        <fgColor theme="0" tint="-0.499984740745262"/>
        <bgColor indexed="64"/>
      </patternFill>
    </fill>
    <fill>
      <patternFill patternType="solid">
        <fgColor rgb="FFCECDCB"/>
        <bgColor indexed="64"/>
      </patternFill>
    </fill>
    <fill>
      <patternFill patternType="solid">
        <fgColor theme="0" tint="-0.249977111117893"/>
        <bgColor indexed="64"/>
      </patternFill>
    </fill>
    <fill>
      <patternFill patternType="solid">
        <fgColor rgb="FF838183"/>
        <bgColor indexed="64"/>
      </patternFill>
    </fill>
    <fill>
      <patternFill patternType="solid">
        <fgColor rgb="FF828182"/>
        <bgColor indexed="64"/>
      </patternFill>
    </fill>
    <fill>
      <patternFill patternType="solid">
        <fgColor rgb="FF92D050"/>
        <bgColor indexed="64"/>
      </patternFill>
    </fill>
  </fills>
  <borders count="49">
    <border>
      <left/>
      <right/>
      <top/>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22"/>
      </bottom>
      <diagonal/>
    </border>
    <border>
      <left/>
      <right/>
      <top/>
      <bottom style="thick">
        <color indexed="62"/>
      </bottom>
      <diagonal/>
    </border>
    <border>
      <left/>
      <right/>
      <top/>
      <bottom style="thick">
        <color indexed="9"/>
      </bottom>
      <diagonal/>
    </border>
    <border>
      <left/>
      <right/>
      <top/>
      <bottom style="medium">
        <color indexed="9"/>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22"/>
      </top>
      <bottom style="double">
        <color indexed="22"/>
      </bottom>
      <diagonal/>
    </border>
    <border>
      <left/>
      <right/>
      <top style="thin">
        <color indexed="62"/>
      </top>
      <bottom style="double">
        <color indexed="62"/>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diagonal/>
    </border>
    <border>
      <left/>
      <right style="thin">
        <color rgb="FFFF0000"/>
      </right>
      <top/>
      <bottom/>
      <diagonal/>
    </border>
    <border>
      <left style="thin">
        <color rgb="FFFF0000"/>
      </left>
      <right/>
      <top/>
      <bottom/>
      <diagonal/>
    </border>
    <border>
      <left/>
      <right style="thin">
        <color theme="0"/>
      </right>
      <top/>
      <bottom/>
      <diagonal/>
    </border>
    <border>
      <left style="thin">
        <color theme="0"/>
      </left>
      <right style="thin">
        <color theme="0"/>
      </right>
      <top/>
      <bottom/>
      <diagonal/>
    </border>
    <border>
      <left/>
      <right style="thin">
        <color indexed="64"/>
      </right>
      <top/>
      <bottom/>
      <diagonal/>
    </border>
    <border>
      <left/>
      <right style="thin">
        <color rgb="FFEE3124"/>
      </right>
      <top/>
      <bottom/>
      <diagonal/>
    </border>
    <border>
      <left style="thin">
        <color rgb="FFEE3124"/>
      </left>
      <right/>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theme="0"/>
      </left>
      <right/>
      <top/>
      <bottom/>
      <diagonal/>
    </border>
  </borders>
  <cellStyleXfs count="482">
    <xf numFmtId="0" fontId="0" fillId="0" borderId="0"/>
    <xf numFmtId="43" fontId="1" fillId="0" borderId="0" applyFont="0" applyFill="0" applyBorder="0" applyAlignment="0" applyProtection="0"/>
    <xf numFmtId="164" fontId="1" fillId="0" borderId="0" applyFont="0" applyFill="0" applyBorder="0" applyAlignment="0" applyProtection="0"/>
    <xf numFmtId="164" fontId="6" fillId="0" borderId="0" applyFont="0" applyFill="0" applyBorder="0" applyAlignment="0" applyProtection="0"/>
    <xf numFmtId="165" fontId="1" fillId="0" borderId="0" applyFont="0" applyFill="0" applyBorder="0" applyAlignment="0" applyProtection="0"/>
    <xf numFmtId="165" fontId="6" fillId="0" borderId="0" applyFont="0" applyFill="0" applyBorder="0" applyAlignment="0" applyProtection="0"/>
    <xf numFmtId="164" fontId="1" fillId="0" borderId="0" applyFont="0" applyFill="0" applyBorder="0" applyAlignment="0" applyProtection="0"/>
    <xf numFmtId="164" fontId="6" fillId="0" borderId="0" applyFont="0" applyFill="0" applyBorder="0" applyAlignment="0" applyProtection="0"/>
    <xf numFmtId="0" fontId="7" fillId="0" borderId="0" applyNumberFormat="0">
      <alignment horizontal="right"/>
    </xf>
    <xf numFmtId="0" fontId="8" fillId="0" borderId="0"/>
    <xf numFmtId="0" fontId="1" fillId="0" borderId="0"/>
    <xf numFmtId="0" fontId="1" fillId="0" borderId="0"/>
    <xf numFmtId="0" fontId="8" fillId="0" borderId="0"/>
    <xf numFmtId="0" fontId="1" fillId="0" borderId="0"/>
    <xf numFmtId="0" fontId="8" fillId="0" borderId="0"/>
    <xf numFmtId="0" fontId="8" fillId="0" borderId="0"/>
    <xf numFmtId="0" fontId="1" fillId="0" borderId="0"/>
    <xf numFmtId="0" fontId="1" fillId="0" borderId="0"/>
    <xf numFmtId="0" fontId="8" fillId="0" borderId="0"/>
    <xf numFmtId="0" fontId="1" fillId="0" borderId="0"/>
    <xf numFmtId="0" fontId="8" fillId="0" borderId="0"/>
    <xf numFmtId="0" fontId="8" fillId="0" borderId="0"/>
    <xf numFmtId="0" fontId="1" fillId="0" borderId="0"/>
    <xf numFmtId="0" fontId="8" fillId="0" borderId="0"/>
    <xf numFmtId="0" fontId="8" fillId="0" borderId="0"/>
    <xf numFmtId="0" fontId="8" fillId="0" borderId="0"/>
    <xf numFmtId="0" fontId="1" fillId="0" borderId="0"/>
    <xf numFmtId="0" fontId="1" fillId="0" borderId="0"/>
    <xf numFmtId="0" fontId="8" fillId="0" borderId="0"/>
    <xf numFmtId="0" fontId="1" fillId="0" borderId="0"/>
    <xf numFmtId="0" fontId="1" fillId="0" borderId="0"/>
    <xf numFmtId="0" fontId="9"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8" fillId="0" borderId="0"/>
    <xf numFmtId="43" fontId="8" fillId="0" borderId="0" applyFont="0" applyFill="0" applyBorder="0" applyAlignment="0" applyProtection="0"/>
    <xf numFmtId="0" fontId="1" fillId="0" borderId="0"/>
    <xf numFmtId="9" fontId="6" fillId="0" borderId="0" applyFont="0" applyFill="0" applyBorder="0" applyAlignment="0" applyProtection="0"/>
    <xf numFmtId="9" fontId="8" fillId="0" borderId="0" applyFont="0" applyFill="0" applyBorder="0" applyAlignment="0" applyProtection="0"/>
    <xf numFmtId="176" fontId="6" fillId="0" borderId="0" applyFont="0" applyFill="0" applyBorder="0" applyAlignment="0" applyProtection="0"/>
    <xf numFmtId="164" fontId="1" fillId="0" borderId="0" applyFont="0" applyFill="0" applyBorder="0" applyAlignment="0" applyProtection="0"/>
    <xf numFmtId="165"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8" fillId="0" borderId="0"/>
    <xf numFmtId="0" fontId="8" fillId="0" borderId="0"/>
    <xf numFmtId="0" fontId="8" fillId="0" borderId="0"/>
    <xf numFmtId="0" fontId="8" fillId="0" borderId="0"/>
    <xf numFmtId="9" fontId="1" fillId="0" borderId="0" applyFont="0" applyFill="0" applyBorder="0" applyAlignment="0" applyProtection="0"/>
    <xf numFmtId="0" fontId="1" fillId="0" borderId="0"/>
    <xf numFmtId="164" fontId="1" fillId="0" borderId="0" applyFont="0" applyFill="0" applyBorder="0" applyAlignment="0" applyProtection="0"/>
    <xf numFmtId="0" fontId="6" fillId="0" borderId="0"/>
    <xf numFmtId="176" fontId="1" fillId="0" borderId="0" applyFont="0" applyFill="0" applyBorder="0" applyAlignment="0" applyProtection="0"/>
    <xf numFmtId="0" fontId="1" fillId="0" borderId="0"/>
    <xf numFmtId="43" fontId="1" fillId="0" borderId="0" applyFont="0" applyFill="0" applyBorder="0" applyAlignment="0" applyProtection="0"/>
    <xf numFmtId="0" fontId="8" fillId="0" borderId="0"/>
    <xf numFmtId="0" fontId="1" fillId="18" borderId="0" applyNumberFormat="0" applyBorder="0" applyAlignment="0" applyProtection="0"/>
    <xf numFmtId="0" fontId="6" fillId="41"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1" fillId="22" borderId="0" applyNumberFormat="0" applyBorder="0" applyAlignment="0" applyProtection="0"/>
    <xf numFmtId="0" fontId="6" fillId="41"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1" fillId="26"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1" fillId="30" borderId="0" applyNumberFormat="0" applyBorder="0" applyAlignment="0" applyProtection="0"/>
    <xf numFmtId="0" fontId="6" fillId="41"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1" fillId="34" borderId="0" applyNumberFormat="0" applyBorder="0" applyAlignment="0" applyProtection="0"/>
    <xf numFmtId="0" fontId="6" fillId="46"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1" fillId="38" borderId="0" applyNumberFormat="0" applyBorder="0" applyAlignment="0" applyProtection="0"/>
    <xf numFmtId="0" fontId="6" fillId="46"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1" fillId="19" borderId="0" applyNumberFormat="0" applyBorder="0" applyAlignment="0" applyProtection="0"/>
    <xf numFmtId="0" fontId="6" fillId="41"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1" fillId="23" borderId="0" applyNumberFormat="0" applyBorder="0" applyAlignment="0" applyProtection="0"/>
    <xf numFmtId="0" fontId="6" fillId="41"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1" fillId="27" borderId="0" applyNumberFormat="0" applyBorder="0" applyAlignment="0" applyProtection="0"/>
    <xf numFmtId="0" fontId="6" fillId="46" borderId="0" applyNumberFormat="0" applyBorder="0" applyAlignment="0" applyProtection="0"/>
    <xf numFmtId="0" fontId="6" fillId="51" borderId="0" applyNumberFormat="0" applyBorder="0" applyAlignment="0" applyProtection="0"/>
    <xf numFmtId="0" fontId="6" fillId="51" borderId="0" applyNumberFormat="0" applyBorder="0" applyAlignment="0" applyProtection="0"/>
    <xf numFmtId="0" fontId="6" fillId="51" borderId="0" applyNumberFormat="0" applyBorder="0" applyAlignment="0" applyProtection="0"/>
    <xf numFmtId="0" fontId="6" fillId="51" borderId="0" applyNumberFormat="0" applyBorder="0" applyAlignment="0" applyProtection="0"/>
    <xf numFmtId="0" fontId="6" fillId="51" borderId="0" applyNumberFormat="0" applyBorder="0" applyAlignment="0" applyProtection="0"/>
    <xf numFmtId="0" fontId="6" fillId="51" borderId="0" applyNumberFormat="0" applyBorder="0" applyAlignment="0" applyProtection="0"/>
    <xf numFmtId="0" fontId="6" fillId="51" borderId="0" applyNumberFormat="0" applyBorder="0" applyAlignment="0" applyProtection="0"/>
    <xf numFmtId="0" fontId="6" fillId="51" borderId="0" applyNumberFormat="0" applyBorder="0" applyAlignment="0" applyProtection="0"/>
    <xf numFmtId="0" fontId="1" fillId="31" borderId="0" applyNumberFormat="0" applyBorder="0" applyAlignment="0" applyProtection="0"/>
    <xf numFmtId="0" fontId="6" fillId="46"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1" fillId="35" borderId="0" applyNumberFormat="0" applyBorder="0" applyAlignment="0" applyProtection="0"/>
    <xf numFmtId="0" fontId="6" fillId="52"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1" fillId="39" borderId="0" applyNumberFormat="0" applyBorder="0" applyAlignment="0" applyProtection="0"/>
    <xf numFmtId="0" fontId="6" fillId="46"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137" fillId="20" borderId="0" applyNumberFormat="0" applyBorder="0" applyAlignment="0" applyProtection="0"/>
    <xf numFmtId="0" fontId="143" fillId="41" borderId="0" applyNumberFormat="0" applyBorder="0" applyAlignment="0" applyProtection="0"/>
    <xf numFmtId="0" fontId="143" fillId="54" borderId="0" applyNumberFormat="0" applyBorder="0" applyAlignment="0" applyProtection="0"/>
    <xf numFmtId="0" fontId="143" fillId="54" borderId="0" applyNumberFormat="0" applyBorder="0" applyAlignment="0" applyProtection="0"/>
    <xf numFmtId="0" fontId="143" fillId="54" borderId="0" applyNumberFormat="0" applyBorder="0" applyAlignment="0" applyProtection="0"/>
    <xf numFmtId="0" fontId="143" fillId="54" borderId="0" applyNumberFormat="0" applyBorder="0" applyAlignment="0" applyProtection="0"/>
    <xf numFmtId="0" fontId="143" fillId="54" borderId="0" applyNumberFormat="0" applyBorder="0" applyAlignment="0" applyProtection="0"/>
    <xf numFmtId="0" fontId="143" fillId="54" borderId="0" applyNumberFormat="0" applyBorder="0" applyAlignment="0" applyProtection="0"/>
    <xf numFmtId="0" fontId="143" fillId="54" borderId="0" applyNumberFormat="0" applyBorder="0" applyAlignment="0" applyProtection="0"/>
    <xf numFmtId="0" fontId="143" fillId="54" borderId="0" applyNumberFormat="0" applyBorder="0" applyAlignment="0" applyProtection="0"/>
    <xf numFmtId="0" fontId="137" fillId="24" borderId="0" applyNumberFormat="0" applyBorder="0" applyAlignment="0" applyProtection="0"/>
    <xf numFmtId="0" fontId="143" fillId="46" borderId="0" applyNumberFormat="0" applyBorder="0" applyAlignment="0" applyProtection="0"/>
    <xf numFmtId="0" fontId="143" fillId="50" borderId="0" applyNumberFormat="0" applyBorder="0" applyAlignment="0" applyProtection="0"/>
    <xf numFmtId="0" fontId="143" fillId="50" borderId="0" applyNumberFormat="0" applyBorder="0" applyAlignment="0" applyProtection="0"/>
    <xf numFmtId="0" fontId="143" fillId="50" borderId="0" applyNumberFormat="0" applyBorder="0" applyAlignment="0" applyProtection="0"/>
    <xf numFmtId="0" fontId="143" fillId="50" borderId="0" applyNumberFormat="0" applyBorder="0" applyAlignment="0" applyProtection="0"/>
    <xf numFmtId="0" fontId="143" fillId="50" borderId="0" applyNumberFormat="0" applyBorder="0" applyAlignment="0" applyProtection="0"/>
    <xf numFmtId="0" fontId="143" fillId="50" borderId="0" applyNumberFormat="0" applyBorder="0" applyAlignment="0" applyProtection="0"/>
    <xf numFmtId="0" fontId="143" fillId="50" borderId="0" applyNumberFormat="0" applyBorder="0" applyAlignment="0" applyProtection="0"/>
    <xf numFmtId="0" fontId="143" fillId="50" borderId="0" applyNumberFormat="0" applyBorder="0" applyAlignment="0" applyProtection="0"/>
    <xf numFmtId="0" fontId="137" fillId="28" borderId="0" applyNumberFormat="0" applyBorder="0" applyAlignment="0" applyProtection="0"/>
    <xf numFmtId="0" fontId="143" fillId="46" borderId="0" applyNumberFormat="0" applyBorder="0" applyAlignment="0" applyProtection="0"/>
    <xf numFmtId="0" fontId="143" fillId="51" borderId="0" applyNumberFormat="0" applyBorder="0" applyAlignment="0" applyProtection="0"/>
    <xf numFmtId="0" fontId="143" fillId="51" borderId="0" applyNumberFormat="0" applyBorder="0" applyAlignment="0" applyProtection="0"/>
    <xf numFmtId="0" fontId="143" fillId="51" borderId="0" applyNumberFormat="0" applyBorder="0" applyAlignment="0" applyProtection="0"/>
    <xf numFmtId="0" fontId="143" fillId="51" borderId="0" applyNumberFormat="0" applyBorder="0" applyAlignment="0" applyProtection="0"/>
    <xf numFmtId="0" fontId="143" fillId="51" borderId="0" applyNumberFormat="0" applyBorder="0" applyAlignment="0" applyProtection="0"/>
    <xf numFmtId="0" fontId="143" fillId="51" borderId="0" applyNumberFormat="0" applyBorder="0" applyAlignment="0" applyProtection="0"/>
    <xf numFmtId="0" fontId="143" fillId="51" borderId="0" applyNumberFormat="0" applyBorder="0" applyAlignment="0" applyProtection="0"/>
    <xf numFmtId="0" fontId="143" fillId="51" borderId="0" applyNumberFormat="0" applyBorder="0" applyAlignment="0" applyProtection="0"/>
    <xf numFmtId="0" fontId="137" fillId="32" borderId="0" applyNumberFormat="0" applyBorder="0" applyAlignment="0" applyProtection="0"/>
    <xf numFmtId="0" fontId="143" fillId="46" borderId="0" applyNumberFormat="0" applyBorder="0" applyAlignment="0" applyProtection="0"/>
    <xf numFmtId="0" fontId="143" fillId="55" borderId="0" applyNumberFormat="0" applyBorder="0" applyAlignment="0" applyProtection="0"/>
    <xf numFmtId="0" fontId="143" fillId="55" borderId="0" applyNumberFormat="0" applyBorder="0" applyAlignment="0" applyProtection="0"/>
    <xf numFmtId="0" fontId="143" fillId="55" borderId="0" applyNumberFormat="0" applyBorder="0" applyAlignment="0" applyProtection="0"/>
    <xf numFmtId="0" fontId="143" fillId="55" borderId="0" applyNumberFormat="0" applyBorder="0" applyAlignment="0" applyProtection="0"/>
    <xf numFmtId="0" fontId="143" fillId="55" borderId="0" applyNumberFormat="0" applyBorder="0" applyAlignment="0" applyProtection="0"/>
    <xf numFmtId="0" fontId="143" fillId="55" borderId="0" applyNumberFormat="0" applyBorder="0" applyAlignment="0" applyProtection="0"/>
    <xf numFmtId="0" fontId="143" fillId="55" borderId="0" applyNumberFormat="0" applyBorder="0" applyAlignment="0" applyProtection="0"/>
    <xf numFmtId="0" fontId="143" fillId="55" borderId="0" applyNumberFormat="0" applyBorder="0" applyAlignment="0" applyProtection="0"/>
    <xf numFmtId="0" fontId="137" fillId="36" borderId="0" applyNumberFormat="0" applyBorder="0" applyAlignment="0" applyProtection="0"/>
    <xf numFmtId="0" fontId="143" fillId="52" borderId="0" applyNumberFormat="0" applyBorder="0" applyAlignment="0" applyProtection="0"/>
    <xf numFmtId="0" fontId="143" fillId="56" borderId="0" applyNumberFormat="0" applyBorder="0" applyAlignment="0" applyProtection="0"/>
    <xf numFmtId="0" fontId="143" fillId="56" borderId="0" applyNumberFormat="0" applyBorder="0" applyAlignment="0" applyProtection="0"/>
    <xf numFmtId="0" fontId="143" fillId="56" borderId="0" applyNumberFormat="0" applyBorder="0" applyAlignment="0" applyProtection="0"/>
    <xf numFmtId="0" fontId="143" fillId="56" borderId="0" applyNumberFormat="0" applyBorder="0" applyAlignment="0" applyProtection="0"/>
    <xf numFmtId="0" fontId="143" fillId="56" borderId="0" applyNumberFormat="0" applyBorder="0" applyAlignment="0" applyProtection="0"/>
    <xf numFmtId="0" fontId="143" fillId="56" borderId="0" applyNumberFormat="0" applyBorder="0" applyAlignment="0" applyProtection="0"/>
    <xf numFmtId="0" fontId="143" fillId="56" borderId="0" applyNumberFormat="0" applyBorder="0" applyAlignment="0" applyProtection="0"/>
    <xf numFmtId="0" fontId="143" fillId="56" borderId="0" applyNumberFormat="0" applyBorder="0" applyAlignment="0" applyProtection="0"/>
    <xf numFmtId="0" fontId="137" fillId="40" borderId="0" applyNumberFormat="0" applyBorder="0" applyAlignment="0" applyProtection="0"/>
    <xf numFmtId="0" fontId="143" fillId="52" borderId="0" applyNumberFormat="0" applyBorder="0" applyAlignment="0" applyProtection="0"/>
    <xf numFmtId="0" fontId="143" fillId="57" borderId="0" applyNumberFormat="0" applyBorder="0" applyAlignment="0" applyProtection="0"/>
    <xf numFmtId="0" fontId="143" fillId="57" borderId="0" applyNumberFormat="0" applyBorder="0" applyAlignment="0" applyProtection="0"/>
    <xf numFmtId="0" fontId="143" fillId="57" borderId="0" applyNumberFormat="0" applyBorder="0" applyAlignment="0" applyProtection="0"/>
    <xf numFmtId="0" fontId="143" fillId="57" borderId="0" applyNumberFormat="0" applyBorder="0" applyAlignment="0" applyProtection="0"/>
    <xf numFmtId="0" fontId="143" fillId="57" borderId="0" applyNumberFormat="0" applyBorder="0" applyAlignment="0" applyProtection="0"/>
    <xf numFmtId="0" fontId="143" fillId="57" borderId="0" applyNumberFormat="0" applyBorder="0" applyAlignment="0" applyProtection="0"/>
    <xf numFmtId="0" fontId="143" fillId="57" borderId="0" applyNumberFormat="0" applyBorder="0" applyAlignment="0" applyProtection="0"/>
    <xf numFmtId="0" fontId="143" fillId="57" borderId="0" applyNumberFormat="0" applyBorder="0" applyAlignment="0" applyProtection="0"/>
    <xf numFmtId="0" fontId="137" fillId="17" borderId="0" applyNumberFormat="0" applyBorder="0" applyAlignment="0" applyProtection="0"/>
    <xf numFmtId="0" fontId="143" fillId="46" borderId="0" applyNumberFormat="0" applyBorder="0" applyAlignment="0" applyProtection="0"/>
    <xf numFmtId="0" fontId="143" fillId="58" borderId="0" applyNumberFormat="0" applyBorder="0" applyAlignment="0" applyProtection="0"/>
    <xf numFmtId="0" fontId="143" fillId="58" borderId="0" applyNumberFormat="0" applyBorder="0" applyAlignment="0" applyProtection="0"/>
    <xf numFmtId="0" fontId="143" fillId="58" borderId="0" applyNumberFormat="0" applyBorder="0" applyAlignment="0" applyProtection="0"/>
    <xf numFmtId="0" fontId="143" fillId="58" borderId="0" applyNumberFormat="0" applyBorder="0" applyAlignment="0" applyProtection="0"/>
    <xf numFmtId="0" fontId="143" fillId="58" borderId="0" applyNumberFormat="0" applyBorder="0" applyAlignment="0" applyProtection="0"/>
    <xf numFmtId="0" fontId="143" fillId="58" borderId="0" applyNumberFormat="0" applyBorder="0" applyAlignment="0" applyProtection="0"/>
    <xf numFmtId="0" fontId="143" fillId="58" borderId="0" applyNumberFormat="0" applyBorder="0" applyAlignment="0" applyProtection="0"/>
    <xf numFmtId="0" fontId="143" fillId="58" borderId="0" applyNumberFormat="0" applyBorder="0" applyAlignment="0" applyProtection="0"/>
    <xf numFmtId="0" fontId="137" fillId="21" borderId="0" applyNumberFormat="0" applyBorder="0" applyAlignment="0" applyProtection="0"/>
    <xf numFmtId="0" fontId="143" fillId="46" borderId="0" applyNumberFormat="0" applyBorder="0" applyAlignment="0" applyProtection="0"/>
    <xf numFmtId="0" fontId="143" fillId="59" borderId="0" applyNumberFormat="0" applyBorder="0" applyAlignment="0" applyProtection="0"/>
    <xf numFmtId="0" fontId="143" fillId="59" borderId="0" applyNumberFormat="0" applyBorder="0" applyAlignment="0" applyProtection="0"/>
    <xf numFmtId="0" fontId="143" fillId="59" borderId="0" applyNumberFormat="0" applyBorder="0" applyAlignment="0" applyProtection="0"/>
    <xf numFmtId="0" fontId="143" fillId="59" borderId="0" applyNumberFormat="0" applyBorder="0" applyAlignment="0" applyProtection="0"/>
    <xf numFmtId="0" fontId="143" fillId="59" borderId="0" applyNumberFormat="0" applyBorder="0" applyAlignment="0" applyProtection="0"/>
    <xf numFmtId="0" fontId="143" fillId="59" borderId="0" applyNumberFormat="0" applyBorder="0" applyAlignment="0" applyProtection="0"/>
    <xf numFmtId="0" fontId="143" fillId="59" borderId="0" applyNumberFormat="0" applyBorder="0" applyAlignment="0" applyProtection="0"/>
    <xf numFmtId="0" fontId="143" fillId="59" borderId="0" applyNumberFormat="0" applyBorder="0" applyAlignment="0" applyProtection="0"/>
    <xf numFmtId="0" fontId="137" fillId="25" borderId="0" applyNumberFormat="0" applyBorder="0" applyAlignment="0" applyProtection="0"/>
    <xf numFmtId="0" fontId="143" fillId="52" borderId="0" applyNumberFormat="0" applyBorder="0" applyAlignment="0" applyProtection="0"/>
    <xf numFmtId="0" fontId="143" fillId="60" borderId="0" applyNumberFormat="0" applyBorder="0" applyAlignment="0" applyProtection="0"/>
    <xf numFmtId="0" fontId="143" fillId="60" borderId="0" applyNumberFormat="0" applyBorder="0" applyAlignment="0" applyProtection="0"/>
    <xf numFmtId="0" fontId="143" fillId="60" borderId="0" applyNumberFormat="0" applyBorder="0" applyAlignment="0" applyProtection="0"/>
    <xf numFmtId="0" fontId="143" fillId="60" borderId="0" applyNumberFormat="0" applyBorder="0" applyAlignment="0" applyProtection="0"/>
    <xf numFmtId="0" fontId="143" fillId="60" borderId="0" applyNumberFormat="0" applyBorder="0" applyAlignment="0" applyProtection="0"/>
    <xf numFmtId="0" fontId="143" fillId="60" borderId="0" applyNumberFormat="0" applyBorder="0" applyAlignment="0" applyProtection="0"/>
    <xf numFmtId="0" fontId="143" fillId="60" borderId="0" applyNumberFormat="0" applyBorder="0" applyAlignment="0" applyProtection="0"/>
    <xf numFmtId="0" fontId="143" fillId="60" borderId="0" applyNumberFormat="0" applyBorder="0" applyAlignment="0" applyProtection="0"/>
    <xf numFmtId="0" fontId="137" fillId="29" borderId="0" applyNumberFormat="0" applyBorder="0" applyAlignment="0" applyProtection="0"/>
    <xf numFmtId="0" fontId="143" fillId="61" borderId="0" applyNumberFormat="0" applyBorder="0" applyAlignment="0" applyProtection="0"/>
    <xf numFmtId="0" fontId="143" fillId="55" borderId="0" applyNumberFormat="0" applyBorder="0" applyAlignment="0" applyProtection="0"/>
    <xf numFmtId="0" fontId="143" fillId="55" borderId="0" applyNumberFormat="0" applyBorder="0" applyAlignment="0" applyProtection="0"/>
    <xf numFmtId="0" fontId="143" fillId="55" borderId="0" applyNumberFormat="0" applyBorder="0" applyAlignment="0" applyProtection="0"/>
    <xf numFmtId="0" fontId="143" fillId="55" borderId="0" applyNumberFormat="0" applyBorder="0" applyAlignment="0" applyProtection="0"/>
    <xf numFmtId="0" fontId="143" fillId="55" borderId="0" applyNumberFormat="0" applyBorder="0" applyAlignment="0" applyProtection="0"/>
    <xf numFmtId="0" fontId="143" fillId="55" borderId="0" applyNumberFormat="0" applyBorder="0" applyAlignment="0" applyProtection="0"/>
    <xf numFmtId="0" fontId="143" fillId="55" borderId="0" applyNumberFormat="0" applyBorder="0" applyAlignment="0" applyProtection="0"/>
    <xf numFmtId="0" fontId="143" fillId="55" borderId="0" applyNumberFormat="0" applyBorder="0" applyAlignment="0" applyProtection="0"/>
    <xf numFmtId="0" fontId="137" fillId="33" borderId="0" applyNumberFormat="0" applyBorder="0" applyAlignment="0" applyProtection="0"/>
    <xf numFmtId="0" fontId="143" fillId="61" borderId="0" applyNumberFormat="0" applyBorder="0" applyAlignment="0" applyProtection="0"/>
    <xf numFmtId="0" fontId="143" fillId="56" borderId="0" applyNumberFormat="0" applyBorder="0" applyAlignment="0" applyProtection="0"/>
    <xf numFmtId="0" fontId="143" fillId="56" borderId="0" applyNumberFormat="0" applyBorder="0" applyAlignment="0" applyProtection="0"/>
    <xf numFmtId="0" fontId="143" fillId="56" borderId="0" applyNumberFormat="0" applyBorder="0" applyAlignment="0" applyProtection="0"/>
    <xf numFmtId="0" fontId="143" fillId="56" borderId="0" applyNumberFormat="0" applyBorder="0" applyAlignment="0" applyProtection="0"/>
    <xf numFmtId="0" fontId="143" fillId="56" borderId="0" applyNumberFormat="0" applyBorder="0" applyAlignment="0" applyProtection="0"/>
    <xf numFmtId="0" fontId="143" fillId="56" borderId="0" applyNumberFormat="0" applyBorder="0" applyAlignment="0" applyProtection="0"/>
    <xf numFmtId="0" fontId="143" fillId="56" borderId="0" applyNumberFormat="0" applyBorder="0" applyAlignment="0" applyProtection="0"/>
    <xf numFmtId="0" fontId="143" fillId="56" borderId="0" applyNumberFormat="0" applyBorder="0" applyAlignment="0" applyProtection="0"/>
    <xf numFmtId="0" fontId="137" fillId="37" borderId="0" applyNumberFormat="0" applyBorder="0" applyAlignment="0" applyProtection="0"/>
    <xf numFmtId="0" fontId="143" fillId="62" borderId="0" applyNumberFormat="0" applyBorder="0" applyAlignment="0" applyProtection="0"/>
    <xf numFmtId="0" fontId="143" fillId="63" borderId="0" applyNumberFormat="0" applyBorder="0" applyAlignment="0" applyProtection="0"/>
    <xf numFmtId="0" fontId="143" fillId="63" borderId="0" applyNumberFormat="0" applyBorder="0" applyAlignment="0" applyProtection="0"/>
    <xf numFmtId="0" fontId="143" fillId="63" borderId="0" applyNumberFormat="0" applyBorder="0" applyAlignment="0" applyProtection="0"/>
    <xf numFmtId="0" fontId="143" fillId="63" borderId="0" applyNumberFormat="0" applyBorder="0" applyAlignment="0" applyProtection="0"/>
    <xf numFmtId="0" fontId="143" fillId="63" borderId="0" applyNumberFormat="0" applyBorder="0" applyAlignment="0" applyProtection="0"/>
    <xf numFmtId="0" fontId="143" fillId="63" borderId="0" applyNumberFormat="0" applyBorder="0" applyAlignment="0" applyProtection="0"/>
    <xf numFmtId="0" fontId="143" fillId="63" borderId="0" applyNumberFormat="0" applyBorder="0" applyAlignment="0" applyProtection="0"/>
    <xf numFmtId="0" fontId="143" fillId="63" borderId="0" applyNumberFormat="0" applyBorder="0" applyAlignment="0" applyProtection="0"/>
    <xf numFmtId="0" fontId="129" fillId="11" borderId="0" applyNumberFormat="0" applyBorder="0" applyAlignment="0" applyProtection="0"/>
    <xf numFmtId="0" fontId="144" fillId="43" borderId="0" applyNumberFormat="0" applyBorder="0" applyAlignment="0" applyProtection="0"/>
    <xf numFmtId="0" fontId="133" fillId="14" borderId="10" applyNumberFormat="0" applyAlignment="0" applyProtection="0"/>
    <xf numFmtId="0" fontId="145" fillId="46" borderId="16" applyNumberFormat="0" applyAlignment="0" applyProtection="0"/>
    <xf numFmtId="0" fontId="135" fillId="15" borderId="13" applyNumberFormat="0" applyAlignment="0" applyProtection="0"/>
    <xf numFmtId="0" fontId="146" fillId="52" borderId="17" applyNumberFormat="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6" fillId="0" borderId="0" applyFont="0" applyFill="0" applyBorder="0" applyAlignment="0" applyProtection="0"/>
    <xf numFmtId="176" fontId="6" fillId="0" borderId="0" applyFont="0" applyFill="0" applyBorder="0" applyAlignment="0" applyProtection="0"/>
    <xf numFmtId="176" fontId="1" fillId="0" borderId="0" applyFont="0" applyFill="0" applyBorder="0" applyAlignment="0" applyProtection="0"/>
    <xf numFmtId="43"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6" fillId="0" borderId="0" applyFont="0" applyFill="0" applyBorder="0" applyAlignment="0" applyProtection="0"/>
    <xf numFmtId="177" fontId="6" fillId="0" borderId="0" applyFont="0" applyFill="0" applyBorder="0" applyAlignment="0" applyProtection="0"/>
    <xf numFmtId="177" fontId="1" fillId="0" borderId="0" applyFont="0" applyFill="0" applyBorder="0" applyAlignment="0" applyProtection="0"/>
    <xf numFmtId="0" fontId="136" fillId="0" borderId="0" applyNumberFormat="0" applyFill="0" applyBorder="0" applyAlignment="0" applyProtection="0"/>
    <xf numFmtId="0" fontId="147" fillId="0" borderId="0" applyNumberFormat="0" applyFill="0" applyBorder="0" applyAlignment="0" applyProtection="0"/>
    <xf numFmtId="0" fontId="148" fillId="0" borderId="0" applyNumberFormat="0" applyFill="0" applyBorder="0" applyAlignment="0" applyProtection="0"/>
    <xf numFmtId="0" fontId="128" fillId="10" borderId="0" applyNumberFormat="0" applyBorder="0" applyAlignment="0" applyProtection="0"/>
    <xf numFmtId="0" fontId="149" fillId="44" borderId="0" applyNumberFormat="0" applyBorder="0" applyAlignment="0" applyProtection="0"/>
    <xf numFmtId="0" fontId="125" fillId="0" borderId="7" applyNumberFormat="0" applyFill="0" applyAlignment="0" applyProtection="0"/>
    <xf numFmtId="0" fontId="150" fillId="0" borderId="18" applyNumberFormat="0" applyFill="0" applyAlignment="0" applyProtection="0"/>
    <xf numFmtId="0" fontId="151" fillId="0" borderId="19" applyNumberFormat="0" applyFill="0" applyAlignment="0" applyProtection="0"/>
    <xf numFmtId="0" fontId="151" fillId="0" borderId="19" applyNumberFormat="0" applyFill="0" applyAlignment="0" applyProtection="0"/>
    <xf numFmtId="0" fontId="151" fillId="0" borderId="19" applyNumberFormat="0" applyFill="0" applyAlignment="0" applyProtection="0"/>
    <xf numFmtId="0" fontId="151" fillId="0" borderId="19" applyNumberFormat="0" applyFill="0" applyAlignment="0" applyProtection="0"/>
    <xf numFmtId="0" fontId="151" fillId="0" borderId="19" applyNumberFormat="0" applyFill="0" applyAlignment="0" applyProtection="0"/>
    <xf numFmtId="0" fontId="151" fillId="0" borderId="19" applyNumberFormat="0" applyFill="0" applyAlignment="0" applyProtection="0"/>
    <xf numFmtId="0" fontId="151" fillId="0" borderId="19" applyNumberFormat="0" applyFill="0" applyAlignment="0" applyProtection="0"/>
    <xf numFmtId="0" fontId="151" fillId="0" borderId="19" applyNumberFormat="0" applyFill="0" applyAlignment="0" applyProtection="0"/>
    <xf numFmtId="0" fontId="126" fillId="0" borderId="8" applyNumberFormat="0" applyFill="0" applyAlignment="0" applyProtection="0"/>
    <xf numFmtId="0" fontId="152" fillId="0" borderId="20" applyNumberFormat="0" applyFill="0" applyAlignment="0" applyProtection="0"/>
    <xf numFmtId="0" fontId="153" fillId="0" borderId="18" applyNumberFormat="0" applyFill="0" applyAlignment="0" applyProtection="0"/>
    <xf numFmtId="0" fontId="153" fillId="0" borderId="18" applyNumberFormat="0" applyFill="0" applyAlignment="0" applyProtection="0"/>
    <xf numFmtId="0" fontId="153" fillId="0" borderId="18" applyNumberFormat="0" applyFill="0" applyAlignment="0" applyProtection="0"/>
    <xf numFmtId="0" fontId="153" fillId="0" borderId="18" applyNumberFormat="0" applyFill="0" applyAlignment="0" applyProtection="0"/>
    <xf numFmtId="0" fontId="153" fillId="0" borderId="18" applyNumberFormat="0" applyFill="0" applyAlignment="0" applyProtection="0"/>
    <xf numFmtId="0" fontId="153" fillId="0" borderId="18" applyNumberFormat="0" applyFill="0" applyAlignment="0" applyProtection="0"/>
    <xf numFmtId="0" fontId="153" fillId="0" borderId="18" applyNumberFormat="0" applyFill="0" applyAlignment="0" applyProtection="0"/>
    <xf numFmtId="0" fontId="153" fillId="0" borderId="18" applyNumberFormat="0" applyFill="0" applyAlignment="0" applyProtection="0"/>
    <xf numFmtId="0" fontId="127" fillId="0" borderId="9" applyNumberFormat="0" applyFill="0" applyAlignment="0" applyProtection="0"/>
    <xf numFmtId="0" fontId="24" fillId="0" borderId="21" applyNumberFormat="0" applyFill="0" applyAlignment="0" applyProtection="0"/>
    <xf numFmtId="0" fontId="154" fillId="0" borderId="22" applyNumberFormat="0" applyFill="0" applyAlignment="0" applyProtection="0"/>
    <xf numFmtId="0" fontId="154" fillId="0" borderId="22" applyNumberFormat="0" applyFill="0" applyAlignment="0" applyProtection="0"/>
    <xf numFmtId="0" fontId="154" fillId="0" borderId="22" applyNumberFormat="0" applyFill="0" applyAlignment="0" applyProtection="0"/>
    <xf numFmtId="0" fontId="154" fillId="0" borderId="22" applyNumberFormat="0" applyFill="0" applyAlignment="0" applyProtection="0"/>
    <xf numFmtId="0" fontId="154" fillId="0" borderId="22" applyNumberFormat="0" applyFill="0" applyAlignment="0" applyProtection="0"/>
    <xf numFmtId="0" fontId="154" fillId="0" borderId="22" applyNumberFormat="0" applyFill="0" applyAlignment="0" applyProtection="0"/>
    <xf numFmtId="0" fontId="154" fillId="0" borderId="22" applyNumberFormat="0" applyFill="0" applyAlignment="0" applyProtection="0"/>
    <xf numFmtId="0" fontId="154" fillId="0" borderId="22" applyNumberFormat="0" applyFill="0" applyAlignment="0" applyProtection="0"/>
    <xf numFmtId="0" fontId="127" fillId="0" borderId="0" applyNumberFormat="0" applyFill="0" applyBorder="0" applyAlignment="0" applyProtection="0"/>
    <xf numFmtId="0" fontId="24" fillId="0" borderId="0" applyNumberFormat="0" applyFill="0" applyBorder="0" applyAlignment="0" applyProtection="0"/>
    <xf numFmtId="0" fontId="154" fillId="0" borderId="0" applyNumberFormat="0" applyFill="0" applyBorder="0" applyAlignment="0" applyProtection="0"/>
    <xf numFmtId="0" fontId="154" fillId="0" borderId="0" applyNumberFormat="0" applyFill="0" applyBorder="0" applyAlignment="0" applyProtection="0"/>
    <xf numFmtId="0" fontId="154" fillId="0" borderId="0" applyNumberFormat="0" applyFill="0" applyBorder="0" applyAlignment="0" applyProtection="0"/>
    <xf numFmtId="0" fontId="154" fillId="0" borderId="0" applyNumberFormat="0" applyFill="0" applyBorder="0" applyAlignment="0" applyProtection="0"/>
    <xf numFmtId="0" fontId="154" fillId="0" borderId="0" applyNumberFormat="0" applyFill="0" applyBorder="0" applyAlignment="0" applyProtection="0"/>
    <xf numFmtId="0" fontId="154" fillId="0" borderId="0" applyNumberFormat="0" applyFill="0" applyBorder="0" applyAlignment="0" applyProtection="0"/>
    <xf numFmtId="0" fontId="154" fillId="0" borderId="0" applyNumberFormat="0" applyFill="0" applyBorder="0" applyAlignment="0" applyProtection="0"/>
    <xf numFmtId="0" fontId="154" fillId="0" borderId="0" applyNumberFormat="0" applyFill="0" applyBorder="0" applyAlignment="0" applyProtection="0"/>
    <xf numFmtId="0" fontId="155" fillId="0" borderId="0" applyNumberFormat="0" applyFill="0" applyBorder="0" applyAlignment="0" applyProtection="0"/>
    <xf numFmtId="0" fontId="131" fillId="13" borderId="10" applyNumberFormat="0" applyAlignment="0" applyProtection="0"/>
    <xf numFmtId="0" fontId="156" fillId="48" borderId="16" applyNumberFormat="0" applyAlignment="0" applyProtection="0"/>
    <xf numFmtId="0" fontId="134" fillId="0" borderId="12" applyNumberFormat="0" applyFill="0" applyAlignment="0" applyProtection="0"/>
    <xf numFmtId="0" fontId="157" fillId="0" borderId="23" applyNumberFormat="0" applyFill="0" applyAlignment="0" applyProtection="0"/>
    <xf numFmtId="0" fontId="130" fillId="12" borderId="0" applyNumberFormat="0" applyBorder="0" applyAlignment="0" applyProtection="0"/>
    <xf numFmtId="0" fontId="158" fillId="64" borderId="0" applyNumberFormat="0" applyBorder="0" applyAlignment="0" applyProtection="0"/>
    <xf numFmtId="0" fontId="116" fillId="0" borderId="0"/>
    <xf numFmtId="0" fontId="116" fillId="0" borderId="0"/>
    <xf numFmtId="0" fontId="1" fillId="0" borderId="0"/>
    <xf numFmtId="0" fontId="1" fillId="0" borderId="0"/>
    <xf numFmtId="0" fontId="116" fillId="0" borderId="0"/>
    <xf numFmtId="0" fontId="116" fillId="0" borderId="0"/>
    <xf numFmtId="0" fontId="1" fillId="0" borderId="0"/>
    <xf numFmtId="0" fontId="116" fillId="0" borderId="0"/>
    <xf numFmtId="0" fontId="116" fillId="0" borderId="0"/>
    <xf numFmtId="0" fontId="1" fillId="0" borderId="0"/>
    <xf numFmtId="0" fontId="1" fillId="0" borderId="0"/>
    <xf numFmtId="0" fontId="1" fillId="0" borderId="0"/>
    <xf numFmtId="0" fontId="1" fillId="0" borderId="0"/>
    <xf numFmtId="0" fontId="1" fillId="0" borderId="0"/>
    <xf numFmtId="0" fontId="1" fillId="0" borderId="0"/>
    <xf numFmtId="0" fontId="159" fillId="0" borderId="0"/>
    <xf numFmtId="0" fontId="116" fillId="0" borderId="0"/>
    <xf numFmtId="0" fontId="1" fillId="0" borderId="0"/>
    <xf numFmtId="0" fontId="116" fillId="0" borderId="0"/>
    <xf numFmtId="0" fontId="1" fillId="0" borderId="0"/>
    <xf numFmtId="0" fontId="1" fillId="0" borderId="0"/>
    <xf numFmtId="0" fontId="1" fillId="0" borderId="0"/>
    <xf numFmtId="0" fontId="1" fillId="0" borderId="0"/>
    <xf numFmtId="0" fontId="1" fillId="0" borderId="0"/>
    <xf numFmtId="0" fontId="8" fillId="0" borderId="0"/>
    <xf numFmtId="0" fontId="1" fillId="0" borderId="0"/>
    <xf numFmtId="0" fontId="8" fillId="0" borderId="0"/>
    <xf numFmtId="0" fontId="116" fillId="0" borderId="0"/>
    <xf numFmtId="0" fontId="8" fillId="0" borderId="0"/>
    <xf numFmtId="0" fontId="116" fillId="0" borderId="0"/>
    <xf numFmtId="0" fontId="1" fillId="16" borderId="14" applyNumberFormat="0" applyFont="0" applyAlignment="0" applyProtection="0"/>
    <xf numFmtId="0" fontId="116" fillId="65" borderId="24" applyNumberFormat="0" applyFont="0" applyAlignment="0" applyProtection="0"/>
    <xf numFmtId="0" fontId="132" fillId="14" borderId="11" applyNumberFormat="0" applyAlignment="0" applyProtection="0"/>
    <xf numFmtId="0" fontId="160" fillId="46" borderId="25" applyNumberFormat="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8" fillId="0" borderId="0" applyFont="0" applyFill="0" applyBorder="0" applyAlignment="0" applyProtection="0"/>
    <xf numFmtId="9" fontId="116" fillId="0" borderId="0" applyFont="0" applyFill="0" applyBorder="0" applyAlignment="0" applyProtection="0"/>
    <xf numFmtId="9" fontId="1" fillId="0" borderId="0" applyFont="0" applyFill="0" applyBorder="0" applyAlignment="0" applyProtection="0"/>
    <xf numFmtId="0" fontId="124" fillId="0" borderId="0" applyNumberFormat="0" applyFill="0" applyBorder="0" applyAlignment="0" applyProtection="0"/>
    <xf numFmtId="0" fontId="161"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73" fillId="0" borderId="15" applyNumberFormat="0" applyFill="0" applyAlignment="0" applyProtection="0"/>
    <xf numFmtId="0" fontId="24" fillId="0" borderId="26" applyNumberFormat="0" applyFill="0" applyAlignment="0" applyProtection="0"/>
    <xf numFmtId="0" fontId="24" fillId="0" borderId="27" applyNumberFormat="0" applyFill="0" applyAlignment="0" applyProtection="0"/>
    <xf numFmtId="0" fontId="24" fillId="0" borderId="27" applyNumberFormat="0" applyFill="0" applyAlignment="0" applyProtection="0"/>
    <xf numFmtId="0" fontId="24" fillId="0" borderId="27" applyNumberFormat="0" applyFill="0" applyAlignment="0" applyProtection="0"/>
    <xf numFmtId="0" fontId="24" fillId="0" borderId="27" applyNumberFormat="0" applyFill="0" applyAlignment="0" applyProtection="0"/>
    <xf numFmtId="0" fontId="24" fillId="0" borderId="27" applyNumberFormat="0" applyFill="0" applyAlignment="0" applyProtection="0"/>
    <xf numFmtId="0" fontId="24" fillId="0" borderId="27" applyNumberFormat="0" applyFill="0" applyAlignment="0" applyProtection="0"/>
    <xf numFmtId="0" fontId="24" fillId="0" borderId="27" applyNumberFormat="0" applyFill="0" applyAlignment="0" applyProtection="0"/>
    <xf numFmtId="0" fontId="24" fillId="0" borderId="27" applyNumberFormat="0" applyFill="0" applyAlignment="0" applyProtection="0"/>
    <xf numFmtId="0" fontId="95" fillId="0" borderId="0" applyNumberFormat="0" applyFill="0" applyBorder="0" applyAlignment="0" applyProtection="0"/>
    <xf numFmtId="0" fontId="163" fillId="0" borderId="0" applyNumberFormat="0" applyFill="0" applyBorder="0" applyAlignment="0" applyProtection="0"/>
    <xf numFmtId="0" fontId="234" fillId="0" borderId="0">
      <alignment vertical="top"/>
    </xf>
    <xf numFmtId="0" fontId="1" fillId="0" borderId="0"/>
    <xf numFmtId="172" fontId="270" fillId="0" borderId="0"/>
    <xf numFmtId="176" fontId="1" fillId="0" borderId="0" applyFont="0" applyFill="0" applyBorder="0" applyAlignment="0" applyProtection="0"/>
    <xf numFmtId="0" fontId="1" fillId="0" borderId="0"/>
    <xf numFmtId="0" fontId="278" fillId="0" borderId="0"/>
    <xf numFmtId="0" fontId="8" fillId="0" borderId="0"/>
    <xf numFmtId="176" fontId="6" fillId="0" borderId="0" applyFont="0" applyFill="0" applyBorder="0" applyAlignment="0" applyProtection="0"/>
    <xf numFmtId="176" fontId="6" fillId="0" borderId="0" applyFont="0" applyFill="0" applyBorder="0" applyAlignment="0" applyProtection="0"/>
    <xf numFmtId="0" fontId="8" fillId="0" borderId="0"/>
    <xf numFmtId="0" fontId="278" fillId="0" borderId="0"/>
    <xf numFmtId="0" fontId="1" fillId="0" borderId="0"/>
    <xf numFmtId="0" fontId="1" fillId="0" borderId="0"/>
    <xf numFmtId="0" fontId="1" fillId="0" borderId="0"/>
    <xf numFmtId="0" fontId="278" fillId="0" borderId="0"/>
    <xf numFmtId="0" fontId="1" fillId="0" borderId="0"/>
    <xf numFmtId="0" fontId="1" fillId="0" borderId="0"/>
    <xf numFmtId="164" fontId="1" fillId="0" borderId="0"/>
    <xf numFmtId="0" fontId="1" fillId="0" borderId="0"/>
    <xf numFmtId="0" fontId="278" fillId="0" borderId="0"/>
    <xf numFmtId="0" fontId="1" fillId="0" borderId="0"/>
    <xf numFmtId="0" fontId="278" fillId="0" borderId="0"/>
    <xf numFmtId="0" fontId="278" fillId="0" borderId="0"/>
    <xf numFmtId="0" fontId="278" fillId="0" borderId="0"/>
    <xf numFmtId="0" fontId="1" fillId="0" borderId="0"/>
    <xf numFmtId="0" fontId="278" fillId="0" borderId="0"/>
    <xf numFmtId="0" fontId="1" fillId="0" borderId="0"/>
    <xf numFmtId="0" fontId="8" fillId="0" borderId="0"/>
    <xf numFmtId="0" fontId="116" fillId="0" borderId="0"/>
    <xf numFmtId="176" fontId="278" fillId="0" borderId="0" applyFont="0" applyFill="0" applyBorder="0" applyAlignment="0" applyProtection="0"/>
    <xf numFmtId="0" fontId="1" fillId="0" borderId="0"/>
    <xf numFmtId="0" fontId="278" fillId="0" borderId="0"/>
    <xf numFmtId="0" fontId="1" fillId="0" borderId="0"/>
    <xf numFmtId="0" fontId="1" fillId="0" borderId="0"/>
    <xf numFmtId="0" fontId="1" fillId="0" borderId="0"/>
    <xf numFmtId="176" fontId="1" fillId="0" borderId="0" applyFont="0" applyFill="0" applyBorder="0" applyAlignment="0" applyProtection="0"/>
    <xf numFmtId="176"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cellStyleXfs>
  <cellXfs count="2910">
    <xf numFmtId="0" fontId="0" fillId="0" borderId="0" xfId="0"/>
    <xf numFmtId="0" fontId="2" fillId="0" borderId="0" xfId="0" applyFont="1" applyAlignment="1"/>
    <xf numFmtId="0" fontId="3" fillId="0" borderId="0" xfId="0" applyFont="1"/>
    <xf numFmtId="0" fontId="4" fillId="0" borderId="0" xfId="0" applyFont="1" applyAlignment="1">
      <alignment horizontal="left" indent="2"/>
    </xf>
    <xf numFmtId="0" fontId="3" fillId="0" borderId="0" xfId="0" applyFont="1" applyFill="1"/>
    <xf numFmtId="0" fontId="5" fillId="0" borderId="0" xfId="0" applyFont="1" applyAlignment="1">
      <alignment horizontal="left" indent="5"/>
    </xf>
    <xf numFmtId="0" fontId="11" fillId="0" borderId="0" xfId="9" applyFont="1" applyFill="1" applyAlignment="1">
      <alignment horizontal="right"/>
    </xf>
    <xf numFmtId="0" fontId="12" fillId="0" borderId="0" xfId="9" applyFont="1" applyFill="1" applyBorder="1" applyAlignment="1">
      <alignment vertical="center"/>
    </xf>
    <xf numFmtId="0" fontId="10" fillId="0" borderId="0" xfId="9" applyFont="1" applyFill="1"/>
    <xf numFmtId="0" fontId="10" fillId="0" borderId="0" xfId="9" applyFont="1" applyFill="1" applyAlignment="1">
      <alignment horizontal="right"/>
    </xf>
    <xf numFmtId="0" fontId="12" fillId="0" borderId="0" xfId="9" applyFont="1" applyFill="1" applyAlignment="1">
      <alignment vertical="center"/>
    </xf>
    <xf numFmtId="0" fontId="12" fillId="0" borderId="0" xfId="9" applyFont="1" applyFill="1" applyAlignment="1"/>
    <xf numFmtId="0" fontId="12" fillId="0" borderId="0" xfId="9" applyFont="1" applyFill="1" applyAlignment="1">
      <alignment horizontal="right"/>
    </xf>
    <xf numFmtId="0" fontId="12" fillId="0" borderId="0" xfId="9" applyFont="1" applyFill="1" applyBorder="1" applyAlignment="1">
      <alignment horizontal="right"/>
    </xf>
    <xf numFmtId="0" fontId="11" fillId="0" borderId="0" xfId="9" applyFont="1" applyFill="1" applyBorder="1" applyAlignment="1">
      <alignment horizontal="left" indent="2"/>
    </xf>
    <xf numFmtId="168" fontId="11" fillId="0" borderId="1" xfId="1" applyNumberFormat="1" applyFont="1" applyFill="1" applyBorder="1" applyAlignment="1">
      <alignment horizontal="right"/>
    </xf>
    <xf numFmtId="0" fontId="14" fillId="0" borderId="2" xfId="9" applyFont="1" applyFill="1" applyBorder="1" applyAlignment="1"/>
    <xf numFmtId="0" fontId="10" fillId="0" borderId="0" xfId="9" applyFont="1" applyFill="1" applyBorder="1"/>
    <xf numFmtId="0" fontId="13" fillId="0" borderId="3" xfId="9" applyFont="1" applyFill="1" applyBorder="1" applyAlignment="1">
      <alignment horizontal="right" vertical="center" wrapText="1"/>
    </xf>
    <xf numFmtId="3" fontId="13" fillId="0" borderId="2" xfId="9" applyNumberFormat="1" applyFont="1" applyFill="1" applyBorder="1" applyAlignment="1">
      <alignment horizontal="right"/>
    </xf>
    <xf numFmtId="0" fontId="14" fillId="0" borderId="0" xfId="9" applyFont="1" applyFill="1" applyBorder="1" applyAlignment="1"/>
    <xf numFmtId="0" fontId="11" fillId="0" borderId="1" xfId="9" applyFont="1" applyFill="1" applyBorder="1" applyAlignment="1">
      <alignment horizontal="left"/>
    </xf>
    <xf numFmtId="3" fontId="11" fillId="0" borderId="1" xfId="9" applyNumberFormat="1" applyFont="1" applyFill="1" applyBorder="1" applyAlignment="1">
      <alignment horizontal="right"/>
    </xf>
    <xf numFmtId="3" fontId="12" fillId="0" borderId="0" xfId="9" applyNumberFormat="1" applyFont="1" applyFill="1" applyAlignment="1">
      <alignment horizontal="right"/>
    </xf>
    <xf numFmtId="0" fontId="10" fillId="0" borderId="0" xfId="9" applyFont="1" applyFill="1" applyBorder="1" applyAlignment="1">
      <alignment horizontal="right"/>
    </xf>
    <xf numFmtId="0" fontId="12" fillId="0" borderId="0" xfId="9" applyFont="1" applyFill="1" applyBorder="1" applyAlignment="1">
      <alignment horizontal="right" vertical="center"/>
    </xf>
    <xf numFmtId="0" fontId="13" fillId="0" borderId="3" xfId="9" applyFont="1" applyFill="1" applyBorder="1" applyAlignment="1">
      <alignment vertical="center"/>
    </xf>
    <xf numFmtId="0" fontId="13" fillId="0" borderId="3" xfId="9" applyFont="1" applyFill="1" applyBorder="1" applyAlignment="1">
      <alignment horizontal="right" vertical="center"/>
    </xf>
    <xf numFmtId="3" fontId="11" fillId="0" borderId="0" xfId="9" applyNumberFormat="1" applyFont="1" applyFill="1" applyAlignment="1">
      <alignment horizontal="right"/>
    </xf>
    <xf numFmtId="0" fontId="12" fillId="0" borderId="0" xfId="9" applyFont="1" applyFill="1" applyBorder="1" applyAlignment="1">
      <alignment horizontal="right" vertical="center" wrapText="1"/>
    </xf>
    <xf numFmtId="0" fontId="20" fillId="0" borderId="0" xfId="9" applyFont="1" applyFill="1" applyAlignment="1">
      <alignment vertical="center"/>
    </xf>
    <xf numFmtId="0" fontId="20" fillId="0" borderId="0" xfId="9" applyFont="1" applyFill="1" applyAlignment="1">
      <alignment horizontal="right" vertical="center"/>
    </xf>
    <xf numFmtId="0" fontId="20" fillId="0" borderId="0" xfId="9" applyFont="1" applyFill="1" applyAlignment="1">
      <alignment horizontal="right" vertical="center" wrapText="1"/>
    </xf>
    <xf numFmtId="0" fontId="8" fillId="0" borderId="0" xfId="9" applyFont="1" applyFill="1"/>
    <xf numFmtId="0" fontId="6" fillId="0" borderId="0" xfId="9" applyFont="1" applyFill="1" applyBorder="1" applyAlignment="1">
      <alignment vertical="justify" readingOrder="1"/>
    </xf>
    <xf numFmtId="0" fontId="22" fillId="0" borderId="0" xfId="9" applyFont="1" applyFill="1" applyAlignment="1">
      <alignment vertical="center"/>
    </xf>
    <xf numFmtId="0" fontId="8" fillId="0" borderId="0" xfId="9" applyFont="1" applyFill="1" applyAlignment="1">
      <alignment horizontal="right"/>
    </xf>
    <xf numFmtId="0" fontId="8" fillId="0" borderId="0" xfId="9" applyFont="1" applyFill="1" applyAlignment="1">
      <alignment horizontal="right" wrapText="1"/>
    </xf>
    <xf numFmtId="0" fontId="23" fillId="0" borderId="0" xfId="9" applyFont="1" applyFill="1" applyBorder="1" applyAlignment="1">
      <alignment horizontal="right" vertical="center"/>
    </xf>
    <xf numFmtId="0" fontId="23" fillId="0" borderId="0" xfId="9" applyFont="1" applyFill="1" applyBorder="1" applyAlignment="1">
      <alignment horizontal="right" vertical="center" wrapText="1"/>
    </xf>
    <xf numFmtId="0" fontId="23" fillId="0" borderId="0" xfId="9" applyFont="1" applyFill="1" applyBorder="1" applyAlignment="1">
      <alignment vertical="center"/>
    </xf>
    <xf numFmtId="0" fontId="24" fillId="0" borderId="0" xfId="9" applyFont="1" applyFill="1" applyAlignment="1"/>
    <xf numFmtId="0" fontId="24" fillId="0" borderId="0" xfId="9" applyFont="1" applyFill="1" applyAlignment="1">
      <alignment horizontal="right"/>
    </xf>
    <xf numFmtId="0" fontId="24" fillId="0" borderId="0" xfId="9" applyFont="1" applyFill="1" applyAlignment="1">
      <alignment horizontal="right" wrapText="1"/>
    </xf>
    <xf numFmtId="0" fontId="25" fillId="0" borderId="3" xfId="9" applyFont="1" applyFill="1" applyBorder="1" applyAlignment="1">
      <alignment horizontal="right" vertical="center"/>
    </xf>
    <xf numFmtId="0" fontId="25" fillId="0" borderId="3" xfId="9" applyFont="1" applyFill="1" applyBorder="1" applyAlignment="1">
      <alignment horizontal="right" vertical="center" wrapText="1"/>
    </xf>
    <xf numFmtId="0" fontId="25" fillId="0" borderId="2" xfId="9" applyFont="1" applyFill="1" applyBorder="1"/>
    <xf numFmtId="0" fontId="26" fillId="0" borderId="0" xfId="9" applyFont="1" applyFill="1" applyBorder="1"/>
    <xf numFmtId="4" fontId="21" fillId="0" borderId="0" xfId="22" applyNumberFormat="1" applyFont="1" applyFill="1" applyBorder="1" applyAlignment="1">
      <alignment horizontal="right"/>
    </xf>
    <xf numFmtId="3" fontId="26" fillId="0" borderId="0" xfId="9" applyNumberFormat="1" applyFont="1" applyFill="1" applyBorder="1" applyAlignment="1">
      <alignment horizontal="right" wrapText="1"/>
    </xf>
    <xf numFmtId="2" fontId="26" fillId="0" borderId="0" xfId="32" applyNumberFormat="1" applyFont="1" applyFill="1" applyBorder="1" applyAlignment="1">
      <alignment horizontal="right"/>
    </xf>
    <xf numFmtId="0" fontId="21" fillId="0" borderId="0" xfId="9" applyFont="1" applyFill="1" applyBorder="1"/>
    <xf numFmtId="2" fontId="21" fillId="0" borderId="0" xfId="9" applyNumberFormat="1" applyFont="1" applyFill="1" applyBorder="1" applyAlignment="1">
      <alignment horizontal="right"/>
    </xf>
    <xf numFmtId="0" fontId="26" fillId="0" borderId="1" xfId="9" applyFont="1" applyFill="1" applyBorder="1"/>
    <xf numFmtId="0" fontId="22" fillId="0" borderId="0" xfId="9" applyFont="1" applyFill="1"/>
    <xf numFmtId="0" fontId="22" fillId="0" borderId="0" xfId="9" applyFont="1" applyFill="1" applyBorder="1" applyAlignment="1">
      <alignment vertical="center"/>
    </xf>
    <xf numFmtId="167" fontId="8" fillId="0" borderId="0" xfId="9" applyNumberFormat="1" applyFont="1" applyFill="1"/>
    <xf numFmtId="0" fontId="30" fillId="0" borderId="1" xfId="9" applyFont="1" applyFill="1" applyBorder="1" applyAlignment="1"/>
    <xf numFmtId="0" fontId="10" fillId="0" borderId="0" xfId="9" applyFont="1" applyFill="1" applyBorder="1" applyAlignment="1">
      <alignment horizontal="right" wrapText="1"/>
    </xf>
    <xf numFmtId="0" fontId="23" fillId="0" borderId="3" xfId="9" applyFont="1" applyFill="1" applyBorder="1" applyAlignment="1">
      <alignment horizontal="left" vertical="center"/>
    </xf>
    <xf numFmtId="0" fontId="28" fillId="0" borderId="3" xfId="9" applyFont="1" applyFill="1" applyBorder="1" applyAlignment="1">
      <alignment horizontal="right" vertical="top" wrapText="1"/>
    </xf>
    <xf numFmtId="0" fontId="8" fillId="0" borderId="0" xfId="9" applyFont="1" applyFill="1" applyAlignment="1">
      <alignment wrapText="1"/>
    </xf>
    <xf numFmtId="3" fontId="21" fillId="0" borderId="0" xfId="9" applyNumberFormat="1" applyFont="1" applyFill="1" applyBorder="1" applyAlignment="1">
      <alignment horizontal="left"/>
    </xf>
    <xf numFmtId="0" fontId="29" fillId="0" borderId="2" xfId="9" applyFont="1" applyFill="1" applyBorder="1" applyAlignment="1"/>
    <xf numFmtId="0" fontId="8" fillId="0" borderId="0" xfId="9" applyFont="1" applyFill="1" applyAlignment="1"/>
    <xf numFmtId="0" fontId="27" fillId="0" borderId="0" xfId="9" applyFont="1" applyAlignment="1">
      <alignment horizontal="left" readingOrder="1"/>
    </xf>
    <xf numFmtId="0" fontId="8" fillId="0" borderId="0" xfId="9" applyFont="1" applyFill="1" applyBorder="1" applyAlignment="1">
      <alignment horizontal="right"/>
    </xf>
    <xf numFmtId="0" fontId="8" fillId="0" borderId="0" xfId="9" applyFont="1" applyFill="1" applyBorder="1" applyAlignment="1">
      <alignment horizontal="right" wrapText="1"/>
    </xf>
    <xf numFmtId="0" fontId="12" fillId="0" borderId="0" xfId="9" applyFont="1" applyFill="1" applyBorder="1" applyAlignment="1">
      <alignment horizontal="right" wrapText="1"/>
    </xf>
    <xf numFmtId="0" fontId="29" fillId="0" borderId="0" xfId="9" applyFont="1" applyFill="1" applyBorder="1" applyAlignment="1"/>
    <xf numFmtId="3" fontId="21" fillId="0" borderId="1" xfId="9" applyNumberFormat="1" applyFont="1" applyFill="1" applyBorder="1" applyAlignment="1">
      <alignment horizontal="left"/>
    </xf>
    <xf numFmtId="0" fontId="8" fillId="0" borderId="0" xfId="9" applyFont="1"/>
    <xf numFmtId="0" fontId="31" fillId="0" borderId="0" xfId="9" applyFont="1" applyFill="1" applyAlignment="1">
      <alignment horizontal="right"/>
    </xf>
    <xf numFmtId="3" fontId="29" fillId="0" borderId="0" xfId="9" applyNumberFormat="1" applyFont="1" applyFill="1" applyBorder="1" applyAlignment="1">
      <alignment horizontal="left" indent="2"/>
    </xf>
    <xf numFmtId="0" fontId="8" fillId="0" borderId="0" xfId="9" applyFont="1" applyAlignment="1">
      <alignment horizontal="right"/>
    </xf>
    <xf numFmtId="165" fontId="8" fillId="0" borderId="0" xfId="9" applyNumberFormat="1" applyFont="1" applyFill="1"/>
    <xf numFmtId="4" fontId="29" fillId="0" borderId="0" xfId="9" applyNumberFormat="1" applyFont="1" applyFill="1" applyBorder="1" applyAlignment="1">
      <alignment horizontal="right"/>
    </xf>
    <xf numFmtId="167" fontId="8" fillId="0" borderId="0" xfId="9" applyNumberFormat="1" applyFont="1" applyFill="1" applyAlignment="1">
      <alignment horizontal="right"/>
    </xf>
    <xf numFmtId="0" fontId="8" fillId="0" borderId="0" xfId="9" applyFont="1" applyFill="1" applyBorder="1"/>
    <xf numFmtId="0" fontId="11" fillId="0" borderId="0" xfId="9" applyFont="1" applyFill="1" applyBorder="1"/>
    <xf numFmtId="4" fontId="29" fillId="0" borderId="0" xfId="9" applyNumberFormat="1" applyFont="1" applyFill="1" applyBorder="1"/>
    <xf numFmtId="4" fontId="29" fillId="0" borderId="0" xfId="9" applyNumberFormat="1" applyFont="1" applyFill="1" applyBorder="1" applyAlignment="1">
      <alignment wrapText="1"/>
    </xf>
    <xf numFmtId="3" fontId="29" fillId="0" borderId="0" xfId="9" applyNumberFormat="1" applyFont="1" applyFill="1" applyBorder="1"/>
    <xf numFmtId="165" fontId="8" fillId="0" borderId="0" xfId="9" applyNumberFormat="1" applyFont="1" applyFill="1" applyAlignment="1">
      <alignment horizontal="right"/>
    </xf>
    <xf numFmtId="0" fontId="10" fillId="0" borderId="0" xfId="9" applyFont="1" applyFill="1" applyBorder="1" applyAlignment="1">
      <alignment wrapText="1"/>
    </xf>
    <xf numFmtId="0" fontId="23" fillId="0" borderId="3" xfId="9" applyFont="1" applyFill="1" applyBorder="1" applyAlignment="1">
      <alignment horizontal="right" vertical="top" wrapText="1"/>
    </xf>
    <xf numFmtId="0" fontId="33" fillId="0" borderId="0" xfId="9" applyFont="1" applyAlignment="1">
      <alignment horizontal="left" readingOrder="1"/>
    </xf>
    <xf numFmtId="0" fontId="8" fillId="0" borderId="0" xfId="9" applyFont="1" applyAlignment="1">
      <alignment horizontal="left"/>
    </xf>
    <xf numFmtId="0" fontId="24" fillId="0" borderId="0" xfId="9" applyFont="1" applyFill="1" applyAlignment="1">
      <alignment vertical="center"/>
    </xf>
    <xf numFmtId="0" fontId="34" fillId="0" borderId="0" xfId="9" applyFont="1" applyAlignment="1">
      <alignment horizontal="right" vertical="top" wrapText="1" readingOrder="1"/>
    </xf>
    <xf numFmtId="0" fontId="22" fillId="0" borderId="0" xfId="9" applyFont="1" applyFill="1" applyAlignment="1"/>
    <xf numFmtId="0" fontId="26" fillId="0" borderId="2" xfId="9" applyFont="1" applyFill="1" applyBorder="1"/>
    <xf numFmtId="0" fontId="33" fillId="0" borderId="0" xfId="9" applyFont="1" applyBorder="1" applyAlignment="1">
      <alignment horizontal="right" vertical="top" readingOrder="1"/>
    </xf>
    <xf numFmtId="0" fontId="34" fillId="0" borderId="0" xfId="9" applyFont="1" applyBorder="1" applyAlignment="1">
      <alignment horizontal="right" readingOrder="1"/>
    </xf>
    <xf numFmtId="0" fontId="23" fillId="0" borderId="3" xfId="9" applyFont="1" applyFill="1" applyBorder="1" applyAlignment="1">
      <alignment horizontal="right" vertical="center"/>
    </xf>
    <xf numFmtId="0" fontId="33" fillId="0" borderId="0" xfId="9" applyFont="1" applyBorder="1" applyAlignment="1">
      <alignment horizontal="left" vertical="top" readingOrder="1"/>
    </xf>
    <xf numFmtId="0" fontId="8" fillId="0" borderId="0" xfId="9" applyFont="1" applyAlignment="1">
      <alignment horizontal="right" wrapText="1"/>
    </xf>
    <xf numFmtId="0" fontId="26" fillId="0" borderId="0" xfId="9" applyFont="1" applyFill="1" applyBorder="1" applyAlignment="1">
      <alignment horizontal="left"/>
    </xf>
    <xf numFmtId="0" fontId="27" fillId="0" borderId="0" xfId="9" applyFont="1" applyAlignment="1">
      <alignment wrapText="1" readingOrder="1"/>
    </xf>
    <xf numFmtId="0" fontId="22" fillId="0" borderId="0" xfId="9" applyFont="1" applyFill="1" applyAlignment="1">
      <alignment horizontal="right" vertical="center"/>
    </xf>
    <xf numFmtId="0" fontId="8" fillId="2" borderId="0" xfId="9" applyFont="1" applyFill="1"/>
    <xf numFmtId="167" fontId="17" fillId="0" borderId="0" xfId="9" applyNumberFormat="1" applyFont="1" applyFill="1" applyBorder="1" applyAlignment="1">
      <alignment horizontal="right"/>
    </xf>
    <xf numFmtId="167" fontId="17" fillId="0" borderId="0" xfId="9" applyNumberFormat="1" applyFont="1" applyFill="1" applyAlignment="1">
      <alignment horizontal="right"/>
    </xf>
    <xf numFmtId="0" fontId="8" fillId="2" borderId="0" xfId="9" applyFont="1" applyFill="1" applyBorder="1"/>
    <xf numFmtId="0" fontId="29" fillId="0" borderId="0" xfId="9" applyFont="1" applyFill="1" applyAlignment="1">
      <alignment horizontal="right"/>
    </xf>
    <xf numFmtId="0" fontId="21" fillId="0" borderId="0" xfId="9" applyFont="1" applyFill="1" applyBorder="1" applyAlignment="1"/>
    <xf numFmtId="0" fontId="23" fillId="0" borderId="2" xfId="9" applyFont="1" applyFill="1" applyBorder="1" applyAlignment="1"/>
    <xf numFmtId="3" fontId="23" fillId="0" borderId="2" xfId="9" applyNumberFormat="1" applyFont="1" applyFill="1" applyBorder="1" applyAlignment="1">
      <alignment horizontal="right"/>
    </xf>
    <xf numFmtId="3" fontId="21" fillId="0" borderId="0" xfId="9" applyNumberFormat="1" applyFont="1" applyFill="1" applyBorder="1" applyAlignment="1">
      <alignment horizontal="right"/>
    </xf>
    <xf numFmtId="0" fontId="21" fillId="0" borderId="0" xfId="9" applyFont="1" applyFill="1" applyBorder="1" applyAlignment="1">
      <alignment horizontal="left" indent="2"/>
    </xf>
    <xf numFmtId="0" fontId="21" fillId="0" borderId="0" xfId="9" applyFont="1" applyFill="1" applyBorder="1" applyAlignment="1">
      <alignment horizontal="left" wrapText="1" indent="2"/>
    </xf>
    <xf numFmtId="0" fontId="23" fillId="0" borderId="0" xfId="9" applyFont="1" applyFill="1" applyBorder="1" applyAlignment="1"/>
    <xf numFmtId="0" fontId="8" fillId="0" borderId="0" xfId="9" applyFont="1" applyBorder="1" applyAlignment="1">
      <alignment horizontal="right"/>
    </xf>
    <xf numFmtId="0" fontId="21" fillId="0" borderId="1" xfId="9" applyFont="1" applyFill="1" applyBorder="1" applyAlignment="1">
      <alignment horizontal="left" indent="2"/>
    </xf>
    <xf numFmtId="0" fontId="22" fillId="0" borderId="0" xfId="9" applyFont="1" applyAlignment="1">
      <alignment horizontal="left" readingOrder="1"/>
    </xf>
    <xf numFmtId="0" fontId="22" fillId="0" borderId="0" xfId="9" applyFont="1" applyFill="1" applyAlignment="1">
      <alignment horizontal="left" readingOrder="1"/>
    </xf>
    <xf numFmtId="2" fontId="8" fillId="0" borderId="0" xfId="9" applyNumberFormat="1" applyFont="1" applyAlignment="1">
      <alignment horizontal="right"/>
    </xf>
    <xf numFmtId="2" fontId="17" fillId="0" borderId="0" xfId="9" applyNumberFormat="1" applyFont="1" applyFill="1" applyBorder="1" applyAlignment="1">
      <alignment horizontal="right"/>
    </xf>
    <xf numFmtId="2" fontId="17" fillId="0" borderId="0" xfId="9" applyNumberFormat="1" applyFont="1" applyAlignment="1">
      <alignment horizontal="right"/>
    </xf>
    <xf numFmtId="0" fontId="36" fillId="0" borderId="0" xfId="9" applyFont="1" applyAlignment="1">
      <alignment horizontal="left" readingOrder="1"/>
    </xf>
    <xf numFmtId="3" fontId="12" fillId="0" borderId="0" xfId="9" applyNumberFormat="1" applyFont="1" applyAlignment="1">
      <alignment horizontal="right"/>
    </xf>
    <xf numFmtId="3" fontId="22" fillId="0" borderId="0" xfId="9" applyNumberFormat="1" applyFont="1" applyFill="1" applyAlignment="1">
      <alignment horizontal="right"/>
    </xf>
    <xf numFmtId="3" fontId="8" fillId="0" borderId="0" xfId="9" applyNumberFormat="1" applyFont="1" applyFill="1"/>
    <xf numFmtId="0" fontId="21" fillId="0" borderId="0" xfId="9" applyFont="1" applyFill="1" applyBorder="1" applyAlignment="1">
      <alignment horizontal="left"/>
    </xf>
    <xf numFmtId="3" fontId="8" fillId="0" borderId="0" xfId="9" applyNumberFormat="1" applyFont="1" applyFill="1" applyAlignment="1">
      <alignment horizontal="right"/>
    </xf>
    <xf numFmtId="3" fontId="8" fillId="2" borderId="0" xfId="9" applyNumberFormat="1" applyFont="1" applyFill="1"/>
    <xf numFmtId="0" fontId="8" fillId="2" borderId="0" xfId="9" applyNumberFormat="1" applyFont="1" applyFill="1"/>
    <xf numFmtId="0" fontId="19" fillId="0" borderId="0" xfId="9" applyFont="1" applyFill="1" applyBorder="1" applyAlignment="1"/>
    <xf numFmtId="1" fontId="8" fillId="0" borderId="0" xfId="9" applyNumberFormat="1" applyFont="1" applyAlignment="1">
      <alignment horizontal="right"/>
    </xf>
    <xf numFmtId="3" fontId="37" fillId="0" borderId="4" xfId="0" applyNumberFormat="1" applyFont="1" applyBorder="1" applyAlignment="1">
      <alignment horizontal="center" vertical="center"/>
    </xf>
    <xf numFmtId="3" fontId="37" fillId="0" borderId="5" xfId="0" applyNumberFormat="1" applyFont="1" applyBorder="1" applyAlignment="1">
      <alignment horizontal="center" vertical="center"/>
    </xf>
    <xf numFmtId="1" fontId="8" fillId="0" borderId="0" xfId="9" applyNumberFormat="1" applyFont="1" applyBorder="1" applyAlignment="1">
      <alignment horizontal="right"/>
    </xf>
    <xf numFmtId="1" fontId="38" fillId="0" borderId="0" xfId="0" applyNumberFormat="1" applyFont="1" applyBorder="1"/>
    <xf numFmtId="3" fontId="22" fillId="0" borderId="0" xfId="9" applyNumberFormat="1" applyFont="1" applyAlignment="1">
      <alignment horizontal="right"/>
    </xf>
    <xf numFmtId="3" fontId="8" fillId="0" borderId="0" xfId="9" applyNumberFormat="1" applyFont="1" applyBorder="1" applyAlignment="1">
      <alignment horizontal="right"/>
    </xf>
    <xf numFmtId="0" fontId="21" fillId="0" borderId="1" xfId="9" applyFont="1" applyFill="1" applyBorder="1" applyAlignment="1">
      <alignment horizontal="left"/>
    </xf>
    <xf numFmtId="0" fontId="11" fillId="0" borderId="0" xfId="9" applyFont="1" applyFill="1" applyBorder="1" applyAlignment="1"/>
    <xf numFmtId="3" fontId="22" fillId="0" borderId="0" xfId="9" applyNumberFormat="1" applyFont="1" applyFill="1" applyBorder="1" applyAlignment="1">
      <alignment horizontal="right"/>
    </xf>
    <xf numFmtId="0" fontId="8" fillId="0" borderId="0" xfId="9" applyFont="1" applyFill="1" applyAlignment="1">
      <alignment horizontal="center"/>
    </xf>
    <xf numFmtId="169" fontId="8" fillId="2" borderId="0" xfId="9" applyNumberFormat="1" applyFont="1" applyFill="1"/>
    <xf numFmtId="0" fontId="36" fillId="0" borderId="0" xfId="9" applyFont="1" applyFill="1"/>
    <xf numFmtId="169" fontId="8" fillId="0" borderId="0" xfId="9" applyNumberFormat="1" applyFont="1"/>
    <xf numFmtId="0" fontId="12" fillId="0" borderId="0" xfId="9" applyFont="1" applyFill="1" applyAlignment="1">
      <alignment horizontal="left" readingOrder="1"/>
    </xf>
    <xf numFmtId="173" fontId="8" fillId="0" borderId="0" xfId="9" applyNumberFormat="1" applyFont="1" applyAlignment="1">
      <alignment horizontal="right"/>
    </xf>
    <xf numFmtId="1" fontId="22" fillId="3" borderId="0" xfId="9" applyNumberFormat="1" applyFont="1" applyFill="1" applyAlignment="1">
      <alignment horizontal="right"/>
    </xf>
    <xf numFmtId="0" fontId="22" fillId="0" borderId="0" xfId="9" applyFont="1" applyFill="1" applyAlignment="1">
      <alignment horizontal="left" vertical="top" readingOrder="1"/>
    </xf>
    <xf numFmtId="2" fontId="8" fillId="0" borderId="0" xfId="9" applyNumberFormat="1" applyFont="1"/>
    <xf numFmtId="167" fontId="8" fillId="0" borderId="0" xfId="9" applyNumberFormat="1" applyFont="1"/>
    <xf numFmtId="0" fontId="22" fillId="0" borderId="0" xfId="9" applyFont="1" applyBorder="1"/>
    <xf numFmtId="0" fontId="8" fillId="0" borderId="0" xfId="9" applyFont="1" applyBorder="1" applyAlignment="1">
      <alignment horizontal="left"/>
    </xf>
    <xf numFmtId="0" fontId="8" fillId="0" borderId="0" xfId="9" applyFont="1" applyBorder="1"/>
    <xf numFmtId="173" fontId="8" fillId="0" borderId="0" xfId="9" applyNumberFormat="1" applyFont="1" applyFill="1"/>
    <xf numFmtId="2" fontId="8" fillId="0" borderId="0" xfId="9" applyNumberFormat="1" applyFont="1" applyBorder="1"/>
    <xf numFmtId="173" fontId="8" fillId="0" borderId="0" xfId="9" applyNumberFormat="1" applyFont="1" applyFill="1" applyBorder="1"/>
    <xf numFmtId="0" fontId="21" fillId="0" borderId="0" xfId="9" applyFont="1" applyFill="1"/>
    <xf numFmtId="0" fontId="0" fillId="0" borderId="0" xfId="0" applyFill="1"/>
    <xf numFmtId="0" fontId="23" fillId="0" borderId="3" xfId="9" applyFont="1" applyFill="1" applyBorder="1" applyAlignment="1">
      <alignment horizontal="left"/>
    </xf>
    <xf numFmtId="0" fontId="23" fillId="0" borderId="0" xfId="9" applyFont="1" applyFill="1" applyBorder="1" applyAlignment="1">
      <alignment horizontal="left"/>
    </xf>
    <xf numFmtId="4" fontId="8" fillId="0" borderId="0" xfId="9" applyNumberFormat="1" applyFont="1"/>
    <xf numFmtId="0" fontId="42" fillId="0" borderId="0" xfId="0" applyFont="1" applyFill="1"/>
    <xf numFmtId="0" fontId="0" fillId="0" borderId="0" xfId="0" applyFill="1" applyAlignment="1">
      <alignment vertical="center"/>
    </xf>
    <xf numFmtId="0" fontId="43" fillId="0" borderId="0" xfId="0" applyFont="1"/>
    <xf numFmtId="0" fontId="0" fillId="0" borderId="0" xfId="0" applyAlignment="1">
      <alignment vertical="center"/>
    </xf>
    <xf numFmtId="0" fontId="44" fillId="0" borderId="0" xfId="0" applyFont="1" applyAlignment="1"/>
    <xf numFmtId="0" fontId="45" fillId="0" borderId="0" xfId="0" applyFont="1"/>
    <xf numFmtId="3" fontId="8" fillId="0" borderId="0" xfId="9" applyNumberFormat="1" applyFont="1"/>
    <xf numFmtId="0" fontId="47" fillId="0" borderId="0" xfId="0" applyFont="1"/>
    <xf numFmtId="0" fontId="12" fillId="0" borderId="0" xfId="9" applyFont="1" applyAlignment="1">
      <alignment horizontal="left" readingOrder="1"/>
    </xf>
    <xf numFmtId="174" fontId="8" fillId="0" borderId="0" xfId="9" applyNumberFormat="1" applyFont="1"/>
    <xf numFmtId="4" fontId="0" fillId="0" borderId="0" xfId="0" applyNumberFormat="1"/>
    <xf numFmtId="0" fontId="48" fillId="0" borderId="3" xfId="0" applyFont="1" applyBorder="1"/>
    <xf numFmtId="0" fontId="41" fillId="4" borderId="0" xfId="0" applyFont="1" applyFill="1" applyBorder="1" applyAlignment="1">
      <alignment horizontal="right" vertical="top" readingOrder="2"/>
    </xf>
    <xf numFmtId="0" fontId="29" fillId="0" borderId="0" xfId="9" applyFont="1" applyFill="1" applyAlignment="1">
      <alignment horizontal="left"/>
    </xf>
    <xf numFmtId="0" fontId="23" fillId="0" borderId="3" xfId="9" applyFont="1" applyFill="1" applyBorder="1" applyAlignment="1">
      <alignment vertical="center"/>
    </xf>
    <xf numFmtId="0" fontId="23" fillId="0" borderId="3" xfId="9" applyFont="1" applyFill="1" applyBorder="1" applyAlignment="1">
      <alignment horizontal="right" vertical="center" wrapText="1"/>
    </xf>
    <xf numFmtId="3" fontId="23" fillId="0" borderId="0" xfId="9" applyNumberFormat="1" applyFont="1" applyFill="1" applyBorder="1" applyAlignment="1">
      <alignment horizontal="right"/>
    </xf>
    <xf numFmtId="3" fontId="21" fillId="0" borderId="1" xfId="9" applyNumberFormat="1" applyFont="1" applyFill="1" applyBorder="1" applyAlignment="1">
      <alignment horizontal="right"/>
    </xf>
    <xf numFmtId="0" fontId="24" fillId="0" borderId="0" xfId="9" applyFont="1" applyFill="1" applyAlignment="1">
      <alignment horizontal="right" vertical="center"/>
    </xf>
    <xf numFmtId="0" fontId="30" fillId="0" borderId="1" xfId="9" applyFont="1" applyFill="1" applyBorder="1" applyAlignment="1">
      <alignment horizontal="right"/>
    </xf>
    <xf numFmtId="165" fontId="8" fillId="0" borderId="0" xfId="9" applyNumberFormat="1" applyFont="1"/>
    <xf numFmtId="165" fontId="21" fillId="0" borderId="0" xfId="9" applyNumberFormat="1" applyFont="1" applyFill="1" applyBorder="1" applyAlignment="1">
      <alignment horizontal="right"/>
    </xf>
    <xf numFmtId="0" fontId="18" fillId="0" borderId="0" xfId="9" applyFont="1" applyFill="1" applyAlignment="1">
      <alignment horizontal="right"/>
    </xf>
    <xf numFmtId="0" fontId="10" fillId="0" borderId="0" xfId="9" applyFont="1" applyFill="1" applyAlignment="1">
      <alignment horizontal="center"/>
    </xf>
    <xf numFmtId="3" fontId="49" fillId="0" borderId="0" xfId="0" applyNumberFormat="1" applyFont="1" applyAlignment="1">
      <alignment horizontal="right"/>
    </xf>
    <xf numFmtId="0" fontId="28" fillId="0" borderId="1" xfId="9" applyFont="1" applyFill="1" applyBorder="1" applyAlignment="1">
      <alignment horizontal="right"/>
    </xf>
    <xf numFmtId="0" fontId="17" fillId="0" borderId="0" xfId="9" applyFont="1"/>
    <xf numFmtId="0" fontId="50" fillId="0" borderId="0" xfId="9" applyFont="1" applyAlignment="1">
      <alignment horizontal="left" readingOrder="1"/>
    </xf>
    <xf numFmtId="0" fontId="28" fillId="0" borderId="0" xfId="9" applyFont="1" applyFill="1" applyAlignment="1">
      <alignment horizontal="right"/>
    </xf>
    <xf numFmtId="0" fontId="21" fillId="0" borderId="0" xfId="9" applyFont="1" applyFill="1" applyBorder="1" applyAlignment="1">
      <alignment readingOrder="1"/>
    </xf>
    <xf numFmtId="165" fontId="23" fillId="0" borderId="0" xfId="9" applyNumberFormat="1" applyFont="1" applyFill="1" applyBorder="1" applyAlignment="1">
      <alignment horizontal="right"/>
    </xf>
    <xf numFmtId="0" fontId="36" fillId="0" borderId="0" xfId="0" applyFont="1" applyBorder="1" applyAlignment="1">
      <alignment horizontal="right" readingOrder="2"/>
    </xf>
    <xf numFmtId="0" fontId="23" fillId="0" borderId="0" xfId="9" applyFont="1" applyFill="1" applyBorder="1" applyAlignment="1">
      <alignment readingOrder="1"/>
    </xf>
    <xf numFmtId="0" fontId="8" fillId="5" borderId="0" xfId="9" applyFont="1" applyFill="1"/>
    <xf numFmtId="4" fontId="23" fillId="0" borderId="0" xfId="9" applyNumberFormat="1" applyFont="1" applyFill="1" applyBorder="1" applyAlignment="1">
      <alignment horizontal="right"/>
    </xf>
    <xf numFmtId="0" fontId="23" fillId="0" borderId="0" xfId="9" applyFont="1" applyFill="1" applyBorder="1" applyAlignment="1">
      <alignment horizontal="right"/>
    </xf>
    <xf numFmtId="0" fontId="22" fillId="0" borderId="0" xfId="9" applyFont="1" applyFill="1" applyAlignment="1">
      <alignment horizontal="right"/>
    </xf>
    <xf numFmtId="0" fontId="12" fillId="0" borderId="0" xfId="9" applyFont="1" applyFill="1" applyBorder="1" applyAlignment="1"/>
    <xf numFmtId="0" fontId="22" fillId="0" borderId="0" xfId="9" applyFont="1" applyFill="1" applyBorder="1" applyAlignment="1">
      <alignment horizontal="right" vertical="center" wrapText="1"/>
    </xf>
    <xf numFmtId="0" fontId="23" fillId="0" borderId="0" xfId="10" applyFont="1" applyFill="1" applyBorder="1" applyAlignment="1"/>
    <xf numFmtId="0" fontId="21" fillId="0" borderId="0" xfId="10" applyFont="1" applyFill="1" applyBorder="1" applyAlignment="1">
      <alignment horizontal="left"/>
    </xf>
    <xf numFmtId="0" fontId="21" fillId="0" borderId="1" xfId="10" applyFont="1" applyFill="1" applyBorder="1" applyAlignment="1">
      <alignment horizontal="left"/>
    </xf>
    <xf numFmtId="0" fontId="0" fillId="0" borderId="0" xfId="0" applyNumberFormat="1" applyAlignment="1">
      <alignment horizontal="right"/>
    </xf>
    <xf numFmtId="0" fontId="21" fillId="0" borderId="0" xfId="9" applyFont="1" applyFill="1" applyBorder="1" applyAlignment="1">
      <alignment horizontal="left" wrapText="1"/>
    </xf>
    <xf numFmtId="0" fontId="21" fillId="0" borderId="0" xfId="9" applyFont="1" applyFill="1" applyAlignment="1">
      <alignment horizontal="right"/>
    </xf>
    <xf numFmtId="0" fontId="52" fillId="0" borderId="0" xfId="9" applyFont="1" applyFill="1"/>
    <xf numFmtId="0" fontId="53" fillId="0" borderId="0" xfId="9" applyFont="1" applyFill="1" applyAlignment="1">
      <alignment horizontal="right"/>
    </xf>
    <xf numFmtId="0" fontId="54" fillId="0" borderId="0" xfId="9" applyFont="1" applyFill="1" applyBorder="1" applyAlignment="1">
      <alignment horizontal="left" wrapText="1"/>
    </xf>
    <xf numFmtId="0" fontId="54" fillId="0" borderId="0" xfId="9" applyFont="1" applyFill="1" applyBorder="1" applyAlignment="1">
      <alignment horizontal="left"/>
    </xf>
    <xf numFmtId="0" fontId="54" fillId="0" borderId="1" xfId="9" applyFont="1" applyFill="1" applyBorder="1" applyAlignment="1">
      <alignment horizontal="left"/>
    </xf>
    <xf numFmtId="0" fontId="12" fillId="0" borderId="0" xfId="9" applyFont="1" applyFill="1" applyBorder="1" applyAlignment="1">
      <alignment readingOrder="1"/>
    </xf>
    <xf numFmtId="0" fontId="18" fillId="0" borderId="0" xfId="9" applyFont="1" applyFill="1"/>
    <xf numFmtId="0" fontId="24" fillId="0" borderId="0" xfId="9" applyFont="1" applyFill="1" applyAlignment="1">
      <alignment wrapText="1"/>
    </xf>
    <xf numFmtId="0" fontId="39" fillId="0" borderId="0" xfId="0" applyFont="1" applyFill="1" applyBorder="1" applyAlignment="1">
      <alignment horizontal="right" vertical="top" readingOrder="2"/>
    </xf>
    <xf numFmtId="0" fontId="36" fillId="0" borderId="0" xfId="0" applyFont="1" applyFill="1" applyBorder="1" applyAlignment="1">
      <alignment horizontal="right" vertical="top" readingOrder="2"/>
    </xf>
    <xf numFmtId="0" fontId="36" fillId="0" borderId="0" xfId="0" applyFont="1" applyBorder="1" applyAlignment="1">
      <alignment horizontal="right" vertical="top" readingOrder="2"/>
    </xf>
    <xf numFmtId="0" fontId="39" fillId="0" borderId="0" xfId="0" applyFont="1" applyBorder="1" applyAlignment="1">
      <alignment horizontal="right" readingOrder="2"/>
    </xf>
    <xf numFmtId="4" fontId="8" fillId="0" borderId="0" xfId="9" applyNumberFormat="1" applyFont="1" applyBorder="1"/>
    <xf numFmtId="3" fontId="40" fillId="0" borderId="0" xfId="0" applyNumberFormat="1" applyFont="1" applyBorder="1" applyAlignment="1">
      <alignment horizontal="center" vertical="center"/>
    </xf>
    <xf numFmtId="0" fontId="41" fillId="4" borderId="0" xfId="0" applyFont="1" applyFill="1" applyBorder="1" applyAlignment="1">
      <alignment horizontal="right" readingOrder="2"/>
    </xf>
    <xf numFmtId="0" fontId="21" fillId="0" borderId="0" xfId="9" applyFont="1" applyFill="1" applyBorder="1" applyAlignment="1">
      <alignment horizontal="left" vertical="center" wrapText="1"/>
    </xf>
    <xf numFmtId="0" fontId="11" fillId="0" borderId="0" xfId="9" applyFont="1" applyFill="1" applyBorder="1" applyAlignment="1">
      <alignment horizontal="right"/>
    </xf>
    <xf numFmtId="0" fontId="56" fillId="0" borderId="0" xfId="9" applyFont="1" applyFill="1" applyAlignment="1">
      <alignment vertical="center"/>
    </xf>
    <xf numFmtId="0" fontId="57" fillId="0" borderId="0" xfId="9" applyFont="1" applyFill="1" applyAlignment="1">
      <alignment vertical="center"/>
    </xf>
    <xf numFmtId="0" fontId="57" fillId="0" borderId="0" xfId="9" applyFont="1" applyFill="1"/>
    <xf numFmtId="3" fontId="21" fillId="0" borderId="0" xfId="9" applyNumberFormat="1" applyFont="1" applyFill="1" applyBorder="1" applyAlignment="1"/>
    <xf numFmtId="167" fontId="21" fillId="0" borderId="0" xfId="9" applyNumberFormat="1" applyFont="1" applyFill="1" applyBorder="1" applyAlignment="1">
      <alignment horizontal="right"/>
    </xf>
    <xf numFmtId="167" fontId="21" fillId="0" borderId="1" xfId="9" applyNumberFormat="1" applyFont="1" applyFill="1" applyBorder="1" applyAlignment="1">
      <alignment horizontal="right"/>
    </xf>
    <xf numFmtId="165" fontId="59" fillId="0" borderId="0" xfId="9" applyNumberFormat="1" applyFont="1" applyFill="1" applyBorder="1" applyAlignment="1">
      <alignment horizontal="right"/>
    </xf>
    <xf numFmtId="165" fontId="59" fillId="0" borderId="0" xfId="9" applyNumberFormat="1" applyFont="1" applyFill="1" applyBorder="1" applyAlignment="1">
      <alignment horizontal="right" wrapText="1"/>
    </xf>
    <xf numFmtId="0" fontId="23" fillId="0" borderId="3" xfId="9" applyFont="1" applyFill="1" applyBorder="1" applyAlignment="1">
      <alignment horizontal="right" wrapText="1"/>
    </xf>
    <xf numFmtId="0" fontId="25" fillId="0" borderId="3" xfId="9" applyFont="1" applyFill="1" applyBorder="1" applyAlignment="1">
      <alignment vertical="center"/>
    </xf>
    <xf numFmtId="0" fontId="57" fillId="0" borderId="0" xfId="9" applyFont="1"/>
    <xf numFmtId="0" fontId="23" fillId="0" borderId="3" xfId="9" applyFont="1" applyFill="1" applyBorder="1" applyAlignment="1">
      <alignment vertical="center" wrapText="1"/>
    </xf>
    <xf numFmtId="0" fontId="21" fillId="0" borderId="0" xfId="9" applyFont="1" applyBorder="1" applyAlignment="1">
      <alignment horizontal="right"/>
    </xf>
    <xf numFmtId="167" fontId="21" fillId="0" borderId="0" xfId="9" applyNumberFormat="1" applyFont="1" applyBorder="1" applyAlignment="1">
      <alignment horizontal="right"/>
    </xf>
    <xf numFmtId="3" fontId="11" fillId="0" borderId="0" xfId="9" applyNumberFormat="1" applyFont="1" applyBorder="1" applyAlignment="1">
      <alignment horizontal="right"/>
    </xf>
    <xf numFmtId="3" fontId="21" fillId="0" borderId="0" xfId="9" applyNumberFormat="1" applyFont="1" applyBorder="1" applyAlignment="1">
      <alignment horizontal="right"/>
    </xf>
    <xf numFmtId="3" fontId="13" fillId="0" borderId="0" xfId="9" applyNumberFormat="1" applyFont="1" applyBorder="1" applyAlignment="1">
      <alignment horizontal="right"/>
    </xf>
    <xf numFmtId="0" fontId="18" fillId="0" borderId="0" xfId="9" applyFont="1" applyFill="1" applyBorder="1" applyAlignment="1"/>
    <xf numFmtId="0" fontId="21" fillId="0" borderId="0" xfId="9" applyFont="1"/>
    <xf numFmtId="0" fontId="57" fillId="0" borderId="0" xfId="9" applyFont="1" applyFill="1" applyBorder="1" applyAlignment="1">
      <alignment horizontal="left"/>
    </xf>
    <xf numFmtId="0" fontId="29" fillId="0" borderId="0" xfId="9" applyFont="1" applyAlignment="1">
      <alignment horizontal="left" readingOrder="1"/>
    </xf>
    <xf numFmtId="0" fontId="57" fillId="0" borderId="0" xfId="9" applyFont="1" applyAlignment="1">
      <alignment horizontal="left" readingOrder="2"/>
    </xf>
    <xf numFmtId="0" fontId="57" fillId="0" borderId="0" xfId="9" applyFont="1" applyFill="1" applyBorder="1" applyAlignment="1"/>
    <xf numFmtId="0" fontId="23" fillId="0" borderId="3" xfId="10" applyFont="1" applyFill="1" applyBorder="1" applyAlignment="1">
      <alignment horizontal="left" vertical="center"/>
    </xf>
    <xf numFmtId="0" fontId="21" fillId="0" borderId="0" xfId="9" applyFont="1" applyFill="1" applyBorder="1" applyAlignment="1">
      <alignment horizontal="right"/>
    </xf>
    <xf numFmtId="0" fontId="29" fillId="0" borderId="0" xfId="10" applyFont="1" applyFill="1" applyBorder="1" applyAlignment="1">
      <alignment horizontal="left"/>
    </xf>
    <xf numFmtId="0" fontId="29" fillId="0" borderId="0" xfId="9" applyFont="1" applyFill="1" applyBorder="1" applyAlignment="1">
      <alignment horizontal="left" readingOrder="2"/>
    </xf>
    <xf numFmtId="0" fontId="29" fillId="0" borderId="0" xfId="9" applyFont="1" applyFill="1" applyAlignment="1">
      <alignment vertical="top" readingOrder="1"/>
    </xf>
    <xf numFmtId="0" fontId="14" fillId="0" borderId="0" xfId="9" applyFont="1" applyFill="1" applyAlignment="1">
      <alignment vertical="top" readingOrder="1"/>
    </xf>
    <xf numFmtId="0" fontId="60" fillId="0" borderId="0" xfId="9" applyFont="1" applyFill="1" applyBorder="1" applyAlignment="1">
      <alignment horizontal="left" readingOrder="2"/>
    </xf>
    <xf numFmtId="0" fontId="22" fillId="0" borderId="0" xfId="9" applyFont="1" applyFill="1" applyBorder="1" applyAlignment="1">
      <alignment horizontal="right" vertical="center"/>
    </xf>
    <xf numFmtId="0" fontId="29" fillId="0" borderId="0" xfId="9" applyFont="1" applyFill="1" applyBorder="1" applyAlignment="1">
      <alignment horizontal="right"/>
    </xf>
    <xf numFmtId="0" fontId="30" fillId="0" borderId="0" xfId="9" applyFont="1" applyFill="1" applyBorder="1" applyAlignment="1"/>
    <xf numFmtId="0" fontId="22" fillId="0" borderId="0" xfId="9" applyFont="1" applyBorder="1" applyAlignment="1">
      <alignment horizontal="left" readingOrder="1"/>
    </xf>
    <xf numFmtId="167" fontId="21" fillId="0" borderId="0" xfId="9" applyNumberFormat="1" applyFont="1" applyFill="1" applyBorder="1"/>
    <xf numFmtId="2" fontId="8" fillId="0" borderId="0" xfId="9" applyNumberFormat="1" applyFont="1" applyBorder="1" applyAlignment="1">
      <alignment horizontal="right"/>
    </xf>
    <xf numFmtId="167" fontId="8" fillId="0" borderId="0" xfId="9" applyNumberFormat="1" applyFont="1" applyFill="1" applyBorder="1"/>
    <xf numFmtId="167" fontId="21" fillId="0" borderId="0" xfId="0" applyNumberFormat="1" applyFont="1" applyBorder="1" applyAlignment="1">
      <alignment horizontal="right"/>
    </xf>
    <xf numFmtId="0" fontId="28" fillId="0" borderId="0" xfId="9" applyFont="1" applyFill="1" applyBorder="1" applyAlignment="1">
      <alignment horizontal="right"/>
    </xf>
    <xf numFmtId="1" fontId="21" fillId="0" borderId="0" xfId="9" applyNumberFormat="1" applyFont="1" applyAlignment="1">
      <alignment horizontal="right"/>
    </xf>
    <xf numFmtId="0" fontId="25" fillId="0" borderId="3" xfId="9" applyFont="1" applyFill="1" applyBorder="1" applyAlignment="1">
      <alignment horizontal="left" vertical="center"/>
    </xf>
    <xf numFmtId="0" fontId="12" fillId="0" borderId="1" xfId="9" applyFont="1" applyFill="1" applyBorder="1" applyAlignment="1">
      <alignment readingOrder="1"/>
    </xf>
    <xf numFmtId="0" fontId="21" fillId="0" borderId="0" xfId="9" applyFont="1" applyFill="1" applyAlignment="1">
      <alignment readingOrder="1"/>
    </xf>
    <xf numFmtId="0" fontId="0" fillId="0" borderId="0" xfId="0" applyNumberFormat="1" applyBorder="1" applyAlignment="1">
      <alignment horizontal="right"/>
    </xf>
    <xf numFmtId="0" fontId="65" fillId="0" borderId="0" xfId="0" applyFont="1" applyFill="1" applyBorder="1"/>
    <xf numFmtId="0" fontId="70" fillId="0" borderId="0" xfId="16" applyFont="1" applyFill="1" applyBorder="1" applyAlignment="1">
      <alignment horizontal="right" vertical="center" wrapText="1"/>
    </xf>
    <xf numFmtId="0" fontId="29" fillId="0" borderId="0" xfId="9" applyFont="1" applyFill="1" applyAlignment="1">
      <alignment vertical="center" wrapText="1"/>
    </xf>
    <xf numFmtId="0" fontId="29" fillId="0" borderId="0" xfId="9" applyFont="1" applyFill="1"/>
    <xf numFmtId="0" fontId="22" fillId="6" borderId="0" xfId="9" applyFont="1" applyFill="1" applyBorder="1" applyAlignment="1">
      <alignment horizontal="right" vertical="center"/>
    </xf>
    <xf numFmtId="166" fontId="62" fillId="0" borderId="0" xfId="6" applyNumberFormat="1" applyFont="1" applyBorder="1" applyAlignment="1">
      <alignment horizontal="right"/>
    </xf>
    <xf numFmtId="3" fontId="63" fillId="0" borderId="0" xfId="9" applyNumberFormat="1" applyFont="1" applyAlignment="1">
      <alignment horizontal="right"/>
    </xf>
    <xf numFmtId="0" fontId="70" fillId="0" borderId="0" xfId="9" applyFont="1" applyFill="1" applyBorder="1" applyAlignment="1">
      <alignment horizontal="right" vertical="center" wrapText="1"/>
    </xf>
    <xf numFmtId="168" fontId="69" fillId="0" borderId="0" xfId="1" applyNumberFormat="1" applyFont="1" applyFill="1" applyBorder="1" applyAlignment="1">
      <alignment horizontal="right" vertical="center"/>
    </xf>
    <xf numFmtId="2" fontId="69" fillId="0" borderId="0" xfId="9" applyNumberFormat="1" applyFont="1" applyFill="1" applyBorder="1" applyAlignment="1">
      <alignment horizontal="right" vertical="center"/>
    </xf>
    <xf numFmtId="0" fontId="23" fillId="0" borderId="0" xfId="9" applyFont="1" applyFill="1" applyBorder="1" applyAlignment="1">
      <alignment horizontal="left" vertical="center"/>
    </xf>
    <xf numFmtId="167" fontId="0" fillId="9" borderId="0" xfId="0" applyNumberFormat="1" applyFill="1" applyBorder="1"/>
    <xf numFmtId="167" fontId="8" fillId="0" borderId="1" xfId="9" applyNumberFormat="1" applyFont="1" applyFill="1" applyBorder="1"/>
    <xf numFmtId="0" fontId="12" fillId="0" borderId="0" xfId="9" applyFont="1" applyFill="1" applyAlignment="1">
      <alignment horizontal="right" wrapText="1"/>
    </xf>
    <xf numFmtId="167" fontId="12" fillId="0" borderId="0" xfId="9" applyNumberFormat="1" applyFont="1" applyFill="1" applyAlignment="1"/>
    <xf numFmtId="167" fontId="21" fillId="0" borderId="1" xfId="9" applyNumberFormat="1" applyFont="1" applyFill="1" applyBorder="1"/>
    <xf numFmtId="0" fontId="24" fillId="0" borderId="0" xfId="9" applyFont="1" applyFill="1" applyBorder="1" applyAlignment="1"/>
    <xf numFmtId="0" fontId="17" fillId="6" borderId="0" xfId="9" applyFont="1" applyFill="1" applyBorder="1"/>
    <xf numFmtId="0" fontId="58" fillId="0" borderId="0" xfId="9" applyFont="1" applyFill="1" applyBorder="1" applyAlignment="1">
      <alignment horizontal="left" vertical="top"/>
    </xf>
    <xf numFmtId="0" fontId="58" fillId="0" borderId="0" xfId="9" applyFont="1" applyFill="1" applyBorder="1" applyAlignment="1">
      <alignment horizontal="right" vertical="center" wrapText="1"/>
    </xf>
    <xf numFmtId="167" fontId="8" fillId="0" borderId="2" xfId="9" applyNumberFormat="1" applyFont="1" applyBorder="1"/>
    <xf numFmtId="167" fontId="8" fillId="0" borderId="0" xfId="9" applyNumberFormat="1" applyFont="1" applyBorder="1"/>
    <xf numFmtId="170" fontId="8" fillId="0" borderId="0" xfId="1" applyNumberFormat="1" applyFont="1" applyFill="1"/>
    <xf numFmtId="170" fontId="8" fillId="0" borderId="1" xfId="1" applyNumberFormat="1" applyFont="1" applyFill="1" applyBorder="1"/>
    <xf numFmtId="165" fontId="8" fillId="0" borderId="1" xfId="9" applyNumberFormat="1" applyFont="1" applyFill="1" applyBorder="1" applyAlignment="1"/>
    <xf numFmtId="167" fontId="10" fillId="0" borderId="0" xfId="9" applyNumberFormat="1" applyFont="1" applyFill="1" applyBorder="1"/>
    <xf numFmtId="167" fontId="10" fillId="0" borderId="0" xfId="9" applyNumberFormat="1" applyFont="1" applyFill="1" applyBorder="1" applyAlignment="1">
      <alignment wrapText="1"/>
    </xf>
    <xf numFmtId="0" fontId="75" fillId="0" borderId="0" xfId="9" applyFont="1" applyFill="1" applyBorder="1" applyAlignment="1"/>
    <xf numFmtId="168" fontId="8" fillId="0" borderId="0" xfId="1" applyNumberFormat="1" applyFont="1" applyFill="1"/>
    <xf numFmtId="168" fontId="8" fillId="0" borderId="1" xfId="1" applyNumberFormat="1" applyFont="1" applyFill="1" applyBorder="1"/>
    <xf numFmtId="3" fontId="76" fillId="0" borderId="0" xfId="9" applyNumberFormat="1" applyFont="1" applyBorder="1" applyAlignment="1">
      <alignment horizontal="center" vertical="center"/>
    </xf>
    <xf numFmtId="3" fontId="8" fillId="0" borderId="0" xfId="9" applyNumberFormat="1" applyFont="1" applyFill="1" applyBorder="1"/>
    <xf numFmtId="3" fontId="32" fillId="0" borderId="0" xfId="9" applyNumberFormat="1" applyFont="1" applyBorder="1" applyAlignment="1">
      <alignment horizontal="center" vertical="center"/>
    </xf>
    <xf numFmtId="3" fontId="8" fillId="2" borderId="0" xfId="9" applyNumberFormat="1" applyFont="1" applyFill="1" applyBorder="1"/>
    <xf numFmtId="3" fontId="8" fillId="0" borderId="0" xfId="9" applyNumberFormat="1" applyFont="1" applyAlignment="1">
      <alignment horizontal="right"/>
    </xf>
    <xf numFmtId="0" fontId="27" fillId="0" borderId="0" xfId="9" applyFont="1" applyFill="1" applyBorder="1" applyAlignment="1"/>
    <xf numFmtId="0" fontId="77" fillId="0" borderId="0" xfId="9" applyFont="1" applyFill="1" applyBorder="1" applyAlignment="1">
      <alignment horizontal="left"/>
    </xf>
    <xf numFmtId="3" fontId="73" fillId="0" borderId="0" xfId="0" applyNumberFormat="1" applyFont="1" applyAlignment="1">
      <alignment horizontal="left"/>
    </xf>
    <xf numFmtId="169" fontId="8" fillId="0" borderId="0" xfId="9" applyNumberFormat="1" applyFont="1" applyBorder="1"/>
    <xf numFmtId="3" fontId="13" fillId="0" borderId="0" xfId="9" applyNumberFormat="1" applyFont="1" applyFill="1" applyBorder="1" applyAlignment="1">
      <alignment horizontal="right"/>
    </xf>
    <xf numFmtId="3" fontId="22" fillId="0" borderId="0" xfId="9" applyNumberFormat="1" applyFont="1" applyBorder="1"/>
    <xf numFmtId="167" fontId="66" fillId="0" borderId="0" xfId="9" applyNumberFormat="1" applyFont="1"/>
    <xf numFmtId="167" fontId="66" fillId="0" borderId="1" xfId="9" applyNumberFormat="1" applyFont="1" applyBorder="1"/>
    <xf numFmtId="165" fontId="0" fillId="0" borderId="0" xfId="0" applyNumberFormat="1" applyFill="1"/>
    <xf numFmtId="0" fontId="8" fillId="0" borderId="0" xfId="9" applyFont="1" applyBorder="1" applyAlignment="1">
      <alignment horizontal="center" vertical="center"/>
    </xf>
    <xf numFmtId="0" fontId="41" fillId="4" borderId="0" xfId="0" applyFont="1" applyFill="1" applyBorder="1" applyAlignment="1">
      <alignment horizontal="center" vertical="center" readingOrder="2"/>
    </xf>
    <xf numFmtId="2" fontId="21" fillId="0" borderId="0" xfId="9" applyNumberFormat="1" applyFont="1" applyFill="1" applyBorder="1" applyAlignment="1">
      <alignment horizontal="left"/>
    </xf>
    <xf numFmtId="0" fontId="36" fillId="0" borderId="0" xfId="0" applyFont="1" applyBorder="1" applyAlignment="1">
      <alignment horizontal="center" vertical="center" readingOrder="2"/>
    </xf>
    <xf numFmtId="3" fontId="63" fillId="0" borderId="0" xfId="0" applyNumberFormat="1" applyFont="1" applyFill="1" applyBorder="1" applyAlignment="1">
      <alignment horizontal="right"/>
    </xf>
    <xf numFmtId="168" fontId="13" fillId="0" borderId="0" xfId="1" applyNumberFormat="1" applyFont="1" applyFill="1" applyBorder="1" applyAlignment="1">
      <alignment horizontal="right"/>
    </xf>
    <xf numFmtId="168" fontId="11" fillId="0" borderId="0" xfId="1" applyNumberFormat="1" applyFont="1" applyFill="1" applyBorder="1" applyAlignment="1">
      <alignment horizontal="right"/>
    </xf>
    <xf numFmtId="0" fontId="77" fillId="0" borderId="0" xfId="0" applyFont="1" applyBorder="1" applyAlignment="1">
      <alignment vertical="center"/>
    </xf>
    <xf numFmtId="0" fontId="76" fillId="0" borderId="0" xfId="0" applyFont="1" applyBorder="1" applyAlignment="1">
      <alignment vertical="center"/>
    </xf>
    <xf numFmtId="3" fontId="77" fillId="0" borderId="0" xfId="0" applyNumberFormat="1" applyFont="1" applyBorder="1" applyAlignment="1">
      <alignment horizontal="center" vertical="center"/>
    </xf>
    <xf numFmtId="0" fontId="77" fillId="0" borderId="0" xfId="0" applyFont="1" applyFill="1" applyBorder="1" applyAlignment="1">
      <alignment vertical="center"/>
    </xf>
    <xf numFmtId="0" fontId="75" fillId="0" borderId="0" xfId="9" applyFont="1" applyFill="1"/>
    <xf numFmtId="0" fontId="0" fillId="0" borderId="0" xfId="0" quotePrefix="1" applyBorder="1" applyAlignment="1">
      <alignment horizontal="center"/>
    </xf>
    <xf numFmtId="43" fontId="8" fillId="0" borderId="0" xfId="9" applyNumberFormat="1" applyFont="1" applyBorder="1" applyAlignment="1">
      <alignment horizontal="center"/>
    </xf>
    <xf numFmtId="0" fontId="29" fillId="0" borderId="2" xfId="9" applyFont="1" applyFill="1" applyBorder="1" applyAlignment="1">
      <alignment vertical="center"/>
    </xf>
    <xf numFmtId="3" fontId="62" fillId="0" borderId="0" xfId="9" applyNumberFormat="1" applyFont="1" applyFill="1" applyBorder="1" applyAlignment="1">
      <alignment horizontal="right"/>
    </xf>
    <xf numFmtId="3" fontId="62" fillId="0" borderId="1" xfId="9" applyNumberFormat="1" applyFont="1" applyFill="1" applyBorder="1" applyAlignment="1">
      <alignment horizontal="right"/>
    </xf>
    <xf numFmtId="0" fontId="11" fillId="0" borderId="0" xfId="9" applyFont="1" applyFill="1" applyAlignment="1">
      <alignment horizontal="left" indent="2"/>
    </xf>
    <xf numFmtId="0" fontId="13" fillId="0" borderId="2" xfId="9" applyFont="1" applyFill="1" applyBorder="1" applyAlignment="1">
      <alignment vertical="center"/>
    </xf>
    <xf numFmtId="0" fontId="13" fillId="0" borderId="1" xfId="9" applyFont="1" applyFill="1" applyBorder="1" applyAlignment="1">
      <alignment horizontal="right"/>
    </xf>
    <xf numFmtId="0" fontId="13" fillId="0" borderId="3" xfId="9" applyFont="1" applyFill="1" applyBorder="1" applyAlignment="1">
      <alignment horizontal="right"/>
    </xf>
    <xf numFmtId="0" fontId="11" fillId="0" borderId="0" xfId="9" applyFont="1" applyFill="1"/>
    <xf numFmtId="168" fontId="63" fillId="0" borderId="0" xfId="1" applyNumberFormat="1" applyFont="1" applyFill="1"/>
    <xf numFmtId="0" fontId="13" fillId="0" borderId="0" xfId="9" applyFont="1" applyFill="1" applyBorder="1" applyAlignment="1">
      <alignment vertical="center"/>
    </xf>
    <xf numFmtId="168" fontId="11" fillId="0" borderId="0" xfId="1" applyNumberFormat="1" applyFont="1" applyFill="1" applyAlignment="1">
      <alignment horizontal="right"/>
    </xf>
    <xf numFmtId="168" fontId="11" fillId="0" borderId="0" xfId="1" applyNumberFormat="1" applyFont="1" applyFill="1"/>
    <xf numFmtId="168" fontId="62" fillId="0" borderId="0" xfId="1" applyNumberFormat="1" applyFont="1" applyFill="1"/>
    <xf numFmtId="0" fontId="11" fillId="0" borderId="0" xfId="9" applyFont="1" applyFill="1" applyBorder="1" applyAlignment="1">
      <alignment horizontal="left" indent="3"/>
    </xf>
    <xf numFmtId="0" fontId="11" fillId="0" borderId="1" xfId="9" applyFont="1" applyFill="1" applyBorder="1" applyAlignment="1">
      <alignment horizontal="left" indent="3"/>
    </xf>
    <xf numFmtId="0" fontId="80" fillId="0" borderId="1" xfId="9" applyFont="1" applyFill="1" applyBorder="1" applyAlignment="1"/>
    <xf numFmtId="0" fontId="11" fillId="0" borderId="2" xfId="9" applyFont="1" applyFill="1" applyBorder="1" applyAlignment="1"/>
    <xf numFmtId="0" fontId="81" fillId="0" borderId="2" xfId="9" applyFont="1" applyFill="1" applyBorder="1" applyAlignment="1"/>
    <xf numFmtId="0" fontId="21" fillId="0" borderId="2" xfId="9" applyFont="1" applyFill="1" applyBorder="1" applyAlignment="1"/>
    <xf numFmtId="0" fontId="13" fillId="0" borderId="0" xfId="9" applyFont="1" applyFill="1" applyAlignment="1"/>
    <xf numFmtId="0" fontId="23" fillId="0" borderId="0" xfId="9" applyFont="1" applyFill="1" applyAlignment="1">
      <alignment horizontal="right"/>
    </xf>
    <xf numFmtId="0" fontId="23" fillId="0" borderId="0" xfId="9" applyFont="1" applyFill="1" applyAlignment="1">
      <alignment horizontal="right" vertical="center"/>
    </xf>
    <xf numFmtId="0" fontId="23" fillId="0" borderId="0" xfId="9" applyFont="1" applyFill="1" applyAlignment="1"/>
    <xf numFmtId="0" fontId="51" fillId="0" borderId="1" xfId="9" applyFont="1" applyFill="1" applyBorder="1" applyAlignment="1"/>
    <xf numFmtId="0" fontId="51" fillId="0" borderId="1" xfId="9" applyFont="1" applyFill="1" applyBorder="1" applyAlignment="1">
      <alignment horizontal="right"/>
    </xf>
    <xf numFmtId="0" fontId="51" fillId="0" borderId="1" xfId="9" applyFont="1" applyFill="1" applyBorder="1" applyAlignment="1">
      <alignment horizontal="right" vertical="center"/>
    </xf>
    <xf numFmtId="3" fontId="13" fillId="0" borderId="1" xfId="9" applyNumberFormat="1" applyFont="1" applyFill="1" applyBorder="1" applyAlignment="1">
      <alignment horizontal="right"/>
    </xf>
    <xf numFmtId="0" fontId="13" fillId="0" borderId="0" xfId="9" applyFont="1" applyFill="1" applyAlignment="1">
      <alignment vertical="center"/>
    </xf>
    <xf numFmtId="0" fontId="11" fillId="0" borderId="0" xfId="9" applyFont="1" applyFill="1" applyAlignment="1">
      <alignment horizontal="right" vertical="center"/>
    </xf>
    <xf numFmtId="0" fontId="67" fillId="0" borderId="0" xfId="9" applyFont="1" applyBorder="1" applyAlignment="1">
      <alignment horizontal="right"/>
    </xf>
    <xf numFmtId="0" fontId="11" fillId="0" borderId="0" xfId="9" applyFont="1"/>
    <xf numFmtId="0" fontId="13" fillId="0" borderId="0" xfId="9" applyFont="1" applyFill="1" applyAlignment="1">
      <alignment horizontal="left" vertical="top"/>
    </xf>
    <xf numFmtId="0" fontId="11" fillId="0" borderId="0" xfId="9" applyFont="1" applyFill="1" applyBorder="1" applyAlignment="1">
      <alignment horizontal="right" vertical="top"/>
    </xf>
    <xf numFmtId="0" fontId="11" fillId="0" borderId="0" xfId="9" applyFont="1" applyFill="1" applyBorder="1" applyAlignment="1">
      <alignment horizontal="right" vertical="center"/>
    </xf>
    <xf numFmtId="0" fontId="13" fillId="0" borderId="0" xfId="9" applyFont="1" applyFill="1" applyAlignment="1">
      <alignment horizontal="left" vertical="top" indent="1"/>
    </xf>
    <xf numFmtId="0" fontId="11" fillId="0" borderId="0" xfId="9" applyFont="1" applyFill="1" applyAlignment="1">
      <alignment horizontal="right" vertical="top"/>
    </xf>
    <xf numFmtId="0" fontId="13" fillId="0" borderId="0" xfId="9" applyFont="1" applyFill="1" applyAlignment="1">
      <alignment horizontal="center" vertical="top"/>
    </xf>
    <xf numFmtId="166" fontId="62" fillId="0" borderId="0" xfId="6" applyNumberFormat="1" applyFont="1" applyFill="1" applyBorder="1" applyAlignment="1">
      <alignment horizontal="right"/>
    </xf>
    <xf numFmtId="0" fontId="67" fillId="0" borderId="0" xfId="9" applyFont="1"/>
    <xf numFmtId="0" fontId="11" fillId="0" borderId="0" xfId="9" applyFont="1" applyFill="1" applyAlignment="1">
      <alignment horizontal="right" vertical="center" textRotation="90"/>
    </xf>
    <xf numFmtId="0" fontId="11" fillId="0" borderId="0" xfId="9" applyFont="1" applyFill="1" applyAlignment="1">
      <alignment vertical="center" textRotation="90"/>
    </xf>
    <xf numFmtId="0" fontId="13" fillId="0" borderId="0" xfId="9" applyFont="1" applyFill="1" applyBorder="1" applyAlignment="1">
      <alignment horizontal="left" vertical="center" indent="1"/>
    </xf>
    <xf numFmtId="0" fontId="11" fillId="0" borderId="0" xfId="9" applyFont="1" applyFill="1" applyBorder="1" applyAlignment="1">
      <alignment horizontal="right" vertical="center" wrapText="1"/>
    </xf>
    <xf numFmtId="0" fontId="67" fillId="0" borderId="0" xfId="9" applyFont="1" applyFill="1" applyBorder="1"/>
    <xf numFmtId="0" fontId="67" fillId="0" borderId="0" xfId="9" applyFont="1" applyFill="1"/>
    <xf numFmtId="0" fontId="13" fillId="0" borderId="0" xfId="9" applyFont="1" applyFill="1" applyAlignment="1">
      <alignment horizontal="left" vertical="center"/>
    </xf>
    <xf numFmtId="0" fontId="13" fillId="0" borderId="0" xfId="9" applyFont="1" applyFill="1" applyBorder="1" applyAlignment="1">
      <alignment vertical="center" wrapText="1" readingOrder="1"/>
    </xf>
    <xf numFmtId="0" fontId="11" fillId="0" borderId="0" xfId="9" applyFont="1" applyFill="1" applyBorder="1" applyAlignment="1">
      <alignment vertical="center" wrapText="1" readingOrder="1"/>
    </xf>
    <xf numFmtId="0" fontId="13" fillId="0" borderId="0" xfId="9" applyFont="1" applyFill="1" applyAlignment="1">
      <alignment horizontal="right"/>
    </xf>
    <xf numFmtId="0" fontId="13" fillId="0" borderId="0" xfId="9" applyFont="1" applyFill="1" applyAlignment="1">
      <alignment horizontal="right" vertical="center"/>
    </xf>
    <xf numFmtId="0" fontId="13" fillId="0" borderId="1" xfId="9" applyFont="1" applyFill="1" applyBorder="1" applyAlignment="1">
      <alignment horizontal="right" vertical="center"/>
    </xf>
    <xf numFmtId="0" fontId="13" fillId="0" borderId="2" xfId="9" applyFont="1" applyFill="1" applyBorder="1" applyAlignment="1">
      <alignment horizontal="right"/>
    </xf>
    <xf numFmtId="0" fontId="13" fillId="0" borderId="2" xfId="9" applyFont="1" applyFill="1" applyBorder="1" applyAlignment="1">
      <alignment horizontal="right" vertical="center"/>
    </xf>
    <xf numFmtId="0" fontId="13" fillId="0" borderId="0" xfId="9" applyFont="1" applyFill="1"/>
    <xf numFmtId="0" fontId="47" fillId="0" borderId="0" xfId="0" applyFont="1" applyFill="1"/>
    <xf numFmtId="0" fontId="80" fillId="0" borderId="1" xfId="9" applyFont="1" applyFill="1" applyBorder="1" applyAlignment="1">
      <alignment horizontal="right"/>
    </xf>
    <xf numFmtId="0" fontId="80" fillId="0" borderId="1" xfId="9" applyFont="1" applyFill="1" applyBorder="1" applyAlignment="1">
      <alignment horizontal="right" vertical="center"/>
    </xf>
    <xf numFmtId="0" fontId="13" fillId="0" borderId="3" xfId="9" applyFont="1" applyFill="1" applyBorder="1" applyAlignment="1">
      <alignment horizontal="left" vertical="center" wrapText="1"/>
    </xf>
    <xf numFmtId="0" fontId="13" fillId="0" borderId="0" xfId="9" applyFont="1" applyFill="1" applyBorder="1" applyAlignment="1">
      <alignment horizontal="left"/>
    </xf>
    <xf numFmtId="3" fontId="13" fillId="0" borderId="0" xfId="0" applyNumberFormat="1" applyFont="1" applyAlignment="1">
      <alignment vertical="center"/>
    </xf>
    <xf numFmtId="0" fontId="68" fillId="0" borderId="0" xfId="9" applyFont="1"/>
    <xf numFmtId="0" fontId="13" fillId="0" borderId="0" xfId="9" applyFont="1"/>
    <xf numFmtId="0" fontId="11" fillId="0" borderId="0" xfId="9" applyFont="1" applyFill="1" applyBorder="1" applyAlignment="1">
      <alignment horizontal="left"/>
    </xf>
    <xf numFmtId="3" fontId="11" fillId="0" borderId="0" xfId="0" applyNumberFormat="1" applyFont="1" applyBorder="1" applyAlignment="1">
      <alignment horizontal="right" vertical="center"/>
    </xf>
    <xf numFmtId="3" fontId="67" fillId="0" borderId="0" xfId="9" applyNumberFormat="1" applyFont="1"/>
    <xf numFmtId="0" fontId="11" fillId="0" borderId="0" xfId="9" applyFont="1" applyFill="1" applyBorder="1" applyAlignment="1">
      <alignment horizontal="left" readingOrder="2"/>
    </xf>
    <xf numFmtId="0" fontId="13" fillId="0" borderId="0" xfId="9" applyFont="1" applyFill="1" applyBorder="1" applyAlignment="1">
      <alignment horizontal="right"/>
    </xf>
    <xf numFmtId="0" fontId="13" fillId="0" borderId="0" xfId="9" applyFont="1" applyFill="1" applyBorder="1" applyAlignment="1">
      <alignment horizontal="right" vertical="center"/>
    </xf>
    <xf numFmtId="0" fontId="13" fillId="7" borderId="0" xfId="9" applyFont="1" applyFill="1" applyBorder="1" applyAlignment="1">
      <alignment horizontal="right"/>
    </xf>
    <xf numFmtId="3" fontId="13" fillId="0" borderId="0" xfId="9" applyNumberFormat="1" applyFont="1" applyFill="1" applyBorder="1" applyAlignment="1">
      <alignment horizontal="right" vertical="center"/>
    </xf>
    <xf numFmtId="3" fontId="67" fillId="0" borderId="0" xfId="9" applyNumberFormat="1" applyFont="1" applyBorder="1" applyAlignment="1">
      <alignment horizontal="right"/>
    </xf>
    <xf numFmtId="0" fontId="13" fillId="0" borderId="3" xfId="9" applyFont="1" applyFill="1" applyBorder="1" applyAlignment="1">
      <alignment horizontal="left" vertical="center"/>
    </xf>
    <xf numFmtId="3" fontId="13" fillId="0" borderId="0" xfId="9" applyNumberFormat="1" applyFont="1" applyFill="1" applyAlignment="1">
      <alignment horizontal="right"/>
    </xf>
    <xf numFmtId="0" fontId="80" fillId="0" borderId="0" xfId="9" applyFont="1" applyFill="1" applyAlignment="1">
      <alignment vertical="center"/>
    </xf>
    <xf numFmtId="3" fontId="63" fillId="0" borderId="0" xfId="9" applyNumberFormat="1" applyFont="1" applyFill="1" applyAlignment="1">
      <alignment horizontal="right"/>
    </xf>
    <xf numFmtId="3" fontId="11" fillId="0" borderId="0" xfId="0" applyNumberFormat="1" applyFont="1" applyFill="1" applyBorder="1"/>
    <xf numFmtId="3" fontId="62" fillId="0" borderId="0" xfId="9" applyNumberFormat="1" applyFont="1" applyFill="1" applyBorder="1"/>
    <xf numFmtId="3" fontId="62" fillId="0" borderId="1" xfId="9" applyNumberFormat="1" applyFont="1" applyFill="1" applyBorder="1"/>
    <xf numFmtId="0" fontId="11" fillId="0" borderId="0" xfId="9" applyFont="1" applyFill="1" applyAlignment="1">
      <alignment horizontal="center" vertical="center"/>
    </xf>
    <xf numFmtId="0" fontId="13" fillId="0" borderId="3" xfId="0" applyFont="1" applyFill="1" applyBorder="1" applyAlignment="1">
      <alignment horizontal="left"/>
    </xf>
    <xf numFmtId="0" fontId="13" fillId="0" borderId="3" xfId="0" applyFont="1" applyFill="1" applyBorder="1" applyAlignment="1">
      <alignment horizontal="right" vertical="center" wrapText="1"/>
    </xf>
    <xf numFmtId="0" fontId="13" fillId="0" borderId="3" xfId="0" applyFont="1" applyFill="1" applyBorder="1" applyAlignment="1">
      <alignment horizontal="center" vertical="center" wrapText="1"/>
    </xf>
    <xf numFmtId="0" fontId="13" fillId="0" borderId="3" xfId="9" applyFont="1" applyFill="1" applyBorder="1" applyAlignment="1">
      <alignment horizontal="center" vertical="center" wrapText="1"/>
    </xf>
    <xf numFmtId="0" fontId="13" fillId="0" borderId="0" xfId="0" applyFont="1" applyFill="1" applyBorder="1" applyAlignment="1">
      <alignment horizontal="left"/>
    </xf>
    <xf numFmtId="0" fontId="11" fillId="0" borderId="0" xfId="16" applyFont="1" applyFill="1" applyBorder="1" applyAlignment="1"/>
    <xf numFmtId="0" fontId="67" fillId="6" borderId="0" xfId="9" applyFont="1" applyFill="1"/>
    <xf numFmtId="0" fontId="11" fillId="6" borderId="0" xfId="9" applyFont="1" applyFill="1"/>
    <xf numFmtId="0" fontId="11" fillId="0" borderId="1" xfId="16" applyFont="1" applyFill="1" applyBorder="1"/>
    <xf numFmtId="168" fontId="11" fillId="0" borderId="0" xfId="9" applyNumberFormat="1" applyFont="1" applyFill="1"/>
    <xf numFmtId="1" fontId="13" fillId="0" borderId="0" xfId="9" applyNumberFormat="1" applyFont="1" applyFill="1" applyBorder="1" applyAlignment="1">
      <alignment horizontal="right"/>
    </xf>
    <xf numFmtId="0" fontId="11" fillId="0" borderId="0" xfId="9" applyFont="1" applyBorder="1"/>
    <xf numFmtId="0" fontId="11" fillId="0" borderId="0" xfId="9" applyFont="1" applyFill="1" applyBorder="1" applyAlignment="1">
      <alignment horizontal="left" indent="4"/>
    </xf>
    <xf numFmtId="168" fontId="13" fillId="0" borderId="0" xfId="1" applyNumberFormat="1" applyFont="1" applyFill="1" applyAlignment="1">
      <alignment horizontal="right"/>
    </xf>
    <xf numFmtId="0" fontId="13" fillId="0" borderId="0" xfId="9" applyFont="1" applyFill="1" applyBorder="1" applyAlignment="1">
      <alignment horizontal="left" vertical="center" wrapText="1"/>
    </xf>
    <xf numFmtId="0" fontId="21" fillId="0" borderId="0" xfId="9" applyFont="1" applyFill="1" applyAlignment="1">
      <alignment horizontal="right" vertical="center"/>
    </xf>
    <xf numFmtId="0" fontId="82" fillId="0" borderId="3" xfId="9" applyFont="1" applyFill="1" applyBorder="1" applyAlignment="1">
      <alignment horizontal="right" vertical="center"/>
    </xf>
    <xf numFmtId="0" fontId="63" fillId="0" borderId="3" xfId="9" applyFont="1" applyFill="1" applyBorder="1" applyAlignment="1">
      <alignment horizontal="right" vertical="center"/>
    </xf>
    <xf numFmtId="3" fontId="23" fillId="0" borderId="0" xfId="9" applyNumberFormat="1" applyFont="1" applyFill="1" applyBorder="1" applyAlignment="1">
      <alignment horizontal="left"/>
    </xf>
    <xf numFmtId="3" fontId="47" fillId="0" borderId="0" xfId="9" applyNumberFormat="1" applyFont="1" applyFill="1" applyBorder="1" applyAlignment="1">
      <alignment horizontal="right"/>
    </xf>
    <xf numFmtId="3" fontId="47" fillId="0" borderId="1" xfId="9" applyNumberFormat="1" applyFont="1" applyFill="1" applyBorder="1" applyAlignment="1">
      <alignment horizontal="right"/>
    </xf>
    <xf numFmtId="2" fontId="13" fillId="0" borderId="0" xfId="9" applyNumberFormat="1" applyFont="1" applyFill="1" applyBorder="1" applyAlignment="1">
      <alignment horizontal="right"/>
    </xf>
    <xf numFmtId="2" fontId="13" fillId="0" borderId="1" xfId="9" applyNumberFormat="1" applyFont="1" applyFill="1" applyBorder="1" applyAlignment="1">
      <alignment horizontal="right"/>
    </xf>
    <xf numFmtId="0" fontId="13" fillId="0" borderId="0" xfId="9" applyFont="1" applyFill="1" applyBorder="1" applyAlignment="1"/>
    <xf numFmtId="166" fontId="63" fillId="0" borderId="0" xfId="6" applyNumberFormat="1" applyFont="1" applyFill="1" applyBorder="1" applyAlignment="1">
      <alignment horizontal="right" vertical="center"/>
    </xf>
    <xf numFmtId="166" fontId="11" fillId="0" borderId="0" xfId="6" applyNumberFormat="1" applyFont="1" applyFill="1" applyBorder="1" applyAlignment="1">
      <alignment horizontal="right"/>
    </xf>
    <xf numFmtId="166" fontId="62" fillId="0" borderId="1" xfId="6" applyNumberFormat="1" applyFont="1" applyFill="1" applyBorder="1" applyAlignment="1">
      <alignment horizontal="right"/>
    </xf>
    <xf numFmtId="166" fontId="63" fillId="0" borderId="0" xfId="6" applyNumberFormat="1" applyFont="1" applyFill="1" applyBorder="1" applyAlignment="1">
      <alignment horizontal="right"/>
    </xf>
    <xf numFmtId="166" fontId="62" fillId="0" borderId="0" xfId="6" applyNumberFormat="1" applyFont="1" applyFill="1" applyBorder="1" applyAlignment="1">
      <alignment horizontal="right" vertical="center"/>
    </xf>
    <xf numFmtId="3" fontId="62" fillId="0" borderId="0" xfId="0" applyNumberFormat="1" applyFont="1" applyFill="1" applyBorder="1" applyAlignment="1"/>
    <xf numFmtId="3" fontId="62" fillId="0" borderId="0" xfId="0" applyNumberFormat="1" applyFont="1" applyBorder="1" applyAlignment="1"/>
    <xf numFmtId="171" fontId="62" fillId="0" borderId="1" xfId="6" applyNumberFormat="1" applyFont="1" applyFill="1" applyBorder="1" applyAlignment="1">
      <alignment horizontal="right" vertical="center"/>
    </xf>
    <xf numFmtId="3" fontId="62" fillId="0" borderId="1" xfId="0" applyNumberFormat="1" applyFont="1" applyBorder="1" applyAlignment="1"/>
    <xf numFmtId="166" fontId="11" fillId="0" borderId="2" xfId="6" applyNumberFormat="1" applyFont="1" applyFill="1" applyBorder="1" applyAlignment="1">
      <alignment horizontal="right"/>
    </xf>
    <xf numFmtId="166" fontId="13" fillId="0" borderId="0" xfId="7" applyNumberFormat="1" applyFont="1" applyFill="1" applyBorder="1" applyAlignment="1">
      <alignment horizontal="right"/>
    </xf>
    <xf numFmtId="166" fontId="63" fillId="0" borderId="2" xfId="6" applyNumberFormat="1" applyFont="1" applyFill="1" applyBorder="1" applyAlignment="1">
      <alignment horizontal="right"/>
    </xf>
    <xf numFmtId="166" fontId="11" fillId="0" borderId="0" xfId="6" applyNumberFormat="1" applyFont="1" applyFill="1" applyBorder="1" applyAlignment="1">
      <alignment horizontal="right" vertical="center"/>
    </xf>
    <xf numFmtId="166" fontId="62" fillId="0" borderId="1" xfId="6" applyNumberFormat="1" applyFont="1" applyFill="1" applyBorder="1" applyAlignment="1">
      <alignment horizontal="right" vertical="center"/>
    </xf>
    <xf numFmtId="171" fontId="63" fillId="0" borderId="0" xfId="6" applyNumberFormat="1" applyFont="1" applyFill="1" applyBorder="1" applyAlignment="1">
      <alignment horizontal="right"/>
    </xf>
    <xf numFmtId="171" fontId="62" fillId="0" borderId="0" xfId="6" applyNumberFormat="1" applyFont="1" applyFill="1" applyBorder="1" applyAlignment="1">
      <alignment horizontal="right"/>
    </xf>
    <xf numFmtId="171" fontId="62" fillId="0" borderId="1" xfId="6" applyNumberFormat="1" applyFont="1" applyFill="1" applyBorder="1" applyAlignment="1">
      <alignment horizontal="right"/>
    </xf>
    <xf numFmtId="0" fontId="51" fillId="0" borderId="0" xfId="9" applyFont="1" applyFill="1" applyBorder="1" applyAlignment="1">
      <alignment horizontal="right"/>
    </xf>
    <xf numFmtId="0" fontId="83" fillId="0" borderId="0" xfId="0" applyFont="1" applyFill="1"/>
    <xf numFmtId="0" fontId="19" fillId="0" borderId="0" xfId="9" applyFont="1"/>
    <xf numFmtId="166" fontId="63" fillId="0" borderId="0" xfId="6" applyNumberFormat="1" applyFont="1" applyAlignment="1">
      <alignment horizontal="right"/>
    </xf>
    <xf numFmtId="0" fontId="15" fillId="0" borderId="3" xfId="9" applyFont="1" applyFill="1" applyBorder="1" applyAlignment="1">
      <alignment horizontal="right" vertical="center" wrapText="1"/>
    </xf>
    <xf numFmtId="165" fontId="63" fillId="0" borderId="0" xfId="9" applyNumberFormat="1" applyFont="1" applyFill="1" applyAlignment="1">
      <alignment horizontal="right"/>
    </xf>
    <xf numFmtId="165" fontId="11" fillId="0" borderId="0" xfId="9" applyNumberFormat="1" applyFont="1" applyFill="1" applyBorder="1"/>
    <xf numFmtId="165" fontId="62" fillId="0" borderId="0" xfId="9" applyNumberFormat="1" applyFont="1" applyFill="1" applyBorder="1"/>
    <xf numFmtId="3" fontId="11" fillId="0" borderId="0" xfId="9" applyNumberFormat="1" applyFont="1" applyFill="1" applyBorder="1" applyAlignment="1">
      <alignment horizontal="left"/>
    </xf>
    <xf numFmtId="165" fontId="13" fillId="0" borderId="2" xfId="9" applyNumberFormat="1" applyFont="1" applyFill="1" applyBorder="1" applyAlignment="1">
      <alignment horizontal="right"/>
    </xf>
    <xf numFmtId="0" fontId="13" fillId="0" borderId="3" xfId="9" applyFont="1" applyFill="1" applyBorder="1"/>
    <xf numFmtId="0" fontId="68" fillId="0" borderId="0" xfId="9" applyFont="1" applyFill="1" applyBorder="1"/>
    <xf numFmtId="3" fontId="13" fillId="0" borderId="2" xfId="9" applyNumberFormat="1" applyFont="1" applyFill="1" applyBorder="1"/>
    <xf numFmtId="172" fontId="63" fillId="0" borderId="2" xfId="6" applyNumberFormat="1" applyFont="1" applyFill="1" applyBorder="1" applyAlignment="1"/>
    <xf numFmtId="165" fontId="68" fillId="0" borderId="0" xfId="9" applyNumberFormat="1" applyFont="1" applyFill="1" applyBorder="1" applyAlignment="1">
      <alignment horizontal="right" vertical="center"/>
    </xf>
    <xf numFmtId="172" fontId="62" fillId="0" borderId="0" xfId="6" applyNumberFormat="1" applyFont="1" applyFill="1" applyBorder="1" applyAlignment="1">
      <alignment horizontal="right"/>
    </xf>
    <xf numFmtId="165" fontId="67" fillId="0" borderId="0" xfId="9" applyNumberFormat="1" applyFont="1" applyFill="1" applyBorder="1" applyAlignment="1">
      <alignment horizontal="right" vertical="center"/>
    </xf>
    <xf numFmtId="0" fontId="13" fillId="0" borderId="1" xfId="9" applyFont="1" applyFill="1" applyBorder="1" applyAlignment="1">
      <alignment vertical="center"/>
    </xf>
    <xf numFmtId="3" fontId="13" fillId="0" borderId="0" xfId="9" applyNumberFormat="1" applyFont="1" applyFill="1" applyBorder="1"/>
    <xf numFmtId="0" fontId="11" fillId="0" borderId="0" xfId="0" applyFont="1" applyFill="1"/>
    <xf numFmtId="0" fontId="13" fillId="0" borderId="2" xfId="9" applyFont="1" applyFill="1" applyBorder="1"/>
    <xf numFmtId="172" fontId="13" fillId="0" borderId="2" xfId="6" applyNumberFormat="1" applyFont="1" applyFill="1" applyBorder="1" applyAlignment="1">
      <alignment horizontal="right"/>
    </xf>
    <xf numFmtId="175" fontId="63" fillId="0" borderId="2" xfId="6" applyNumberFormat="1" applyFont="1" applyFill="1" applyBorder="1" applyAlignment="1">
      <alignment horizontal="right"/>
    </xf>
    <xf numFmtId="172" fontId="11" fillId="0" borderId="0" xfId="6" applyNumberFormat="1" applyFont="1" applyFill="1" applyAlignment="1">
      <alignment horizontal="right"/>
    </xf>
    <xf numFmtId="175" fontId="62" fillId="0" borderId="0" xfId="6" applyNumberFormat="1" applyFont="1" applyFill="1" applyBorder="1" applyAlignment="1">
      <alignment horizontal="right"/>
    </xf>
    <xf numFmtId="175" fontId="62" fillId="0" borderId="1" xfId="6" applyNumberFormat="1" applyFont="1" applyFill="1" applyBorder="1" applyAlignment="1">
      <alignment horizontal="right"/>
    </xf>
    <xf numFmtId="172" fontId="13" fillId="0" borderId="2" xfId="9" applyNumberFormat="1" applyFont="1" applyFill="1" applyBorder="1" applyAlignment="1">
      <alignment horizontal="right"/>
    </xf>
    <xf numFmtId="0" fontId="13" fillId="0" borderId="1" xfId="9" applyFont="1" applyFill="1" applyBorder="1" applyAlignment="1"/>
    <xf numFmtId="0" fontId="13" fillId="0" borderId="0" xfId="9" applyFont="1" applyFill="1" applyBorder="1"/>
    <xf numFmtId="166" fontId="13" fillId="0" borderId="2" xfId="6" applyNumberFormat="1" applyFont="1" applyFill="1" applyBorder="1" applyAlignment="1"/>
    <xf numFmtId="166" fontId="11" fillId="0" borderId="0" xfId="6" applyNumberFormat="1" applyFont="1" applyFill="1" applyBorder="1" applyAlignment="1"/>
    <xf numFmtId="166" fontId="11" fillId="0" borderId="1" xfId="6" applyNumberFormat="1" applyFont="1" applyFill="1" applyBorder="1" applyAlignment="1"/>
    <xf numFmtId="0" fontId="11" fillId="0" borderId="0" xfId="9" applyFont="1" applyFill="1" applyAlignment="1"/>
    <xf numFmtId="0" fontId="11" fillId="0" borderId="0" xfId="9" applyFont="1" applyFill="1" applyAlignment="1">
      <alignment vertical="center"/>
    </xf>
    <xf numFmtId="0" fontId="13" fillId="0" borderId="0" xfId="9" applyFont="1" applyFill="1" applyAlignment="1">
      <alignment horizontal="left"/>
    </xf>
    <xf numFmtId="0" fontId="84" fillId="0" borderId="0" xfId="9" applyFont="1" applyFill="1" applyBorder="1" applyAlignment="1"/>
    <xf numFmtId="0" fontId="21" fillId="0" borderId="0" xfId="9" applyFont="1" applyFill="1" applyBorder="1" applyAlignment="1">
      <alignment horizontal="right" vertical="center"/>
    </xf>
    <xf numFmtId="0" fontId="23" fillId="0" borderId="3" xfId="9" applyFont="1" applyFill="1" applyBorder="1" applyAlignment="1">
      <alignment horizontal="left" vertical="center" wrapText="1"/>
    </xf>
    <xf numFmtId="0" fontId="85" fillId="0" borderId="0" xfId="0" applyFont="1" applyFill="1"/>
    <xf numFmtId="3" fontId="47" fillId="0" borderId="0" xfId="0" applyNumberFormat="1" applyFont="1" applyFill="1"/>
    <xf numFmtId="0" fontId="51" fillId="0" borderId="0" xfId="9" applyFont="1" applyFill="1" applyAlignment="1"/>
    <xf numFmtId="3" fontId="21" fillId="0" borderId="0" xfId="0" applyNumberFormat="1" applyFont="1" applyFill="1" applyBorder="1" applyAlignment="1">
      <alignment horizontal="right" vertical="center"/>
    </xf>
    <xf numFmtId="3" fontId="21" fillId="0" borderId="1" xfId="0" applyNumberFormat="1" applyFont="1" applyFill="1" applyBorder="1" applyAlignment="1">
      <alignment horizontal="right" vertical="center"/>
    </xf>
    <xf numFmtId="3" fontId="62" fillId="0" borderId="0" xfId="9" applyNumberFormat="1" applyFont="1" applyAlignment="1">
      <alignment horizontal="right"/>
    </xf>
    <xf numFmtId="3" fontId="11" fillId="0" borderId="1" xfId="9" applyNumberFormat="1" applyFont="1" applyFill="1" applyBorder="1" applyAlignment="1">
      <alignment horizontal="left"/>
    </xf>
    <xf numFmtId="165" fontId="13" fillId="0" borderId="0" xfId="9" applyNumberFormat="1" applyFont="1" applyFill="1" applyBorder="1" applyAlignment="1">
      <alignment horizontal="right"/>
    </xf>
    <xf numFmtId="0" fontId="23" fillId="0" borderId="3" xfId="9" applyFont="1" applyFill="1" applyBorder="1" applyAlignment="1">
      <alignment horizontal="right"/>
    </xf>
    <xf numFmtId="0" fontId="23" fillId="0" borderId="0" xfId="9" applyFont="1" applyFill="1" applyBorder="1"/>
    <xf numFmtId="3" fontId="23" fillId="0" borderId="0" xfId="9" applyNumberFormat="1" applyFont="1" applyFill="1" applyAlignment="1">
      <alignment horizontal="right" vertical="center"/>
    </xf>
    <xf numFmtId="0" fontId="21" fillId="0" borderId="0" xfId="9" applyFont="1" applyFill="1" applyAlignment="1">
      <alignment horizontal="left"/>
    </xf>
    <xf numFmtId="3" fontId="21" fillId="0" borderId="0" xfId="9" applyNumberFormat="1" applyFont="1" applyFill="1" applyAlignment="1">
      <alignment horizontal="right" vertical="center"/>
    </xf>
    <xf numFmtId="3" fontId="21" fillId="0" borderId="1" xfId="9" applyNumberFormat="1" applyFont="1" applyFill="1" applyBorder="1" applyAlignment="1">
      <alignment horizontal="right" vertical="center"/>
    </xf>
    <xf numFmtId="0" fontId="86" fillId="0" borderId="0" xfId="9" applyFont="1" applyFill="1" applyBorder="1" applyAlignment="1"/>
    <xf numFmtId="0" fontId="16" fillId="0" borderId="0" xfId="9" applyFont="1" applyFill="1" applyBorder="1" applyAlignment="1">
      <alignment horizontal="right"/>
    </xf>
    <xf numFmtId="3" fontId="11" fillId="0" borderId="0" xfId="9" applyNumberFormat="1" applyFont="1" applyFill="1" applyBorder="1" applyAlignment="1">
      <alignment horizontal="right" vertical="center"/>
    </xf>
    <xf numFmtId="3" fontId="63" fillId="0" borderId="2" xfId="9" applyNumberFormat="1" applyFont="1" applyFill="1" applyBorder="1" applyAlignment="1">
      <alignment horizontal="right"/>
    </xf>
    <xf numFmtId="0" fontId="11" fillId="0" borderId="0" xfId="9" applyFont="1" applyFill="1" applyBorder="1" applyAlignment="1">
      <alignment horizontal="left" wrapText="1"/>
    </xf>
    <xf numFmtId="3" fontId="62" fillId="0" borderId="0" xfId="9" applyNumberFormat="1" applyFont="1" applyFill="1" applyBorder="1" applyAlignment="1">
      <alignment horizontal="right" vertical="center"/>
    </xf>
    <xf numFmtId="0" fontId="11" fillId="0" borderId="1" xfId="9" applyFont="1" applyFill="1" applyBorder="1" applyAlignment="1">
      <alignment horizontal="left" wrapText="1"/>
    </xf>
    <xf numFmtId="0" fontId="87" fillId="0" borderId="0" xfId="9" applyFont="1" applyFill="1" applyBorder="1" applyAlignment="1"/>
    <xf numFmtId="0" fontId="81" fillId="0" borderId="2" xfId="9" applyFont="1" applyFill="1" applyBorder="1" applyAlignment="1">
      <alignment horizontal="left"/>
    </xf>
    <xf numFmtId="0" fontId="81" fillId="0" borderId="0" xfId="9" applyFont="1" applyFill="1" applyBorder="1" applyAlignment="1"/>
    <xf numFmtId="167" fontId="10" fillId="0" borderId="0" xfId="9" applyNumberFormat="1" applyFont="1" applyFill="1" applyBorder="1" applyAlignment="1">
      <alignment horizontal="right" vertical="center"/>
    </xf>
    <xf numFmtId="167" fontId="10" fillId="0" borderId="0" xfId="0" applyNumberFormat="1" applyFont="1" applyAlignment="1">
      <alignment horizontal="right"/>
    </xf>
    <xf numFmtId="167" fontId="10" fillId="0" borderId="0" xfId="9" applyNumberFormat="1" applyFont="1" applyFill="1" applyAlignment="1">
      <alignment horizontal="right" readingOrder="1"/>
    </xf>
    <xf numFmtId="167" fontId="10" fillId="0" borderId="0" xfId="9" applyNumberFormat="1" applyFont="1" applyFill="1" applyBorder="1" applyAlignment="1">
      <alignment horizontal="right" vertical="center" readingOrder="1"/>
    </xf>
    <xf numFmtId="3" fontId="10" fillId="0" borderId="0" xfId="9" applyNumberFormat="1" applyFont="1" applyFill="1" applyBorder="1" applyAlignment="1">
      <alignment horizontal="right"/>
    </xf>
    <xf numFmtId="165" fontId="10" fillId="0" borderId="0" xfId="9" applyNumberFormat="1" applyFont="1" applyFill="1" applyBorder="1" applyAlignment="1">
      <alignment horizontal="right"/>
    </xf>
    <xf numFmtId="168" fontId="10" fillId="0" borderId="0" xfId="1" applyNumberFormat="1" applyFont="1" applyFill="1" applyBorder="1" applyAlignment="1">
      <alignment horizontal="right"/>
    </xf>
    <xf numFmtId="0" fontId="24" fillId="0" borderId="0" xfId="9" applyFont="1" applyFill="1" applyBorder="1" applyAlignment="1">
      <alignment vertical="center"/>
    </xf>
    <xf numFmtId="0" fontId="29" fillId="0" borderId="0" xfId="9" applyFont="1" applyFill="1" applyBorder="1" applyAlignment="1">
      <alignment horizontal="left"/>
    </xf>
    <xf numFmtId="165" fontId="23" fillId="0" borderId="0" xfId="9" applyNumberFormat="1" applyFont="1" applyBorder="1" applyAlignment="1">
      <alignment horizontal="right"/>
    </xf>
    <xf numFmtId="165" fontId="13" fillId="0" borderId="0" xfId="9" applyNumberFormat="1" applyFont="1" applyBorder="1" applyAlignment="1">
      <alignment horizontal="right"/>
    </xf>
    <xf numFmtId="165" fontId="21" fillId="0" borderId="0" xfId="9" applyNumberFormat="1" applyFont="1" applyBorder="1" applyAlignment="1">
      <alignment horizontal="right"/>
    </xf>
    <xf numFmtId="165" fontId="11" fillId="0" borderId="0" xfId="9" applyNumberFormat="1" applyFont="1" applyBorder="1" applyAlignment="1">
      <alignment horizontal="right"/>
    </xf>
    <xf numFmtId="0" fontId="29" fillId="0" borderId="0" xfId="9" applyFont="1" applyBorder="1" applyAlignment="1">
      <alignment horizontal="left" readingOrder="1"/>
    </xf>
    <xf numFmtId="165" fontId="21" fillId="0" borderId="0" xfId="9" applyNumberFormat="1" applyFont="1" applyFill="1" applyBorder="1" applyAlignment="1">
      <alignment horizontal="left"/>
    </xf>
    <xf numFmtId="0" fontId="75" fillId="0" borderId="0" xfId="9" applyFont="1" applyFill="1" applyAlignment="1">
      <alignment vertical="center" wrapText="1"/>
    </xf>
    <xf numFmtId="167" fontId="0" fillId="0" borderId="0" xfId="0" applyNumberFormat="1"/>
    <xf numFmtId="167" fontId="0" fillId="0" borderId="0" xfId="0" applyNumberFormat="1" applyBorder="1"/>
    <xf numFmtId="167" fontId="0" fillId="0" borderId="1" xfId="0" applyNumberFormat="1" applyBorder="1"/>
    <xf numFmtId="0" fontId="24" fillId="0" borderId="0" xfId="9" applyFont="1" applyFill="1" applyAlignment="1">
      <alignment vertical="top" wrapText="1"/>
    </xf>
    <xf numFmtId="0" fontId="24" fillId="0" borderId="0" xfId="9" applyFont="1" applyFill="1" applyAlignment="1">
      <alignment vertical="top"/>
    </xf>
    <xf numFmtId="167" fontId="0" fillId="0" borderId="2" xfId="0" applyNumberFormat="1" applyBorder="1"/>
    <xf numFmtId="167" fontId="8" fillId="0" borderId="2" xfId="9" applyNumberFormat="1" applyFont="1" applyFill="1" applyBorder="1"/>
    <xf numFmtId="167" fontId="66" fillId="0" borderId="2" xfId="9" applyNumberFormat="1" applyFont="1" applyFill="1" applyBorder="1"/>
    <xf numFmtId="167" fontId="66" fillId="0" borderId="0" xfId="9" applyNumberFormat="1" applyFont="1" applyFill="1" applyBorder="1"/>
    <xf numFmtId="167" fontId="66" fillId="0" borderId="1" xfId="9" applyNumberFormat="1" applyFont="1" applyFill="1" applyBorder="1"/>
    <xf numFmtId="167" fontId="66" fillId="0" borderId="0" xfId="9" applyNumberFormat="1" applyFont="1" applyFill="1" applyAlignment="1">
      <alignment horizontal="right"/>
    </xf>
    <xf numFmtId="167" fontId="66" fillId="0" borderId="1" xfId="9" applyNumberFormat="1" applyFont="1" applyFill="1" applyBorder="1" applyAlignment="1">
      <alignment horizontal="right"/>
    </xf>
    <xf numFmtId="167" fontId="0" fillId="0" borderId="0" xfId="0" applyNumberFormat="1" applyFill="1"/>
    <xf numFmtId="167" fontId="0" fillId="0" borderId="0" xfId="0" applyNumberFormat="1" applyFill="1" applyBorder="1"/>
    <xf numFmtId="167" fontId="0" fillId="0" borderId="1" xfId="0" applyNumberFormat="1" applyFill="1" applyBorder="1"/>
    <xf numFmtId="168" fontId="66" fillId="0" borderId="0" xfId="1" applyNumberFormat="1" applyFont="1" applyFill="1" applyAlignment="1">
      <alignment horizontal="right"/>
    </xf>
    <xf numFmtId="168" fontId="66" fillId="0" borderId="1" xfId="1" applyNumberFormat="1" applyFont="1" applyFill="1" applyBorder="1" applyAlignment="1">
      <alignment horizontal="right"/>
    </xf>
    <xf numFmtId="0" fontId="77" fillId="6" borderId="0" xfId="9" applyFont="1" applyFill="1" applyBorder="1" applyAlignment="1">
      <alignment horizontal="left"/>
    </xf>
    <xf numFmtId="0" fontId="8" fillId="0" borderId="1" xfId="9" applyFont="1" applyFill="1" applyBorder="1" applyAlignment="1">
      <alignment horizontal="right"/>
    </xf>
    <xf numFmtId="2" fontId="8" fillId="0" borderId="0" xfId="9" applyNumberFormat="1" applyFont="1" applyFill="1" applyAlignment="1">
      <alignment horizontal="right"/>
    </xf>
    <xf numFmtId="0" fontId="1" fillId="0" borderId="0" xfId="9" applyFont="1" applyBorder="1"/>
    <xf numFmtId="0" fontId="66" fillId="0" borderId="0" xfId="9" applyFont="1" applyFill="1" applyAlignment="1">
      <alignment horizontal="right"/>
    </xf>
    <xf numFmtId="0" fontId="66" fillId="0" borderId="0" xfId="9" applyFont="1" applyFill="1"/>
    <xf numFmtId="0" fontId="96" fillId="0" borderId="0" xfId="0" applyFont="1" applyFill="1" applyAlignment="1">
      <alignment vertical="center"/>
    </xf>
    <xf numFmtId="0" fontId="97" fillId="0" borderId="0" xfId="0" applyFont="1" applyFill="1" applyAlignment="1">
      <alignment vertical="center"/>
    </xf>
    <xf numFmtId="0" fontId="0" fillId="0" borderId="0" xfId="0" applyFont="1" applyFill="1" applyAlignment="1">
      <alignment vertical="center"/>
    </xf>
    <xf numFmtId="0" fontId="99" fillId="0" borderId="0" xfId="0" applyFont="1" applyFill="1" applyAlignment="1">
      <alignment vertical="center"/>
    </xf>
    <xf numFmtId="0" fontId="47" fillId="6" borderId="0" xfId="0" applyFont="1" applyFill="1" applyBorder="1" applyAlignment="1">
      <alignment horizontal="right" vertical="center"/>
    </xf>
    <xf numFmtId="0" fontId="47" fillId="0" borderId="0" xfId="0" applyFont="1" applyFill="1" applyAlignment="1">
      <alignment vertical="center"/>
    </xf>
    <xf numFmtId="0" fontId="92" fillId="0" borderId="0" xfId="0" applyFont="1" applyFill="1" applyAlignment="1">
      <alignment vertical="center"/>
    </xf>
    <xf numFmtId="0" fontId="102" fillId="0" borderId="0" xfId="0" applyFont="1" applyFill="1" applyBorder="1" applyAlignment="1">
      <alignment vertical="center"/>
    </xf>
    <xf numFmtId="0" fontId="102" fillId="0" borderId="0" xfId="0" applyFont="1" applyFill="1" applyAlignment="1">
      <alignment vertical="center"/>
    </xf>
    <xf numFmtId="0" fontId="102" fillId="0" borderId="1" xfId="0" applyFont="1" applyFill="1" applyBorder="1" applyAlignment="1">
      <alignment vertical="center"/>
    </xf>
    <xf numFmtId="0" fontId="49" fillId="0" borderId="3" xfId="0" applyFont="1" applyFill="1" applyBorder="1" applyAlignment="1">
      <alignment vertical="center"/>
    </xf>
    <xf numFmtId="0" fontId="49" fillId="0" borderId="3" xfId="0" applyFont="1" applyFill="1" applyBorder="1" applyAlignment="1">
      <alignment horizontal="right" vertical="center"/>
    </xf>
    <xf numFmtId="0" fontId="49" fillId="0" borderId="2" xfId="0" applyFont="1" applyFill="1" applyBorder="1" applyAlignment="1">
      <alignment vertical="center"/>
    </xf>
    <xf numFmtId="0" fontId="101" fillId="0" borderId="0" xfId="0" applyFont="1" applyFill="1" applyAlignment="1">
      <alignment horizontal="right" vertical="center"/>
    </xf>
    <xf numFmtId="0" fontId="101" fillId="0" borderId="0" xfId="0" applyFont="1" applyFill="1" applyBorder="1" applyAlignment="1">
      <alignment horizontal="left" vertical="center"/>
    </xf>
    <xf numFmtId="3" fontId="101" fillId="0" borderId="0" xfId="0" applyNumberFormat="1" applyFont="1" applyFill="1" applyBorder="1" applyAlignment="1" applyProtection="1">
      <alignment horizontal="right" vertical="center"/>
    </xf>
    <xf numFmtId="0" fontId="49" fillId="0" borderId="0" xfId="0" applyFont="1" applyFill="1" applyBorder="1" applyAlignment="1">
      <alignment vertical="center"/>
    </xf>
    <xf numFmtId="3" fontId="101" fillId="0" borderId="0" xfId="0" applyNumberFormat="1" applyFont="1" applyFill="1" applyBorder="1" applyAlignment="1">
      <alignment horizontal="right" vertical="center"/>
    </xf>
    <xf numFmtId="3" fontId="62" fillId="0" borderId="0" xfId="0" applyNumberFormat="1" applyFont="1" applyFill="1" applyBorder="1" applyAlignment="1" applyProtection="1">
      <alignment horizontal="right" vertical="center"/>
    </xf>
    <xf numFmtId="0" fontId="49" fillId="0" borderId="1" xfId="0" applyFont="1" applyFill="1" applyBorder="1" applyAlignment="1">
      <alignment vertical="center"/>
    </xf>
    <xf numFmtId="3" fontId="101" fillId="0" borderId="1" xfId="0" applyNumberFormat="1" applyFont="1" applyFill="1" applyBorder="1" applyAlignment="1" applyProtection="1">
      <alignment horizontal="right" vertical="center"/>
    </xf>
    <xf numFmtId="0" fontId="65" fillId="0" borderId="0" xfId="0" applyFont="1" applyFill="1" applyAlignment="1">
      <alignment vertical="center"/>
    </xf>
    <xf numFmtId="3" fontId="101" fillId="0" borderId="2" xfId="0" applyNumberFormat="1" applyFont="1" applyFill="1" applyBorder="1" applyAlignment="1">
      <alignment vertical="center"/>
    </xf>
    <xf numFmtId="167" fontId="101" fillId="0" borderId="2" xfId="0" applyNumberFormat="1" applyFont="1" applyFill="1" applyBorder="1" applyAlignment="1" applyProtection="1">
      <alignment horizontal="right" vertical="center" readingOrder="1"/>
    </xf>
    <xf numFmtId="3" fontId="101" fillId="0" borderId="0" xfId="0" applyNumberFormat="1" applyFont="1" applyFill="1" applyBorder="1" applyAlignment="1">
      <alignment vertical="center"/>
    </xf>
    <xf numFmtId="167" fontId="101" fillId="0" borderId="0" xfId="0" applyNumberFormat="1" applyFont="1" applyFill="1" applyBorder="1" applyAlignment="1" applyProtection="1">
      <alignment horizontal="right" vertical="center" readingOrder="1"/>
    </xf>
    <xf numFmtId="3" fontId="101" fillId="0" borderId="1" xfId="0" applyNumberFormat="1" applyFont="1" applyFill="1" applyBorder="1" applyAlignment="1">
      <alignment vertical="center"/>
    </xf>
    <xf numFmtId="167" fontId="101" fillId="0" borderId="1" xfId="0" applyNumberFormat="1" applyFont="1" applyFill="1" applyBorder="1" applyAlignment="1" applyProtection="1">
      <alignment horizontal="right" vertical="center" readingOrder="1"/>
    </xf>
    <xf numFmtId="0" fontId="49" fillId="0" borderId="2" xfId="0" applyFont="1" applyFill="1" applyBorder="1" applyAlignment="1">
      <alignment horizontal="right" vertical="center"/>
    </xf>
    <xf numFmtId="3" fontId="62" fillId="0" borderId="0" xfId="0" applyNumberFormat="1" applyFont="1" applyFill="1" applyBorder="1" applyAlignment="1" applyProtection="1">
      <alignment horizontal="right" vertical="center" readingOrder="1"/>
    </xf>
    <xf numFmtId="0" fontId="101" fillId="0" borderId="1" xfId="0" applyFont="1" applyFill="1" applyBorder="1" applyAlignment="1">
      <alignment horizontal="left" vertical="center"/>
    </xf>
    <xf numFmtId="3" fontId="62" fillId="0" borderId="1" xfId="0" applyNumberFormat="1" applyFont="1" applyBorder="1" applyAlignment="1">
      <alignment horizontal="right" vertical="center" readingOrder="1"/>
    </xf>
    <xf numFmtId="0" fontId="95" fillId="0" borderId="0" xfId="0" applyFont="1" applyFill="1" applyAlignment="1">
      <alignment vertical="center"/>
    </xf>
    <xf numFmtId="3" fontId="49" fillId="0" borderId="2" xfId="0" applyNumberFormat="1" applyFont="1" applyFill="1" applyBorder="1" applyAlignment="1">
      <alignment horizontal="right" vertical="center"/>
    </xf>
    <xf numFmtId="3" fontId="101" fillId="0" borderId="1" xfId="0" applyNumberFormat="1" applyFont="1" applyFill="1" applyBorder="1" applyAlignment="1">
      <alignment horizontal="right" vertical="center"/>
    </xf>
    <xf numFmtId="3" fontId="102" fillId="0" borderId="0" xfId="0" applyNumberFormat="1" applyFont="1" applyFill="1" applyAlignment="1">
      <alignment vertical="center"/>
    </xf>
    <xf numFmtId="3" fontId="92" fillId="0" borderId="0" xfId="0" applyNumberFormat="1" applyFont="1" applyFill="1" applyAlignment="1">
      <alignment vertical="center"/>
    </xf>
    <xf numFmtId="0" fontId="63" fillId="0" borderId="3" xfId="0" applyFont="1" applyFill="1" applyBorder="1" applyAlignment="1">
      <alignment horizontal="right" vertical="center"/>
    </xf>
    <xf numFmtId="0" fontId="101" fillId="0" borderId="2" xfId="0" applyFont="1" applyFill="1" applyBorder="1" applyAlignment="1">
      <alignment vertical="center"/>
    </xf>
    <xf numFmtId="3" fontId="101" fillId="0" borderId="2" xfId="0" applyNumberFormat="1" applyFont="1" applyFill="1" applyBorder="1" applyAlignment="1">
      <alignment horizontal="right" vertical="center"/>
    </xf>
    <xf numFmtId="0" fontId="101" fillId="0" borderId="0" xfId="0" applyFont="1" applyFill="1" applyBorder="1" applyAlignment="1">
      <alignment vertical="center"/>
    </xf>
    <xf numFmtId="0" fontId="101" fillId="0" borderId="1" xfId="0" applyFont="1" applyFill="1" applyBorder="1" applyAlignment="1">
      <alignment vertical="center"/>
    </xf>
    <xf numFmtId="0" fontId="97" fillId="0" borderId="0" xfId="0" applyFont="1" applyFill="1" applyBorder="1" applyAlignment="1">
      <alignment horizontal="left" vertical="center" readingOrder="1"/>
    </xf>
    <xf numFmtId="0" fontId="103" fillId="0" borderId="0" xfId="0" applyFont="1" applyFill="1" applyAlignment="1">
      <alignment vertical="center" readingOrder="1"/>
    </xf>
    <xf numFmtId="0" fontId="99" fillId="0" borderId="0" xfId="0" applyFont="1" applyFill="1" applyAlignment="1">
      <alignment vertical="center" readingOrder="1"/>
    </xf>
    <xf numFmtId="0" fontId="104" fillId="0" borderId="0" xfId="0" applyFont="1" applyFill="1" applyAlignment="1">
      <alignment vertical="center"/>
    </xf>
    <xf numFmtId="0" fontId="105" fillId="0" borderId="0" xfId="0" applyFont="1" applyFill="1" applyAlignment="1">
      <alignment vertical="center"/>
    </xf>
    <xf numFmtId="0" fontId="106" fillId="0" borderId="0" xfId="9" applyFont="1" applyFill="1"/>
    <xf numFmtId="1" fontId="106" fillId="0" borderId="0" xfId="9" applyNumberFormat="1" applyFont="1" applyFill="1"/>
    <xf numFmtId="0" fontId="107" fillId="0" borderId="0" xfId="0" applyFont="1" applyFill="1" applyBorder="1" applyAlignment="1">
      <alignment horizontal="right" vertical="center"/>
    </xf>
    <xf numFmtId="0" fontId="108" fillId="0" borderId="0" xfId="0" applyFont="1" applyFill="1" applyBorder="1" applyAlignment="1">
      <alignment horizontal="right" vertical="center"/>
    </xf>
    <xf numFmtId="3" fontId="109" fillId="0" borderId="0" xfId="0" applyNumberFormat="1" applyFont="1" applyFill="1" applyBorder="1"/>
    <xf numFmtId="3" fontId="49" fillId="0" borderId="0" xfId="0" applyNumberFormat="1" applyFont="1" applyFill="1" applyBorder="1" applyAlignment="1">
      <alignment horizontal="right" vertical="center"/>
    </xf>
    <xf numFmtId="0" fontId="99" fillId="0" borderId="0" xfId="0" applyFont="1"/>
    <xf numFmtId="3" fontId="99" fillId="0" borderId="0" xfId="0" applyNumberFormat="1" applyFont="1" applyFill="1" applyAlignment="1">
      <alignment horizontal="right"/>
    </xf>
    <xf numFmtId="3" fontId="62" fillId="0" borderId="0" xfId="0" applyNumberFormat="1" applyFont="1" applyFill="1" applyAlignment="1">
      <alignment horizontal="right" vertical="center"/>
    </xf>
    <xf numFmtId="1" fontId="47" fillId="0" borderId="0" xfId="0" applyNumberFormat="1" applyFont="1" applyFill="1" applyAlignment="1">
      <alignment vertical="center"/>
    </xf>
    <xf numFmtId="4" fontId="62" fillId="0" borderId="0" xfId="0" applyNumberFormat="1" applyFont="1" applyFill="1" applyBorder="1" applyAlignment="1" applyProtection="1">
      <alignment horizontal="right" vertical="center"/>
    </xf>
    <xf numFmtId="4" fontId="62" fillId="0" borderId="0" xfId="0" applyNumberFormat="1" applyFont="1" applyFill="1" applyAlignment="1">
      <alignment horizontal="right" vertical="center"/>
    </xf>
    <xf numFmtId="167" fontId="47" fillId="0" borderId="0" xfId="0" applyNumberFormat="1" applyFont="1" applyFill="1" applyAlignment="1">
      <alignment vertical="center"/>
    </xf>
    <xf numFmtId="4" fontId="63" fillId="0" borderId="0" xfId="0" applyNumberFormat="1" applyFont="1" applyFill="1" applyBorder="1" applyAlignment="1">
      <alignment horizontal="right" vertical="center"/>
    </xf>
    <xf numFmtId="0" fontId="47" fillId="0" borderId="0" xfId="0" applyFont="1" applyAlignment="1">
      <alignment horizontal="right" vertical="center"/>
    </xf>
    <xf numFmtId="0" fontId="62" fillId="0" borderId="0" xfId="0" applyFont="1" applyAlignment="1">
      <alignment horizontal="right" vertical="center"/>
    </xf>
    <xf numFmtId="165" fontId="62" fillId="0" borderId="0" xfId="0" applyNumberFormat="1" applyFont="1" applyAlignment="1">
      <alignment horizontal="right" vertical="center"/>
    </xf>
    <xf numFmtId="0" fontId="63" fillId="0" borderId="0" xfId="0" applyFont="1" applyFill="1" applyBorder="1" applyAlignment="1"/>
    <xf numFmtId="1" fontId="49" fillId="0" borderId="0" xfId="0" applyNumberFormat="1" applyFont="1" applyFill="1" applyBorder="1" applyAlignment="1" applyProtection="1">
      <alignment horizontal="right" vertical="center"/>
    </xf>
    <xf numFmtId="1" fontId="49" fillId="0" borderId="1" xfId="0" applyNumberFormat="1" applyFont="1" applyFill="1" applyBorder="1" applyAlignment="1" applyProtection="1">
      <alignment horizontal="right" vertical="center"/>
    </xf>
    <xf numFmtId="0" fontId="49" fillId="0" borderId="2" xfId="0" applyFont="1" applyFill="1" applyBorder="1" applyAlignment="1">
      <alignment horizontal="left" vertical="center"/>
    </xf>
    <xf numFmtId="3" fontId="63" fillId="0" borderId="2" xfId="0" applyNumberFormat="1" applyFont="1" applyFill="1" applyBorder="1" applyAlignment="1">
      <alignment horizontal="right" vertical="center"/>
    </xf>
    <xf numFmtId="0" fontId="69" fillId="0" borderId="0" xfId="0" applyFont="1" applyFill="1" applyAlignment="1">
      <alignment vertical="center"/>
    </xf>
    <xf numFmtId="3" fontId="47" fillId="0" borderId="0" xfId="0" applyNumberFormat="1" applyFont="1" applyFill="1" applyAlignment="1">
      <alignment vertical="center"/>
    </xf>
    <xf numFmtId="9" fontId="62" fillId="0" borderId="0" xfId="50" applyFont="1" applyFill="1" applyAlignment="1">
      <alignment vertical="center"/>
    </xf>
    <xf numFmtId="9" fontId="47" fillId="0" borderId="0" xfId="50" applyFont="1" applyFill="1" applyAlignment="1">
      <alignment vertical="center"/>
    </xf>
    <xf numFmtId="0" fontId="62" fillId="0" borderId="0" xfId="0" applyFont="1" applyFill="1" applyBorder="1" applyAlignment="1">
      <alignment vertical="center"/>
    </xf>
    <xf numFmtId="165" fontId="62" fillId="0" borderId="1" xfId="0" applyNumberFormat="1" applyFont="1" applyBorder="1" applyAlignment="1">
      <alignment horizontal="right" vertical="center"/>
    </xf>
    <xf numFmtId="0" fontId="102" fillId="0" borderId="2" xfId="0" applyFont="1" applyFill="1" applyBorder="1" applyAlignment="1">
      <alignment vertical="center"/>
    </xf>
    <xf numFmtId="0" fontId="110" fillId="0" borderId="0" xfId="0" applyFont="1" applyFill="1" applyAlignment="1">
      <alignment vertical="center"/>
    </xf>
    <xf numFmtId="0" fontId="100" fillId="0" borderId="0" xfId="0" applyFont="1" applyFill="1" applyBorder="1" applyAlignment="1">
      <alignment horizontal="left" vertical="center"/>
    </xf>
    <xf numFmtId="0" fontId="111" fillId="0" borderId="0" xfId="0" applyFont="1" applyFill="1" applyBorder="1" applyAlignment="1">
      <alignment horizontal="left" vertical="center"/>
    </xf>
    <xf numFmtId="9" fontId="105" fillId="0" borderId="0" xfId="50" applyFont="1" applyFill="1" applyAlignment="1">
      <alignment vertical="center"/>
    </xf>
    <xf numFmtId="9" fontId="105" fillId="0" borderId="0" xfId="0" applyNumberFormat="1" applyFont="1" applyFill="1" applyAlignment="1">
      <alignment vertical="center"/>
    </xf>
    <xf numFmtId="0" fontId="112" fillId="0" borderId="0" xfId="0" applyFont="1" applyFill="1" applyAlignment="1">
      <alignment vertical="center"/>
    </xf>
    <xf numFmtId="0" fontId="47" fillId="0" borderId="0" xfId="0" applyFont="1" applyFill="1" applyBorder="1" applyAlignment="1">
      <alignment horizontal="left" vertical="center"/>
    </xf>
    <xf numFmtId="0" fontId="49" fillId="0" borderId="3" xfId="0" applyFont="1" applyFill="1" applyBorder="1" applyAlignment="1">
      <alignment horizontal="center" vertical="center" wrapText="1"/>
    </xf>
    <xf numFmtId="0" fontId="49" fillId="0" borderId="6" xfId="0" applyFont="1" applyFill="1" applyBorder="1" applyAlignment="1">
      <alignment horizontal="center" vertical="center" wrapText="1"/>
    </xf>
    <xf numFmtId="0" fontId="49" fillId="0" borderId="3" xfId="0" applyFont="1" applyFill="1" applyBorder="1" applyAlignment="1">
      <alignment horizontal="right" vertical="center" wrapText="1"/>
    </xf>
    <xf numFmtId="0" fontId="47" fillId="0" borderId="0" xfId="0" applyFont="1" applyFill="1" applyAlignment="1">
      <alignment vertical="center" wrapText="1"/>
    </xf>
    <xf numFmtId="3" fontId="62" fillId="0" borderId="0" xfId="0" applyNumberFormat="1" applyFont="1" applyAlignment="1">
      <alignment horizontal="right" vertical="center"/>
    </xf>
    <xf numFmtId="166" fontId="62" fillId="0" borderId="0" xfId="2" applyNumberFormat="1" applyFont="1" applyFill="1" applyBorder="1" applyAlignment="1" applyProtection="1">
      <alignment horizontal="right" vertical="center"/>
    </xf>
    <xf numFmtId="0" fontId="62" fillId="0" borderId="0" xfId="0" applyFont="1" applyFill="1" applyBorder="1" applyAlignment="1">
      <alignment horizontal="left" vertical="center"/>
    </xf>
    <xf numFmtId="3" fontId="62" fillId="0" borderId="1" xfId="0" applyNumberFormat="1" applyFont="1" applyBorder="1" applyAlignment="1">
      <alignment horizontal="right" vertical="center"/>
    </xf>
    <xf numFmtId="0" fontId="49" fillId="0" borderId="3" xfId="0" applyFont="1" applyFill="1" applyBorder="1" applyAlignment="1">
      <alignment horizontal="left" vertical="center"/>
    </xf>
    <xf numFmtId="3" fontId="62" fillId="0" borderId="0" xfId="9" applyNumberFormat="1" applyFont="1" applyBorder="1" applyAlignment="1">
      <alignment horizontal="right" vertical="center"/>
    </xf>
    <xf numFmtId="0" fontId="65" fillId="0" borderId="0" xfId="0" applyFont="1" applyFill="1" applyBorder="1" applyAlignment="1">
      <alignment vertical="center"/>
    </xf>
    <xf numFmtId="3" fontId="62" fillId="0" borderId="0" xfId="9" applyNumberFormat="1" applyFont="1" applyAlignment="1">
      <alignment horizontal="right" vertical="center"/>
    </xf>
    <xf numFmtId="166" fontId="62" fillId="0" borderId="0" xfId="52" applyNumberFormat="1" applyFont="1" applyFill="1" applyBorder="1" applyAlignment="1" applyProtection="1">
      <alignment horizontal="right" vertical="center"/>
    </xf>
    <xf numFmtId="166" fontId="47" fillId="0" borderId="0" xfId="0" applyNumberFormat="1" applyFont="1" applyFill="1" applyAlignment="1">
      <alignment vertical="center"/>
    </xf>
    <xf numFmtId="0" fontId="47" fillId="0" borderId="0" xfId="0" applyFont="1" applyFill="1" applyBorder="1" applyAlignment="1">
      <alignment vertical="center"/>
    </xf>
    <xf numFmtId="0" fontId="113" fillId="0" borderId="0" xfId="0" applyFont="1" applyFill="1" applyAlignment="1">
      <alignment vertical="center"/>
    </xf>
    <xf numFmtId="0" fontId="113" fillId="0" borderId="0" xfId="0" applyFont="1" applyFill="1" applyAlignment="1">
      <alignment horizontal="center" vertical="center"/>
    </xf>
    <xf numFmtId="0" fontId="99" fillId="0" borderId="0" xfId="0" applyFont="1" applyFill="1" applyBorder="1" applyAlignment="1">
      <alignment vertical="center"/>
    </xf>
    <xf numFmtId="0" fontId="115" fillId="0" borderId="0" xfId="0" applyFont="1" applyFill="1" applyBorder="1" applyAlignment="1">
      <alignment horizontal="right" vertical="center"/>
    </xf>
    <xf numFmtId="0" fontId="62" fillId="0" borderId="0" xfId="0" applyFont="1" applyFill="1" applyAlignment="1">
      <alignment vertical="center"/>
    </xf>
    <xf numFmtId="165" fontId="62" fillId="0" borderId="0" xfId="0" applyNumberFormat="1" applyFont="1" applyFill="1" applyBorder="1" applyAlignment="1">
      <alignment vertical="center"/>
    </xf>
    <xf numFmtId="3" fontId="116" fillId="0" borderId="0" xfId="0" applyNumberFormat="1" applyFont="1" applyFill="1" applyBorder="1" applyAlignment="1">
      <alignment vertical="center"/>
    </xf>
    <xf numFmtId="0" fontId="112" fillId="0" borderId="0" xfId="0" applyFont="1" applyFill="1" applyBorder="1" applyAlignment="1">
      <alignment vertical="center"/>
    </xf>
    <xf numFmtId="0" fontId="100" fillId="0" borderId="0" xfId="0" applyFont="1" applyFill="1" applyAlignment="1">
      <alignment vertical="center"/>
    </xf>
    <xf numFmtId="166" fontId="102" fillId="0" borderId="0" xfId="0" applyNumberFormat="1" applyFont="1" applyFill="1" applyBorder="1" applyAlignment="1">
      <alignment vertical="center"/>
    </xf>
    <xf numFmtId="0" fontId="63" fillId="0" borderId="3" xfId="0" applyFont="1" applyFill="1" applyBorder="1" applyAlignment="1">
      <alignment horizontal="right" vertical="center" readingOrder="2"/>
    </xf>
    <xf numFmtId="0" fontId="115" fillId="0" borderId="0" xfId="0" applyFont="1" applyFill="1" applyBorder="1" applyAlignment="1">
      <alignment horizontal="right" vertical="center" readingOrder="2"/>
    </xf>
    <xf numFmtId="3" fontId="101" fillId="0" borderId="2" xfId="0" applyNumberFormat="1" applyFont="1" applyBorder="1" applyAlignment="1">
      <alignment horizontal="right" vertical="center"/>
    </xf>
    <xf numFmtId="3" fontId="101" fillId="0" borderId="0" xfId="0" applyNumberFormat="1" applyFont="1" applyAlignment="1">
      <alignment horizontal="right" vertical="center"/>
    </xf>
    <xf numFmtId="3" fontId="116" fillId="0" borderId="0" xfId="0" applyNumberFormat="1" applyFont="1" applyFill="1" applyBorder="1" applyAlignment="1" applyProtection="1">
      <alignment horizontal="right" vertical="center"/>
    </xf>
    <xf numFmtId="3" fontId="47" fillId="0" borderId="0" xfId="0" applyNumberFormat="1" applyFont="1" applyBorder="1" applyAlignment="1">
      <alignment horizontal="right" vertical="center"/>
    </xf>
    <xf numFmtId="3" fontId="49" fillId="0" borderId="0" xfId="0" applyNumberFormat="1" applyFont="1" applyAlignment="1">
      <alignment horizontal="right" vertical="center"/>
    </xf>
    <xf numFmtId="3" fontId="115" fillId="0" borderId="0" xfId="0" applyNumberFormat="1" applyFont="1" applyFill="1" applyBorder="1" applyAlignment="1" applyProtection="1">
      <alignment horizontal="right" vertical="center"/>
    </xf>
    <xf numFmtId="166" fontId="101" fillId="0" borderId="0" xfId="52" applyNumberFormat="1" applyFont="1" applyFill="1" applyBorder="1" applyAlignment="1">
      <alignment horizontal="right" vertical="center"/>
    </xf>
    <xf numFmtId="165" fontId="101" fillId="0" borderId="0" xfId="0" applyNumberFormat="1" applyFont="1" applyAlignment="1">
      <alignment horizontal="right" vertical="center"/>
    </xf>
    <xf numFmtId="165" fontId="62" fillId="0" borderId="0" xfId="0" applyNumberFormat="1" applyFont="1" applyFill="1" applyAlignment="1">
      <alignment horizontal="right" vertical="center"/>
    </xf>
    <xf numFmtId="165" fontId="62" fillId="0" borderId="0" xfId="0" applyNumberFormat="1" applyFont="1" applyFill="1" applyBorder="1" applyAlignment="1" applyProtection="1">
      <alignment horizontal="right" vertical="center"/>
    </xf>
    <xf numFmtId="165" fontId="116" fillId="0" borderId="0" xfId="0" applyNumberFormat="1" applyFont="1" applyFill="1" applyBorder="1" applyAlignment="1" applyProtection="1">
      <alignment horizontal="right" vertical="center"/>
    </xf>
    <xf numFmtId="165" fontId="118" fillId="0" borderId="0" xfId="0" applyNumberFormat="1" applyFont="1" applyFill="1" applyBorder="1" applyAlignment="1" applyProtection="1">
      <alignment horizontal="right" vertical="center"/>
    </xf>
    <xf numFmtId="3" fontId="62" fillId="0" borderId="1" xfId="0" applyNumberFormat="1" applyFont="1" applyFill="1" applyBorder="1" applyAlignment="1" applyProtection="1">
      <alignment horizontal="right" vertical="center"/>
    </xf>
    <xf numFmtId="3" fontId="102" fillId="0" borderId="0" xfId="0" applyNumberFormat="1" applyFont="1" applyFill="1" applyBorder="1" applyAlignment="1">
      <alignment vertical="center"/>
    </xf>
    <xf numFmtId="3" fontId="102" fillId="0" borderId="0" xfId="0" applyNumberFormat="1" applyFont="1" applyFill="1" applyBorder="1" applyAlignment="1" applyProtection="1">
      <alignment horizontal="right" vertical="center"/>
    </xf>
    <xf numFmtId="3" fontId="63" fillId="0" borderId="0" xfId="0" applyNumberFormat="1" applyFont="1" applyFill="1" applyBorder="1" applyAlignment="1">
      <alignment horizontal="right" vertical="center"/>
    </xf>
    <xf numFmtId="3" fontId="115" fillId="0" borderId="0" xfId="0" applyNumberFormat="1" applyFont="1" applyFill="1" applyBorder="1" applyAlignment="1">
      <alignment horizontal="right" vertical="center"/>
    </xf>
    <xf numFmtId="3" fontId="62" fillId="0" borderId="0" xfId="0" applyNumberFormat="1" applyFont="1" applyFill="1" applyBorder="1" applyAlignment="1">
      <alignment vertical="center"/>
    </xf>
    <xf numFmtId="3" fontId="101" fillId="0" borderId="0" xfId="0" applyNumberFormat="1" applyFont="1" applyFill="1" applyAlignment="1">
      <alignment horizontal="right" vertical="center"/>
    </xf>
    <xf numFmtId="3" fontId="62" fillId="0" borderId="0" xfId="0" applyNumberFormat="1" applyFont="1" applyFill="1" applyAlignment="1">
      <alignment vertical="center"/>
    </xf>
    <xf numFmtId="3" fontId="101" fillId="0" borderId="1" xfId="0" applyNumberFormat="1" applyFont="1" applyBorder="1" applyAlignment="1">
      <alignment horizontal="right" vertical="center"/>
    </xf>
    <xf numFmtId="3" fontId="62" fillId="0" borderId="1" xfId="0" applyNumberFormat="1" applyFont="1" applyFill="1" applyBorder="1" applyAlignment="1">
      <alignment vertical="center"/>
    </xf>
    <xf numFmtId="3" fontId="112" fillId="6" borderId="0" xfId="0" applyNumberFormat="1" applyFont="1" applyFill="1" applyBorder="1" applyAlignment="1">
      <alignment vertical="center"/>
    </xf>
    <xf numFmtId="3" fontId="112" fillId="0" borderId="0" xfId="0" applyNumberFormat="1" applyFont="1" applyFill="1" applyBorder="1" applyAlignment="1">
      <alignment vertical="center"/>
    </xf>
    <xf numFmtId="0" fontId="102" fillId="0" borderId="0" xfId="0" applyFont="1" applyFill="1" applyBorder="1" applyAlignment="1">
      <alignment horizontal="left" vertical="center" wrapText="1"/>
    </xf>
    <xf numFmtId="0" fontId="99" fillId="0" borderId="0" xfId="0" applyFont="1" applyFill="1" applyBorder="1"/>
    <xf numFmtId="1" fontId="99" fillId="0" borderId="0" xfId="0" applyNumberFormat="1" applyFont="1" applyFill="1" applyBorder="1"/>
    <xf numFmtId="0" fontId="99" fillId="0" borderId="0" xfId="0" applyFont="1" applyFill="1"/>
    <xf numFmtId="0" fontId="115" fillId="0" borderId="0" xfId="0" applyFont="1" applyFill="1" applyBorder="1" applyAlignment="1">
      <alignment vertical="center" wrapText="1"/>
    </xf>
    <xf numFmtId="0" fontId="115" fillId="0" borderId="0" xfId="0" applyFont="1" applyFill="1" applyBorder="1" applyAlignment="1">
      <alignment vertical="center" wrapText="1" readingOrder="2"/>
    </xf>
    <xf numFmtId="3" fontId="115" fillId="0" borderId="0" xfId="0" applyNumberFormat="1" applyFont="1" applyFill="1" applyBorder="1" applyAlignment="1">
      <alignment vertical="center"/>
    </xf>
    <xf numFmtId="165" fontId="101" fillId="0" borderId="0" xfId="0" applyNumberFormat="1" applyFont="1" applyFill="1" applyBorder="1" applyAlignment="1">
      <alignment horizontal="right" vertical="center" wrapText="1"/>
    </xf>
    <xf numFmtId="165" fontId="101" fillId="0" borderId="0" xfId="0" applyNumberFormat="1" applyFont="1" applyFill="1" applyAlignment="1">
      <alignment vertical="center"/>
    </xf>
    <xf numFmtId="165" fontId="116" fillId="0" borderId="0" xfId="0" applyNumberFormat="1" applyFont="1" applyFill="1" applyBorder="1" applyAlignment="1" applyProtection="1">
      <alignment vertical="center"/>
    </xf>
    <xf numFmtId="165" fontId="121" fillId="0" borderId="0" xfId="0" applyNumberFormat="1" applyFont="1" applyFill="1" applyBorder="1"/>
    <xf numFmtId="165" fontId="101" fillId="0" borderId="0" xfId="0" applyNumberFormat="1" applyFont="1" applyFill="1" applyAlignment="1">
      <alignment horizontal="right" vertical="center"/>
    </xf>
    <xf numFmtId="165" fontId="122" fillId="0" borderId="0" xfId="0" applyNumberFormat="1" applyFont="1" applyFill="1" applyBorder="1" applyAlignment="1" applyProtection="1">
      <alignment horizontal="right" vertical="center"/>
    </xf>
    <xf numFmtId="165" fontId="101" fillId="0" borderId="1" xfId="0" applyNumberFormat="1" applyFont="1" applyFill="1" applyBorder="1" applyAlignment="1">
      <alignment horizontal="right" vertical="center" wrapText="1"/>
    </xf>
    <xf numFmtId="165" fontId="101" fillId="0" borderId="1" xfId="0" applyNumberFormat="1" applyFont="1" applyFill="1" applyBorder="1" applyAlignment="1">
      <alignment vertical="center"/>
    </xf>
    <xf numFmtId="0" fontId="102" fillId="0" borderId="0" xfId="0" applyFont="1" applyFill="1" applyBorder="1" applyAlignment="1">
      <alignment horizontal="center" vertical="center"/>
    </xf>
    <xf numFmtId="2" fontId="102" fillId="0" borderId="0" xfId="0" applyNumberFormat="1" applyFont="1" applyFill="1" applyBorder="1" applyAlignment="1">
      <alignment vertical="center"/>
    </xf>
    <xf numFmtId="0" fontId="101" fillId="0" borderId="0" xfId="0" applyFont="1" applyFill="1" applyBorder="1" applyAlignment="1">
      <alignment horizontal="center" vertical="center"/>
    </xf>
    <xf numFmtId="2" fontId="101" fillId="0" borderId="0" xfId="0" applyNumberFormat="1" applyFont="1" applyFill="1" applyBorder="1" applyAlignment="1">
      <alignment vertical="center"/>
    </xf>
    <xf numFmtId="167" fontId="47" fillId="0" borderId="0" xfId="50" applyNumberFormat="1" applyFont="1" applyFill="1" applyAlignment="1">
      <alignment vertical="center"/>
    </xf>
    <xf numFmtId="166" fontId="49" fillId="0" borderId="0" xfId="2" applyNumberFormat="1" applyFont="1" applyAlignment="1">
      <alignment vertical="center"/>
    </xf>
    <xf numFmtId="167" fontId="1" fillId="0" borderId="0" xfId="50" applyNumberFormat="1" applyFont="1" applyFill="1" applyBorder="1"/>
    <xf numFmtId="1" fontId="0" fillId="0" borderId="0" xfId="0" applyNumberFormat="1" applyFill="1" applyBorder="1"/>
    <xf numFmtId="167" fontId="62" fillId="0" borderId="0" xfId="0" applyNumberFormat="1" applyFont="1" applyFill="1" applyBorder="1" applyAlignment="1">
      <alignment vertical="center"/>
    </xf>
    <xf numFmtId="167" fontId="47" fillId="0" borderId="1" xfId="0" applyNumberFormat="1" applyFont="1" applyFill="1" applyBorder="1" applyAlignment="1">
      <alignment vertical="center"/>
    </xf>
    <xf numFmtId="167" fontId="47" fillId="0" borderId="1" xfId="50" applyNumberFormat="1" applyFont="1" applyFill="1" applyBorder="1" applyAlignment="1">
      <alignment vertical="center"/>
    </xf>
    <xf numFmtId="166" fontId="49" fillId="0" borderId="1" xfId="2" applyNumberFormat="1" applyFont="1" applyBorder="1" applyAlignment="1">
      <alignment vertical="center"/>
    </xf>
    <xf numFmtId="0" fontId="101" fillId="0" borderId="2" xfId="0" applyFont="1" applyFill="1" applyBorder="1" applyAlignment="1">
      <alignment horizontal="left" vertical="center"/>
    </xf>
    <xf numFmtId="166" fontId="116" fillId="0" borderId="0" xfId="54" applyNumberFormat="1" applyFont="1" applyFill="1" applyBorder="1" applyAlignment="1" applyProtection="1">
      <alignment horizontal="right" vertical="center"/>
    </xf>
    <xf numFmtId="0" fontId="102" fillId="0" borderId="1" xfId="0" applyFont="1" applyFill="1" applyBorder="1" applyAlignment="1">
      <alignment horizontal="left" vertical="center"/>
    </xf>
    <xf numFmtId="0" fontId="49" fillId="0" borderId="0" xfId="0" applyFont="1" applyFill="1" applyBorder="1" applyAlignment="1">
      <alignment horizontal="left" vertical="center"/>
    </xf>
    <xf numFmtId="3" fontId="49" fillId="0" borderId="0" xfId="0" applyNumberFormat="1" applyFont="1" applyAlignment="1">
      <alignment vertical="center"/>
    </xf>
    <xf numFmtId="3" fontId="63" fillId="0" borderId="0" xfId="0" applyNumberFormat="1" applyFont="1" applyFill="1" applyBorder="1" applyAlignment="1" applyProtection="1">
      <alignment horizontal="right" vertical="center"/>
    </xf>
    <xf numFmtId="0" fontId="63" fillId="0" borderId="3" xfId="0" applyFont="1" applyFill="1" applyBorder="1" applyAlignment="1">
      <alignment vertical="center" wrapText="1"/>
    </xf>
    <xf numFmtId="0" fontId="63" fillId="0" borderId="0" xfId="0" applyFont="1" applyFill="1" applyBorder="1" applyAlignment="1">
      <alignment vertical="center"/>
    </xf>
    <xf numFmtId="0" fontId="63" fillId="0" borderId="0" xfId="0" applyFont="1" applyFill="1" applyBorder="1" applyAlignment="1">
      <alignment vertical="center" wrapText="1"/>
    </xf>
    <xf numFmtId="3" fontId="49" fillId="0" borderId="0" xfId="0" applyNumberFormat="1" applyFont="1" applyFill="1" applyBorder="1" applyAlignment="1">
      <alignment vertical="center"/>
    </xf>
    <xf numFmtId="3" fontId="82" fillId="0" borderId="0" xfId="0" applyNumberFormat="1" applyFont="1" applyAlignment="1">
      <alignment horizontal="right" vertical="center"/>
    </xf>
    <xf numFmtId="3" fontId="63" fillId="0" borderId="0" xfId="0" applyNumberFormat="1" applyFont="1" applyFill="1" applyBorder="1" applyAlignment="1">
      <alignment vertical="center"/>
    </xf>
    <xf numFmtId="3" fontId="82" fillId="0" borderId="0" xfId="0" applyNumberFormat="1" applyFont="1" applyBorder="1" applyAlignment="1">
      <alignment horizontal="right" vertical="center"/>
    </xf>
    <xf numFmtId="3" fontId="101" fillId="0" borderId="0" xfId="0" applyNumberFormat="1" applyFont="1" applyAlignment="1">
      <alignment vertical="center"/>
    </xf>
    <xf numFmtId="3" fontId="47" fillId="0" borderId="0" xfId="0" applyNumberFormat="1" applyFont="1" applyAlignment="1">
      <alignment horizontal="right" vertical="center"/>
    </xf>
    <xf numFmtId="3" fontId="62" fillId="0" borderId="0" xfId="0" applyNumberFormat="1" applyFont="1" applyFill="1" applyBorder="1" applyAlignment="1" applyProtection="1">
      <alignment vertical="center"/>
    </xf>
    <xf numFmtId="3" fontId="49" fillId="0" borderId="0" xfId="0" applyNumberFormat="1" applyFont="1" applyFill="1" applyBorder="1" applyAlignment="1" applyProtection="1">
      <alignment horizontal="right" vertical="center"/>
    </xf>
    <xf numFmtId="3" fontId="63" fillId="0" borderId="0" xfId="0" applyNumberFormat="1" applyFont="1" applyFill="1" applyBorder="1" applyAlignment="1" applyProtection="1">
      <alignment vertical="center"/>
    </xf>
    <xf numFmtId="3" fontId="63" fillId="0" borderId="0" xfId="0" applyNumberFormat="1" applyFont="1" applyFill="1" applyBorder="1" applyAlignment="1" applyProtection="1">
      <alignment horizontal="right"/>
    </xf>
    <xf numFmtId="1" fontId="0" fillId="0" borderId="0" xfId="0" applyNumberFormat="1" applyBorder="1"/>
    <xf numFmtId="3" fontId="62" fillId="0" borderId="0" xfId="0" applyNumberFormat="1" applyFont="1" applyAlignment="1">
      <alignment vertical="center"/>
    </xf>
    <xf numFmtId="1" fontId="99" fillId="0" borderId="0" xfId="0" applyNumberFormat="1" applyFont="1" applyAlignment="1">
      <alignment vertical="center"/>
    </xf>
    <xf numFmtId="3" fontId="19" fillId="0" borderId="0" xfId="0" applyNumberFormat="1" applyFont="1" applyFill="1" applyBorder="1" applyAlignment="1">
      <alignment vertical="center"/>
    </xf>
    <xf numFmtId="0" fontId="95" fillId="0" borderId="0" xfId="0" applyFont="1" applyBorder="1"/>
    <xf numFmtId="0" fontId="63" fillId="0" borderId="1" xfId="0" applyFont="1" applyFill="1" applyBorder="1" applyAlignment="1">
      <alignment vertical="center"/>
    </xf>
    <xf numFmtId="0" fontId="95" fillId="0" borderId="0" xfId="0" applyFont="1" applyFill="1" applyBorder="1" applyAlignment="1">
      <alignment vertical="center"/>
    </xf>
    <xf numFmtId="3" fontId="101" fillId="0" borderId="0" xfId="0" applyNumberFormat="1" applyFont="1" applyFill="1" applyAlignment="1">
      <alignment vertical="center"/>
    </xf>
    <xf numFmtId="9" fontId="123" fillId="0" borderId="0" xfId="0" applyNumberFormat="1" applyFont="1" applyFill="1" applyBorder="1" applyAlignment="1" applyProtection="1">
      <alignment horizontal="right" vertical="center"/>
    </xf>
    <xf numFmtId="3" fontId="101" fillId="0" borderId="1" xfId="0" applyNumberFormat="1" applyFont="1" applyBorder="1" applyAlignment="1">
      <alignment vertical="center"/>
    </xf>
    <xf numFmtId="0" fontId="100" fillId="0" borderId="0" xfId="0" applyFont="1" applyFill="1" applyAlignment="1">
      <alignment horizontal="left" vertical="center"/>
    </xf>
    <xf numFmtId="165" fontId="123" fillId="0" borderId="0" xfId="0" applyNumberFormat="1" applyFont="1" applyFill="1" applyBorder="1" applyAlignment="1">
      <alignment vertical="center"/>
    </xf>
    <xf numFmtId="165" fontId="116" fillId="0" borderId="0" xfId="0" applyNumberFormat="1" applyFont="1" applyFill="1" applyBorder="1" applyAlignment="1">
      <alignment vertical="center"/>
    </xf>
    <xf numFmtId="165" fontId="123" fillId="0" borderId="0" xfId="0" applyNumberFormat="1" applyFont="1" applyFill="1" applyBorder="1" applyAlignment="1" applyProtection="1">
      <alignment vertical="center"/>
    </xf>
    <xf numFmtId="165" fontId="123" fillId="0" borderId="0" xfId="0" applyNumberFormat="1" applyFont="1" applyFill="1" applyBorder="1" applyAlignment="1" applyProtection="1">
      <alignment horizontal="right" vertical="center"/>
    </xf>
    <xf numFmtId="0" fontId="115" fillId="0" borderId="0" xfId="0" applyFont="1" applyFill="1" applyBorder="1" applyAlignment="1">
      <alignment horizontal="right" vertical="center" wrapText="1" readingOrder="2"/>
    </xf>
    <xf numFmtId="166" fontId="49" fillId="0" borderId="0" xfId="2" applyNumberFormat="1" applyFont="1" applyAlignment="1">
      <alignment horizontal="right" vertical="center"/>
    </xf>
    <xf numFmtId="3" fontId="115" fillId="0" borderId="0" xfId="0" applyNumberFormat="1" applyFont="1" applyFill="1" applyBorder="1" applyAlignment="1" applyProtection="1">
      <alignment vertical="center"/>
    </xf>
    <xf numFmtId="165" fontId="62" fillId="0" borderId="1" xfId="0" applyNumberFormat="1" applyFont="1" applyFill="1" applyBorder="1" applyAlignment="1" applyProtection="1">
      <alignment horizontal="right" vertical="center"/>
    </xf>
    <xf numFmtId="0" fontId="102" fillId="0" borderId="0" xfId="0" applyFont="1" applyAlignment="1">
      <alignment vertical="center"/>
    </xf>
    <xf numFmtId="3" fontId="102" fillId="0" borderId="0" xfId="0" applyNumberFormat="1" applyFont="1" applyAlignment="1">
      <alignment vertical="center"/>
    </xf>
    <xf numFmtId="3" fontId="97" fillId="0" borderId="0" xfId="0" applyNumberFormat="1" applyFont="1" applyAlignment="1">
      <alignment vertical="center"/>
    </xf>
    <xf numFmtId="3" fontId="114" fillId="0" borderId="0" xfId="53" applyNumberFormat="1" applyFont="1" applyFill="1" applyBorder="1" applyAlignment="1">
      <alignment vertical="center"/>
    </xf>
    <xf numFmtId="0" fontId="49" fillId="0" borderId="3" xfId="53" applyFont="1" applyFill="1" applyBorder="1" applyAlignment="1">
      <alignment vertical="center"/>
    </xf>
    <xf numFmtId="0" fontId="49" fillId="0" borderId="3" xfId="53" applyFont="1" applyBorder="1" applyAlignment="1">
      <alignment horizontal="right" vertical="center"/>
    </xf>
    <xf numFmtId="0" fontId="115" fillId="0" borderId="0" xfId="9" applyFont="1" applyFill="1" applyBorder="1" applyAlignment="1">
      <alignment horizontal="right" vertical="center" readingOrder="2"/>
    </xf>
    <xf numFmtId="0" fontId="95" fillId="0" borderId="0" xfId="53" applyFont="1" applyBorder="1"/>
    <xf numFmtId="0" fontId="101" fillId="0" borderId="0" xfId="53" applyFont="1" applyFill="1" applyBorder="1" applyAlignment="1">
      <alignment horizontal="left" vertical="center"/>
    </xf>
    <xf numFmtId="165" fontId="116" fillId="0" borderId="0" xfId="0" applyNumberFormat="1" applyFont="1" applyFill="1" applyBorder="1" applyAlignment="1">
      <alignment horizontal="right" vertical="center"/>
    </xf>
    <xf numFmtId="165" fontId="95" fillId="0" borderId="0" xfId="0" applyNumberFormat="1" applyFont="1" applyBorder="1"/>
    <xf numFmtId="0" fontId="101" fillId="0" borderId="1" xfId="53" applyFont="1" applyFill="1" applyBorder="1" applyAlignment="1">
      <alignment horizontal="left" vertical="center"/>
    </xf>
    <xf numFmtId="3" fontId="139" fillId="0" borderId="0" xfId="9" applyNumberFormat="1" applyFont="1" applyFill="1" applyBorder="1" applyAlignment="1">
      <alignment horizontal="right"/>
    </xf>
    <xf numFmtId="0" fontId="140" fillId="0" borderId="0" xfId="9" applyFont="1" applyFill="1"/>
    <xf numFmtId="3" fontId="139" fillId="0" borderId="0" xfId="9" applyNumberFormat="1" applyFont="1" applyFill="1" applyBorder="1" applyAlignment="1"/>
    <xf numFmtId="2" fontId="109" fillId="0" borderId="0" xfId="0" applyNumberFormat="1" applyFont="1" applyBorder="1"/>
    <xf numFmtId="167" fontId="109" fillId="0" borderId="0" xfId="0" applyNumberFormat="1" applyFont="1" applyBorder="1"/>
    <xf numFmtId="0" fontId="140" fillId="0" borderId="0" xfId="9" applyFont="1" applyFill="1" applyBorder="1"/>
    <xf numFmtId="0" fontId="141" fillId="0" borderId="0" xfId="9" applyFont="1" applyFill="1" applyBorder="1" applyAlignment="1">
      <alignment horizontal="center" vertical="center"/>
    </xf>
    <xf numFmtId="167" fontId="140" fillId="0" borderId="0" xfId="9" applyNumberFormat="1" applyFont="1" applyFill="1" applyBorder="1"/>
    <xf numFmtId="0" fontId="139" fillId="0" borderId="0" xfId="9" applyFont="1" applyFill="1" applyBorder="1"/>
    <xf numFmtId="167" fontId="139" fillId="0" borderId="0" xfId="9" applyNumberFormat="1" applyFont="1" applyFill="1" applyBorder="1"/>
    <xf numFmtId="0" fontId="141" fillId="0" borderId="0" xfId="9" applyFont="1" applyFill="1" applyBorder="1" applyAlignment="1"/>
    <xf numFmtId="3" fontId="139" fillId="0" borderId="0" xfId="9" applyNumberFormat="1" applyFont="1" applyFill="1" applyBorder="1" applyAlignment="1">
      <alignment horizontal="left" indent="2"/>
    </xf>
    <xf numFmtId="165" fontId="139" fillId="0" borderId="0" xfId="9" applyNumberFormat="1" applyFont="1" applyFill="1" applyBorder="1" applyAlignment="1">
      <alignment horizontal="right"/>
    </xf>
    <xf numFmtId="165" fontId="139" fillId="0" borderId="0" xfId="9" applyNumberFormat="1" applyFont="1" applyFill="1" applyBorder="1" applyAlignment="1">
      <alignment horizontal="left" indent="2"/>
    </xf>
    <xf numFmtId="165" fontId="139" fillId="0" borderId="0" xfId="9" applyNumberFormat="1" applyFont="1" applyFill="1" applyBorder="1" applyAlignment="1">
      <alignment horizontal="right" wrapText="1"/>
    </xf>
    <xf numFmtId="0" fontId="138" fillId="0" borderId="0" xfId="9" applyFont="1" applyFill="1" applyBorder="1" applyAlignment="1">
      <alignment horizontal="left" vertical="top"/>
    </xf>
    <xf numFmtId="0" fontId="140" fillId="0" borderId="0" xfId="9" applyFont="1" applyBorder="1"/>
    <xf numFmtId="0" fontId="140" fillId="6" borderId="0" xfId="9" applyFont="1" applyFill="1" applyBorder="1"/>
    <xf numFmtId="0" fontId="138" fillId="0" borderId="0" xfId="9" applyFont="1" applyFill="1" applyBorder="1" applyAlignment="1">
      <alignment horizontal="right" vertical="center" wrapText="1"/>
    </xf>
    <xf numFmtId="165" fontId="139" fillId="0" borderId="0" xfId="9" applyNumberFormat="1" applyFont="1" applyFill="1" applyBorder="1" applyAlignment="1">
      <alignment horizontal="center"/>
    </xf>
    <xf numFmtId="165" fontId="140" fillId="0" borderId="0" xfId="9" applyNumberFormat="1" applyFont="1" applyFill="1" applyAlignment="1">
      <alignment horizontal="center"/>
    </xf>
    <xf numFmtId="165" fontId="140" fillId="0" borderId="0" xfId="9" applyNumberFormat="1" applyFont="1" applyFill="1"/>
    <xf numFmtId="0" fontId="140" fillId="0" borderId="0" xfId="9" applyFont="1" applyFill="1" applyBorder="1" applyAlignment="1">
      <alignment horizontal="right"/>
    </xf>
    <xf numFmtId="167" fontId="140" fillId="0" borderId="0" xfId="9" applyNumberFormat="1" applyFont="1" applyFill="1" applyBorder="1" applyAlignment="1">
      <alignment horizontal="right"/>
    </xf>
    <xf numFmtId="3" fontId="142" fillId="0" borderId="0" xfId="9" applyNumberFormat="1" applyFont="1" applyFill="1" applyBorder="1" applyAlignment="1">
      <alignment horizontal="left" indent="2"/>
    </xf>
    <xf numFmtId="0" fontId="140" fillId="0" borderId="0" xfId="9" applyFont="1" applyBorder="1" applyAlignment="1">
      <alignment horizontal="right"/>
    </xf>
    <xf numFmtId="0" fontId="138" fillId="0" borderId="0" xfId="9" applyFont="1" applyFill="1" applyBorder="1" applyAlignment="1">
      <alignment horizontal="right" vertical="center"/>
    </xf>
    <xf numFmtId="0" fontId="139" fillId="0" borderId="0" xfId="9" applyFont="1" applyBorder="1"/>
    <xf numFmtId="3" fontId="111" fillId="6" borderId="0" xfId="9" applyNumberFormat="1" applyFont="1" applyFill="1" applyBorder="1" applyAlignment="1">
      <alignment horizontal="right"/>
    </xf>
    <xf numFmtId="165" fontId="139" fillId="0" borderId="0" xfId="0" applyNumberFormat="1" applyFont="1" applyFill="1" applyBorder="1" applyAlignment="1">
      <alignment horizontal="right"/>
    </xf>
    <xf numFmtId="0" fontId="111" fillId="0" borderId="0" xfId="0" applyFont="1" applyBorder="1"/>
    <xf numFmtId="0" fontId="139" fillId="0" borderId="0" xfId="9" applyFont="1" applyFill="1" applyBorder="1" applyAlignment="1">
      <alignment horizontal="left" vertical="center" wrapText="1"/>
    </xf>
    <xf numFmtId="4" fontId="139" fillId="0" borderId="0" xfId="0" applyNumberFormat="1" applyFont="1" applyBorder="1" applyAlignment="1"/>
    <xf numFmtId="4" fontId="139" fillId="0" borderId="0" xfId="0" applyNumberFormat="1" applyFont="1" applyFill="1" applyBorder="1" applyAlignment="1"/>
    <xf numFmtId="0" fontId="139" fillId="0" borderId="0" xfId="9" applyFont="1" applyFill="1" applyBorder="1" applyAlignment="1">
      <alignment horizontal="left"/>
    </xf>
    <xf numFmtId="165" fontId="111" fillId="0" borderId="0" xfId="9" applyNumberFormat="1" applyFont="1" applyFill="1" applyBorder="1" applyAlignment="1">
      <alignment vertical="center"/>
    </xf>
    <xf numFmtId="0" fontId="140" fillId="0" borderId="0" xfId="9" applyFont="1" applyBorder="1" applyAlignment="1"/>
    <xf numFmtId="43" fontId="140" fillId="0" borderId="0" xfId="1" applyFont="1" applyBorder="1" applyAlignment="1"/>
    <xf numFmtId="0" fontId="11" fillId="0" borderId="0" xfId="9" applyFont="1" applyBorder="1" applyAlignment="1">
      <alignment horizontal="right"/>
    </xf>
    <xf numFmtId="0" fontId="11" fillId="0" borderId="0" xfId="9" applyFont="1" applyBorder="1" applyAlignment="1">
      <alignment horizontal="justify" vertical="center" wrapText="1"/>
    </xf>
    <xf numFmtId="0" fontId="11" fillId="0" borderId="0" xfId="9" applyFont="1" applyBorder="1" applyAlignment="1">
      <alignment vertical="center"/>
    </xf>
    <xf numFmtId="3" fontId="164" fillId="0" borderId="0" xfId="0" applyNumberFormat="1" applyFont="1" applyFill="1" applyAlignment="1">
      <alignment horizontal="right" vertical="center"/>
    </xf>
    <xf numFmtId="0" fontId="11" fillId="0" borderId="0" xfId="9" applyFont="1" applyFill="1" applyBorder="1" applyAlignment="1">
      <alignment vertical="center" textRotation="90"/>
    </xf>
    <xf numFmtId="0" fontId="11" fillId="0" borderId="0" xfId="9" applyFont="1" applyFill="1" applyBorder="1" applyAlignment="1">
      <alignment vertical="justify"/>
    </xf>
    <xf numFmtId="3" fontId="165" fillId="0" borderId="0" xfId="0" applyNumberFormat="1" applyFont="1" applyFill="1" applyAlignment="1">
      <alignment vertical="center"/>
    </xf>
    <xf numFmtId="3" fontId="72" fillId="0" borderId="0" xfId="9" applyNumberFormat="1" applyFont="1" applyAlignment="1">
      <alignment vertical="center"/>
    </xf>
    <xf numFmtId="3" fontId="72" fillId="0" borderId="0" xfId="0" applyNumberFormat="1" applyFont="1" applyFill="1" applyAlignment="1">
      <alignment vertical="center"/>
    </xf>
    <xf numFmtId="165" fontId="164" fillId="0" borderId="0" xfId="0" applyNumberFormat="1" applyFont="1" applyFill="1" applyAlignment="1">
      <alignment horizontal="right" vertical="center"/>
    </xf>
    <xf numFmtId="167" fontId="11" fillId="0" borderId="0" xfId="9" applyNumberFormat="1" applyFont="1" applyFill="1" applyAlignment="1">
      <alignment horizontal="right" readingOrder="1"/>
    </xf>
    <xf numFmtId="167" fontId="11" fillId="0" borderId="0" xfId="9" applyNumberFormat="1" applyFont="1" applyFill="1" applyBorder="1" applyAlignment="1">
      <alignment horizontal="right" vertical="center" readingOrder="1"/>
    </xf>
    <xf numFmtId="0" fontId="11" fillId="0" borderId="0" xfId="10" applyFont="1" applyFill="1" applyBorder="1" applyAlignment="1">
      <alignment horizontal="right" vertical="center"/>
    </xf>
    <xf numFmtId="0" fontId="11" fillId="0" borderId="0" xfId="0" applyFont="1" applyBorder="1" applyAlignment="1">
      <alignment horizontal="justify" vertical="center" readingOrder="1"/>
    </xf>
    <xf numFmtId="0" fontId="11" fillId="0" borderId="0" xfId="9" applyFont="1" applyBorder="1" applyAlignment="1">
      <alignment vertical="center" wrapText="1" readingOrder="1"/>
    </xf>
    <xf numFmtId="0" fontId="11" fillId="0" borderId="0" xfId="9" applyFont="1" applyBorder="1" applyAlignment="1">
      <alignment horizontal="left" vertical="center" wrapText="1" readingOrder="1"/>
    </xf>
    <xf numFmtId="0" fontId="63" fillId="0" borderId="1" xfId="9" applyFont="1" applyFill="1" applyBorder="1" applyAlignment="1">
      <alignment horizontal="right"/>
    </xf>
    <xf numFmtId="0" fontId="62" fillId="0" borderId="0" xfId="9" applyFont="1" applyFill="1"/>
    <xf numFmtId="168" fontId="63" fillId="0" borderId="0" xfId="1" applyNumberFormat="1" applyFont="1" applyFill="1" applyBorder="1"/>
    <xf numFmtId="168" fontId="11" fillId="0" borderId="0" xfId="9" applyNumberFormat="1" applyFont="1" applyBorder="1"/>
    <xf numFmtId="168" fontId="62" fillId="0" borderId="1" xfId="1" applyNumberFormat="1" applyFont="1" applyFill="1" applyBorder="1"/>
    <xf numFmtId="0" fontId="13" fillId="0" borderId="0" xfId="9" applyFont="1" applyFill="1" applyBorder="1" applyAlignment="1">
      <alignment horizontal="right" vertical="center" wrapText="1"/>
    </xf>
    <xf numFmtId="3" fontId="13" fillId="0" borderId="0" xfId="9" applyNumberFormat="1" applyFont="1" applyBorder="1"/>
    <xf numFmtId="3" fontId="13" fillId="0" borderId="0" xfId="9" applyNumberFormat="1" applyFont="1"/>
    <xf numFmtId="168" fontId="11" fillId="0" borderId="0" xfId="7" applyNumberFormat="1" applyFont="1" applyBorder="1" applyAlignment="1"/>
    <xf numFmtId="3" fontId="11" fillId="0" borderId="0" xfId="9" applyNumberFormat="1" applyFont="1" applyFill="1" applyBorder="1"/>
    <xf numFmtId="168" fontId="11" fillId="0" borderId="0" xfId="7" applyNumberFormat="1" applyFont="1" applyFill="1" applyBorder="1" applyAlignment="1"/>
    <xf numFmtId="168" fontId="63" fillId="0" borderId="0" xfId="9" applyNumberFormat="1" applyFont="1" applyFill="1"/>
    <xf numFmtId="168" fontId="62" fillId="0" borderId="0" xfId="40" applyNumberFormat="1" applyFont="1" applyBorder="1" applyAlignment="1"/>
    <xf numFmtId="168" fontId="62" fillId="0" borderId="0" xfId="40" applyNumberFormat="1" applyFont="1" applyFill="1" applyBorder="1" applyAlignment="1"/>
    <xf numFmtId="168" fontId="62" fillId="0" borderId="1" xfId="40" applyNumberFormat="1" applyFont="1" applyBorder="1" applyAlignment="1"/>
    <xf numFmtId="3" fontId="63" fillId="0" borderId="0" xfId="9" applyNumberFormat="1" applyFont="1" applyFill="1" applyBorder="1" applyAlignment="1">
      <alignment horizontal="right"/>
    </xf>
    <xf numFmtId="169" fontId="13" fillId="0" borderId="0" xfId="9" applyNumberFormat="1" applyFont="1" applyFill="1" applyBorder="1" applyAlignment="1">
      <alignment horizontal="right"/>
    </xf>
    <xf numFmtId="169" fontId="11" fillId="0" borderId="0" xfId="9" applyNumberFormat="1" applyFont="1" applyFill="1" applyBorder="1" applyAlignment="1">
      <alignment horizontal="right"/>
    </xf>
    <xf numFmtId="0" fontId="63" fillId="0" borderId="0" xfId="16" applyFont="1" applyFill="1" applyBorder="1" applyAlignment="1">
      <alignment horizontal="right" vertical="center" wrapText="1"/>
    </xf>
    <xf numFmtId="0" fontId="13" fillId="6" borderId="0" xfId="9" applyFont="1" applyFill="1" applyBorder="1" applyAlignment="1">
      <alignment horizontal="right"/>
    </xf>
    <xf numFmtId="0" fontId="11" fillId="6" borderId="0" xfId="9" applyFont="1" applyFill="1" applyBorder="1"/>
    <xf numFmtId="170" fontId="62" fillId="0" borderId="0" xfId="1" applyNumberFormat="1" applyFont="1" applyFill="1" applyBorder="1" applyAlignment="1">
      <alignment horizontal="right" vertical="center"/>
    </xf>
    <xf numFmtId="168" fontId="63" fillId="0" borderId="0" xfId="1" applyNumberFormat="1" applyFont="1" applyAlignment="1">
      <alignment horizontal="right"/>
    </xf>
    <xf numFmtId="166" fontId="11" fillId="8" borderId="0" xfId="6" applyNumberFormat="1" applyFont="1" applyFill="1" applyBorder="1" applyAlignment="1">
      <alignment horizontal="right"/>
    </xf>
    <xf numFmtId="166" fontId="11" fillId="0" borderId="0" xfId="9" applyNumberFormat="1" applyFont="1" applyBorder="1"/>
    <xf numFmtId="172" fontId="11" fillId="0" borderId="0" xfId="9" applyNumberFormat="1" applyFont="1" applyBorder="1"/>
    <xf numFmtId="1" fontId="11" fillId="0" borderId="0" xfId="9" applyNumberFormat="1" applyFont="1" applyBorder="1"/>
    <xf numFmtId="1" fontId="11" fillId="8" borderId="0" xfId="9" applyNumberFormat="1" applyFont="1" applyFill="1" applyBorder="1"/>
    <xf numFmtId="0" fontId="13" fillId="0" borderId="0" xfId="9" applyFont="1" applyFill="1" applyBorder="1" applyAlignment="1">
      <alignment horizontal="left" wrapText="1"/>
    </xf>
    <xf numFmtId="165" fontId="13" fillId="0" borderId="0" xfId="9" applyNumberFormat="1" applyFont="1" applyFill="1" applyBorder="1" applyAlignment="1">
      <alignment horizontal="right" vertical="center"/>
    </xf>
    <xf numFmtId="165" fontId="11" fillId="0" borderId="0" xfId="9" applyNumberFormat="1" applyFont="1" applyFill="1" applyBorder="1" applyAlignment="1">
      <alignment horizontal="right" vertical="center"/>
    </xf>
    <xf numFmtId="2" fontId="13" fillId="7" borderId="0" xfId="9" applyNumberFormat="1" applyFont="1" applyFill="1" applyBorder="1" applyAlignment="1">
      <alignment horizontal="right"/>
    </xf>
    <xf numFmtId="0" fontId="11" fillId="7" borderId="0" xfId="9" applyFont="1" applyFill="1" applyBorder="1"/>
    <xf numFmtId="0" fontId="11" fillId="7" borderId="0" xfId="9" applyFont="1" applyFill="1"/>
    <xf numFmtId="175" fontId="63" fillId="0" borderId="2" xfId="40" applyNumberFormat="1" applyFont="1" applyFill="1" applyBorder="1" applyAlignment="1">
      <alignment horizontal="right"/>
    </xf>
    <xf numFmtId="175" fontId="62" fillId="0" borderId="0" xfId="40" applyNumberFormat="1" applyFont="1" applyFill="1" applyBorder="1" applyAlignment="1">
      <alignment horizontal="right"/>
    </xf>
    <xf numFmtId="175" fontId="62" fillId="0" borderId="1" xfId="40" applyNumberFormat="1" applyFont="1" applyFill="1" applyBorder="1" applyAlignment="1">
      <alignment horizontal="right"/>
    </xf>
    <xf numFmtId="0" fontId="11" fillId="0" borderId="0" xfId="9" applyFont="1" applyFill="1" applyBorder="1" applyAlignment="1">
      <alignment horizontal="left" vertical="center"/>
    </xf>
    <xf numFmtId="166" fontId="63" fillId="0" borderId="0" xfId="40" applyNumberFormat="1" applyFont="1" applyAlignment="1"/>
    <xf numFmtId="166" fontId="13" fillId="0" borderId="0" xfId="6" applyNumberFormat="1" applyFont="1" applyFill="1" applyBorder="1" applyAlignment="1"/>
    <xf numFmtId="166" fontId="62" fillId="0" borderId="0" xfId="40" applyNumberFormat="1" applyFont="1" applyFill="1" applyAlignment="1">
      <alignment horizontal="right" vertical="center"/>
    </xf>
    <xf numFmtId="166" fontId="62" fillId="0" borderId="1" xfId="40" applyNumberFormat="1" applyFont="1" applyFill="1" applyBorder="1" applyAlignment="1">
      <alignment horizontal="right" vertical="center"/>
    </xf>
    <xf numFmtId="0" fontId="11" fillId="0" borderId="0" xfId="9" applyFont="1" applyBorder="1" applyAlignment="1"/>
    <xf numFmtId="0" fontId="11" fillId="0" borderId="0" xfId="9" applyFont="1" applyFill="1" applyBorder="1" applyAlignment="1">
      <alignment vertical="center"/>
    </xf>
    <xf numFmtId="166" fontId="13" fillId="0" borderId="2" xfId="6" applyNumberFormat="1" applyFont="1" applyFill="1" applyBorder="1" applyAlignment="1">
      <alignment vertical="center"/>
    </xf>
    <xf numFmtId="166" fontId="63" fillId="0" borderId="0" xfId="40" applyNumberFormat="1" applyFont="1" applyFill="1" applyBorder="1" applyAlignment="1">
      <alignment horizontal="right" vertical="center"/>
    </xf>
    <xf numFmtId="166" fontId="11" fillId="0" borderId="0" xfId="6" applyNumberFormat="1" applyFont="1" applyFill="1" applyBorder="1" applyAlignment="1">
      <alignment vertical="center"/>
    </xf>
    <xf numFmtId="166" fontId="62" fillId="0" borderId="0" xfId="40" applyNumberFormat="1" applyFont="1" applyAlignment="1">
      <alignment horizontal="right" vertical="center"/>
    </xf>
    <xf numFmtId="166" fontId="11" fillId="0" borderId="1" xfId="6" applyNumberFormat="1" applyFont="1" applyFill="1" applyBorder="1" applyAlignment="1">
      <alignment vertical="center"/>
    </xf>
    <xf numFmtId="0" fontId="13" fillId="0" borderId="0" xfId="9" applyFont="1" applyBorder="1" applyAlignment="1">
      <alignment horizontal="right"/>
    </xf>
    <xf numFmtId="166" fontId="63" fillId="0" borderId="0" xfId="40" applyNumberFormat="1" applyFont="1" applyAlignment="1">
      <alignment vertical="center"/>
    </xf>
    <xf numFmtId="166" fontId="13" fillId="0" borderId="0" xfId="6" applyNumberFormat="1" applyFont="1" applyBorder="1" applyAlignment="1"/>
    <xf numFmtId="166" fontId="11" fillId="0" borderId="0" xfId="6" applyNumberFormat="1" applyFont="1" applyFill="1" applyAlignment="1">
      <alignment vertical="center"/>
    </xf>
    <xf numFmtId="166" fontId="62" fillId="0" borderId="0" xfId="40" applyNumberFormat="1" applyFont="1" applyFill="1" applyBorder="1" applyAlignment="1">
      <alignment horizontal="right" vertical="center"/>
    </xf>
    <xf numFmtId="166" fontId="11" fillId="0" borderId="0" xfId="6" applyNumberFormat="1" applyFont="1" applyBorder="1" applyAlignment="1"/>
    <xf numFmtId="166" fontId="13" fillId="0" borderId="2" xfId="6" applyNumberFormat="1" applyFont="1" applyFill="1" applyBorder="1" applyAlignment="1">
      <alignment horizontal="left" vertical="center"/>
    </xf>
    <xf numFmtId="166" fontId="63" fillId="0" borderId="0" xfId="40" applyNumberFormat="1" applyFont="1" applyAlignment="1">
      <alignment horizontal="right" vertical="center"/>
    </xf>
    <xf numFmtId="166" fontId="11" fillId="0" borderId="0" xfId="6" applyNumberFormat="1" applyFont="1" applyFill="1" applyBorder="1" applyAlignment="1">
      <alignment horizontal="left" vertical="center"/>
    </xf>
    <xf numFmtId="166" fontId="11" fillId="0" borderId="1" xfId="6" applyNumberFormat="1" applyFont="1" applyFill="1" applyBorder="1" applyAlignment="1">
      <alignment horizontal="left" vertical="center"/>
    </xf>
    <xf numFmtId="0" fontId="11" fillId="6" borderId="0" xfId="9" applyFont="1" applyFill="1" applyBorder="1" applyAlignment="1">
      <alignment horizontal="right"/>
    </xf>
    <xf numFmtId="0" fontId="82" fillId="0" borderId="3" xfId="9" applyFont="1" applyFill="1" applyBorder="1" applyAlignment="1">
      <alignment vertical="center" wrapText="1"/>
    </xf>
    <xf numFmtId="167" fontId="13" fillId="0" borderId="0" xfId="9" applyNumberFormat="1" applyFont="1" applyBorder="1" applyAlignment="1">
      <alignment horizontal="right"/>
    </xf>
    <xf numFmtId="167" fontId="11" fillId="0" borderId="0" xfId="9" applyNumberFormat="1" applyFont="1" applyBorder="1" applyAlignment="1">
      <alignment horizontal="right"/>
    </xf>
    <xf numFmtId="165" fontId="13" fillId="6" borderId="0" xfId="9" applyNumberFormat="1" applyFont="1" applyFill="1" applyBorder="1" applyAlignment="1">
      <alignment horizontal="right"/>
    </xf>
    <xf numFmtId="0" fontId="63" fillId="0" borderId="3" xfId="9" applyFont="1" applyFill="1" applyBorder="1" applyAlignment="1">
      <alignment horizontal="right"/>
    </xf>
    <xf numFmtId="0" fontId="63" fillId="0" borderId="0" xfId="9" applyFont="1" applyFill="1" applyBorder="1" applyAlignment="1">
      <alignment horizontal="right" readingOrder="2"/>
    </xf>
    <xf numFmtId="0" fontId="166" fillId="0" borderId="0" xfId="9" applyFont="1" applyFill="1" applyBorder="1" applyAlignment="1">
      <alignment horizontal="right" readingOrder="2"/>
    </xf>
    <xf numFmtId="0" fontId="63" fillId="0" borderId="0" xfId="16" applyFont="1" applyFill="1" applyBorder="1" applyAlignment="1">
      <alignment vertical="center"/>
    </xf>
    <xf numFmtId="0" fontId="63" fillId="0" borderId="0" xfId="16" applyFont="1" applyFill="1" applyBorder="1" applyAlignment="1">
      <alignment horizontal="right" vertical="center"/>
    </xf>
    <xf numFmtId="0" fontId="63" fillId="0" borderId="0" xfId="9" applyFont="1" applyFill="1" applyBorder="1"/>
    <xf numFmtId="0" fontId="62" fillId="0" borderId="0" xfId="16" applyFont="1" applyFill="1" applyBorder="1" applyAlignment="1"/>
    <xf numFmtId="3" fontId="86" fillId="0" borderId="0" xfId="9" applyNumberFormat="1" applyFont="1" applyFill="1" applyBorder="1" applyAlignment="1">
      <alignment horizontal="right"/>
    </xf>
    <xf numFmtId="0" fontId="11" fillId="0" borderId="0" xfId="9" applyFont="1" applyFill="1" applyBorder="1" applyAlignment="1">
      <alignment horizontal="left" vertical="top"/>
    </xf>
    <xf numFmtId="0" fontId="10" fillId="0" borderId="0" xfId="9" applyFont="1"/>
    <xf numFmtId="0" fontId="11" fillId="0" borderId="2" xfId="9" applyFont="1" applyFill="1" applyBorder="1" applyAlignment="1">
      <alignment vertical="center"/>
    </xf>
    <xf numFmtId="0" fontId="168" fillId="0" borderId="0" xfId="0" applyFont="1" applyFill="1" applyBorder="1" applyAlignment="1">
      <alignment vertical="center"/>
    </xf>
    <xf numFmtId="0" fontId="22" fillId="0" borderId="0" xfId="9" applyFont="1" applyFill="1" applyBorder="1" applyAlignment="1">
      <alignment readingOrder="1"/>
    </xf>
    <xf numFmtId="0" fontId="111" fillId="0" borderId="0" xfId="0" applyFont="1" applyFill="1" applyAlignment="1">
      <alignment vertical="center"/>
    </xf>
    <xf numFmtId="0" fontId="99" fillId="0" borderId="0" xfId="0" applyFont="1" applyFill="1" applyBorder="1" applyAlignment="1">
      <alignment horizontal="right" vertical="center"/>
    </xf>
    <xf numFmtId="0" fontId="109" fillId="0" borderId="0" xfId="0" applyFont="1" applyFill="1" applyAlignment="1">
      <alignment vertical="center"/>
    </xf>
    <xf numFmtId="0" fontId="105" fillId="0" borderId="0" xfId="0" applyFont="1" applyFill="1" applyBorder="1" applyAlignment="1">
      <alignment vertical="center"/>
    </xf>
    <xf numFmtId="1" fontId="109" fillId="0" borderId="0" xfId="0" applyNumberFormat="1" applyFont="1" applyFill="1" applyAlignment="1">
      <alignment horizontal="center" vertical="center"/>
    </xf>
    <xf numFmtId="166" fontId="106" fillId="0" borderId="0" xfId="2" applyNumberFormat="1" applyFont="1" applyFill="1"/>
    <xf numFmtId="166" fontId="169" fillId="0" borderId="0" xfId="52" applyNumberFormat="1" applyFont="1" applyFill="1" applyBorder="1" applyAlignment="1" applyProtection="1">
      <alignment horizontal="right" vertical="center"/>
    </xf>
    <xf numFmtId="0" fontId="109" fillId="0" borderId="0" xfId="0" applyFont="1" applyFill="1" applyAlignment="1">
      <alignment horizontal="center" vertical="center"/>
    </xf>
    <xf numFmtId="0" fontId="107" fillId="0" borderId="0" xfId="0" applyFont="1" applyFill="1" applyBorder="1" applyAlignment="1">
      <alignment vertical="center"/>
    </xf>
    <xf numFmtId="0" fontId="107" fillId="0" borderId="0" xfId="0" applyFont="1" applyFill="1" applyBorder="1" applyAlignment="1">
      <alignment horizontal="right" vertical="center" wrapText="1"/>
    </xf>
    <xf numFmtId="0" fontId="107" fillId="0" borderId="0" xfId="0" applyFont="1" applyFill="1" applyBorder="1" applyAlignment="1">
      <alignment vertical="center" wrapText="1"/>
    </xf>
    <xf numFmtId="3" fontId="107" fillId="0" borderId="0" xfId="0" applyNumberFormat="1" applyFont="1" applyFill="1" applyBorder="1" applyAlignment="1">
      <alignment vertical="center"/>
    </xf>
    <xf numFmtId="3" fontId="107" fillId="0" borderId="0" xfId="0" applyNumberFormat="1" applyFont="1" applyBorder="1" applyAlignment="1">
      <alignment horizontal="right" vertical="center"/>
    </xf>
    <xf numFmtId="0" fontId="107" fillId="0" borderId="0" xfId="0" applyFont="1" applyFill="1" applyBorder="1" applyAlignment="1">
      <alignment horizontal="left" vertical="center"/>
    </xf>
    <xf numFmtId="3" fontId="107" fillId="0" borderId="0" xfId="0" applyNumberFormat="1" applyFont="1" applyFill="1" applyBorder="1" applyAlignment="1" applyProtection="1">
      <alignment horizontal="right" vertical="center"/>
    </xf>
    <xf numFmtId="0" fontId="170" fillId="0" borderId="0" xfId="9" applyFont="1" applyAlignment="1">
      <alignment horizontal="center" vertical="center"/>
    </xf>
    <xf numFmtId="168" fontId="13" fillId="0" borderId="2" xfId="9" applyNumberFormat="1" applyFont="1" applyFill="1" applyBorder="1" applyAlignment="1">
      <alignment horizontal="right"/>
    </xf>
    <xf numFmtId="168" fontId="11" fillId="0" borderId="0" xfId="9" applyNumberFormat="1" applyFont="1" applyFill="1" applyAlignment="1">
      <alignment horizontal="right"/>
    </xf>
    <xf numFmtId="3" fontId="21" fillId="0" borderId="2" xfId="9" applyNumberFormat="1" applyFont="1" applyFill="1" applyBorder="1" applyAlignment="1"/>
    <xf numFmtId="0" fontId="11" fillId="0" borderId="0" xfId="9" applyFont="1" applyFill="1" applyAlignment="1">
      <alignment horizontal="left"/>
    </xf>
    <xf numFmtId="3" fontId="11" fillId="0" borderId="0" xfId="9" applyNumberFormat="1" applyFont="1" applyFill="1" applyBorder="1" applyAlignment="1">
      <alignment horizontal="right"/>
    </xf>
    <xf numFmtId="166" fontId="11" fillId="0" borderId="0" xfId="9" applyNumberFormat="1" applyFont="1" applyFill="1" applyAlignment="1">
      <alignment horizontal="right"/>
    </xf>
    <xf numFmtId="167" fontId="11" fillId="0" borderId="0" xfId="9" applyNumberFormat="1" applyFont="1" applyFill="1" applyBorder="1" applyAlignment="1">
      <alignment horizontal="right" vertical="center"/>
    </xf>
    <xf numFmtId="167" fontId="11" fillId="0" borderId="0" xfId="0" applyNumberFormat="1" applyFont="1" applyFill="1" applyAlignment="1">
      <alignment horizontal="right"/>
    </xf>
    <xf numFmtId="165" fontId="11" fillId="0" borderId="0" xfId="9" applyNumberFormat="1" applyFont="1" applyFill="1" applyBorder="1" applyAlignment="1">
      <alignment horizontal="right"/>
    </xf>
    <xf numFmtId="3" fontId="116" fillId="0" borderId="0" xfId="9" applyNumberFormat="1" applyFont="1" applyFill="1" applyBorder="1" applyAlignment="1" applyProtection="1">
      <alignment horizontal="right" vertical="center" readingOrder="2"/>
    </xf>
    <xf numFmtId="0" fontId="171" fillId="0" borderId="0" xfId="9" applyFont="1" applyBorder="1"/>
    <xf numFmtId="0" fontId="172" fillId="0" borderId="0" xfId="9" applyFont="1" applyFill="1" applyBorder="1" applyAlignment="1">
      <alignment horizontal="right"/>
    </xf>
    <xf numFmtId="0" fontId="171" fillId="0" borderId="0" xfId="9" applyFont="1" applyFill="1" applyBorder="1"/>
    <xf numFmtId="168" fontId="171" fillId="0" borderId="0" xfId="1" applyNumberFormat="1" applyFont="1" applyFill="1" applyBorder="1" applyAlignment="1">
      <alignment horizontal="right"/>
    </xf>
    <xf numFmtId="0" fontId="171" fillId="0" borderId="0" xfId="9" applyFont="1" applyBorder="1" applyAlignment="1">
      <alignment horizontal="right"/>
    </xf>
    <xf numFmtId="0" fontId="171" fillId="0" borderId="0" xfId="9" applyFont="1" applyFill="1" applyBorder="1" applyAlignment="1">
      <alignment horizontal="right"/>
    </xf>
    <xf numFmtId="0" fontId="171" fillId="0" borderId="0" xfId="9" applyFont="1" applyFill="1" applyBorder="1" applyAlignment="1">
      <alignment horizontal="left" indent="4"/>
    </xf>
    <xf numFmtId="168" fontId="173" fillId="0" borderId="0" xfId="1" applyNumberFormat="1" applyFont="1" applyFill="1" applyBorder="1" applyAlignment="1">
      <alignment horizontal="right" indent="2"/>
    </xf>
    <xf numFmtId="0" fontId="171" fillId="0" borderId="0" xfId="9" applyFont="1"/>
    <xf numFmtId="0" fontId="171" fillId="0" borderId="0" xfId="9" applyFont="1" applyFill="1" applyBorder="1" applyAlignment="1"/>
    <xf numFmtId="0" fontId="172" fillId="0" borderId="0" xfId="9" applyFont="1" applyFill="1" applyBorder="1" applyAlignment="1">
      <alignment horizontal="right" vertical="center"/>
    </xf>
    <xf numFmtId="0" fontId="171" fillId="0" borderId="0" xfId="9" applyFont="1" applyFill="1"/>
    <xf numFmtId="0" fontId="82" fillId="0" borderId="3" xfId="9" applyFont="1" applyFill="1" applyBorder="1" applyAlignment="1">
      <alignment vertical="center"/>
    </xf>
    <xf numFmtId="0" fontId="82" fillId="0" borderId="3" xfId="9" applyFont="1" applyFill="1" applyBorder="1" applyAlignment="1">
      <alignment horizontal="right"/>
    </xf>
    <xf numFmtId="172" fontId="82" fillId="0" borderId="2" xfId="40" applyNumberFormat="1" applyFont="1" applyFill="1" applyBorder="1" applyAlignment="1"/>
    <xf numFmtId="172" fontId="47" fillId="0" borderId="0" xfId="40" applyNumberFormat="1" applyFont="1" applyFill="1" applyBorder="1" applyAlignment="1">
      <alignment horizontal="right"/>
    </xf>
    <xf numFmtId="172" fontId="47" fillId="0" borderId="1" xfId="40" applyNumberFormat="1" applyFont="1" applyFill="1" applyBorder="1" applyAlignment="1">
      <alignment horizontal="right"/>
    </xf>
    <xf numFmtId="166" fontId="23" fillId="0" borderId="2" xfId="6" applyNumberFormat="1" applyFont="1" applyFill="1" applyBorder="1" applyAlignment="1"/>
    <xf numFmtId="166" fontId="21" fillId="0" borderId="0" xfId="40" applyNumberFormat="1" applyFont="1" applyFill="1" applyAlignment="1"/>
    <xf numFmtId="166" fontId="21" fillId="0" borderId="1" xfId="40" applyNumberFormat="1" applyFont="1" applyFill="1" applyBorder="1" applyAlignment="1"/>
    <xf numFmtId="166" fontId="23" fillId="0" borderId="0" xfId="40" applyNumberFormat="1" applyFont="1" applyFill="1" applyAlignment="1">
      <alignment horizontal="right" vertical="center"/>
    </xf>
    <xf numFmtId="166" fontId="21" fillId="0" borderId="0" xfId="40" applyNumberFormat="1" applyFont="1" applyFill="1" applyAlignment="1">
      <alignment horizontal="right" vertical="center"/>
    </xf>
    <xf numFmtId="168" fontId="1" fillId="0" borderId="28" xfId="1" applyNumberFormat="1" applyFont="1" applyBorder="1" applyAlignment="1">
      <alignment vertical="center"/>
    </xf>
    <xf numFmtId="0" fontId="21" fillId="0" borderId="0" xfId="9" applyFont="1" applyFill="1" applyAlignment="1"/>
    <xf numFmtId="166" fontId="23" fillId="0" borderId="0" xfId="40" applyNumberFormat="1" applyFont="1" applyAlignment="1">
      <alignment vertical="center"/>
    </xf>
    <xf numFmtId="166" fontId="21" fillId="0" borderId="1" xfId="40" applyNumberFormat="1" applyFont="1" applyBorder="1" applyAlignment="1">
      <alignment vertical="center"/>
    </xf>
    <xf numFmtId="166" fontId="21" fillId="0" borderId="0" xfId="40" applyNumberFormat="1" applyFont="1" applyFill="1" applyBorder="1" applyAlignment="1">
      <alignment horizontal="right" vertical="center"/>
    </xf>
    <xf numFmtId="3" fontId="174" fillId="0" borderId="0" xfId="0" applyNumberFormat="1" applyFont="1" applyAlignment="1">
      <alignment horizontal="right" vertical="center"/>
    </xf>
    <xf numFmtId="3" fontId="174" fillId="0" borderId="1" xfId="0" applyNumberFormat="1" applyFont="1" applyBorder="1" applyAlignment="1">
      <alignment horizontal="right" vertical="center"/>
    </xf>
    <xf numFmtId="166" fontId="47" fillId="0" borderId="0" xfId="6" applyNumberFormat="1" applyFont="1" applyBorder="1" applyAlignment="1">
      <alignment horizontal="right"/>
    </xf>
    <xf numFmtId="166" fontId="47" fillId="0" borderId="1" xfId="6" applyNumberFormat="1" applyFont="1" applyBorder="1" applyAlignment="1">
      <alignment horizontal="right"/>
    </xf>
    <xf numFmtId="166" fontId="47" fillId="0" borderId="0" xfId="6" applyNumberFormat="1" applyFont="1" applyAlignment="1">
      <alignment horizontal="right"/>
    </xf>
    <xf numFmtId="166" fontId="47" fillId="0" borderId="1" xfId="40" applyNumberFormat="1" applyFont="1" applyBorder="1" applyAlignment="1">
      <alignment horizontal="right"/>
    </xf>
    <xf numFmtId="3" fontId="82" fillId="0" borderId="0" xfId="9" applyNumberFormat="1" applyFont="1" applyAlignment="1">
      <alignment horizontal="right"/>
    </xf>
    <xf numFmtId="166" fontId="82" fillId="0" borderId="0" xfId="6" applyNumberFormat="1" applyFont="1" applyAlignment="1">
      <alignment horizontal="right"/>
    </xf>
    <xf numFmtId="166" fontId="82" fillId="0" borderId="0" xfId="40" applyNumberFormat="1" applyFont="1" applyAlignment="1">
      <alignment horizontal="right"/>
    </xf>
    <xf numFmtId="166" fontId="47" fillId="0" borderId="0" xfId="40" applyNumberFormat="1" applyFont="1" applyBorder="1" applyAlignment="1">
      <alignment horizontal="right"/>
    </xf>
    <xf numFmtId="0" fontId="23" fillId="0" borderId="1" xfId="9" applyFont="1" applyFill="1" applyBorder="1" applyAlignment="1"/>
    <xf numFmtId="3" fontId="175" fillId="0" borderId="2" xfId="9" applyNumberFormat="1" applyFont="1" applyFill="1" applyBorder="1" applyAlignment="1">
      <alignment horizontal="right"/>
    </xf>
    <xf numFmtId="0" fontId="176" fillId="0" borderId="0" xfId="9" applyFont="1" applyFill="1" applyBorder="1" applyAlignment="1">
      <alignment horizontal="right"/>
    </xf>
    <xf numFmtId="0" fontId="176" fillId="0" borderId="0" xfId="9" applyFont="1" applyFill="1" applyBorder="1" applyAlignment="1">
      <alignment horizontal="right" vertical="center"/>
    </xf>
    <xf numFmtId="0" fontId="23" fillId="0" borderId="1" xfId="9" applyFont="1" applyFill="1" applyBorder="1" applyAlignment="1">
      <alignment horizontal="right"/>
    </xf>
    <xf numFmtId="168" fontId="62" fillId="0" borderId="2" xfId="9" applyNumberFormat="1" applyFont="1" applyFill="1" applyBorder="1" applyAlignment="1">
      <alignment horizontal="right"/>
    </xf>
    <xf numFmtId="168" fontId="63" fillId="0" borderId="2" xfId="9" applyNumberFormat="1" applyFont="1" applyFill="1" applyBorder="1" applyAlignment="1">
      <alignment horizontal="right"/>
    </xf>
    <xf numFmtId="166" fontId="13" fillId="0" borderId="0" xfId="9" applyNumberFormat="1" applyFont="1" applyFill="1" applyBorder="1" applyAlignment="1"/>
    <xf numFmtId="166" fontId="13" fillId="0" borderId="2" xfId="9" applyNumberFormat="1" applyFont="1" applyFill="1" applyBorder="1" applyAlignment="1"/>
    <xf numFmtId="166" fontId="13" fillId="0" borderId="0" xfId="9" applyNumberFormat="1" applyFont="1" applyFill="1" applyBorder="1" applyAlignment="1">
      <alignment horizontal="right"/>
    </xf>
    <xf numFmtId="3" fontId="83" fillId="0" borderId="0" xfId="0" applyNumberFormat="1" applyFont="1" applyFill="1"/>
    <xf numFmtId="0" fontId="0" fillId="0" borderId="2" xfId="9" applyFont="1" applyFill="1" applyBorder="1" applyAlignment="1">
      <alignment horizontal="right"/>
    </xf>
    <xf numFmtId="43" fontId="13" fillId="0" borderId="2" xfId="9" applyNumberFormat="1" applyFont="1" applyFill="1" applyBorder="1" applyAlignment="1">
      <alignment horizontal="right"/>
    </xf>
    <xf numFmtId="0" fontId="167" fillId="0" borderId="0" xfId="9" applyFont="1" applyFill="1" applyAlignment="1">
      <alignment horizontal="left"/>
    </xf>
    <xf numFmtId="165" fontId="62" fillId="0" borderId="0" xfId="9" applyNumberFormat="1" applyFont="1" applyFill="1" applyBorder="1" applyAlignment="1">
      <alignment horizontal="right"/>
    </xf>
    <xf numFmtId="165" fontId="62" fillId="0" borderId="1" xfId="9" applyNumberFormat="1" applyFont="1" applyFill="1" applyBorder="1" applyAlignment="1">
      <alignment horizontal="right"/>
    </xf>
    <xf numFmtId="0" fontId="11" fillId="0" borderId="1" xfId="9" applyFont="1" applyBorder="1"/>
    <xf numFmtId="165" fontId="62" fillId="0" borderId="1" xfId="9" applyNumberFormat="1" applyFont="1" applyFill="1" applyBorder="1"/>
    <xf numFmtId="0" fontId="177" fillId="0" borderId="0" xfId="51" applyFont="1" applyFill="1" applyBorder="1" applyAlignment="1">
      <alignment vertical="center"/>
    </xf>
    <xf numFmtId="0" fontId="177" fillId="0" borderId="0" xfId="51" applyFont="1" applyFill="1" applyBorder="1" applyAlignment="1">
      <alignment vertical="center" wrapText="1"/>
    </xf>
    <xf numFmtId="3" fontId="177" fillId="0" borderId="0" xfId="51" applyNumberFormat="1" applyFont="1" applyFill="1" applyBorder="1" applyAlignment="1">
      <alignment vertical="center"/>
    </xf>
    <xf numFmtId="3" fontId="177" fillId="0" borderId="0" xfId="51" applyNumberFormat="1" applyFont="1" applyBorder="1" applyAlignment="1">
      <alignment horizontal="right" vertical="center"/>
    </xf>
    <xf numFmtId="3" fontId="178" fillId="0" borderId="0" xfId="51" applyNumberFormat="1" applyFont="1" applyFill="1" applyBorder="1" applyAlignment="1" applyProtection="1">
      <alignment horizontal="right" vertical="center"/>
    </xf>
    <xf numFmtId="3" fontId="178" fillId="0" borderId="0" xfId="51" applyNumberFormat="1" applyFont="1" applyFill="1" applyBorder="1" applyAlignment="1">
      <alignment vertical="center"/>
    </xf>
    <xf numFmtId="3" fontId="178" fillId="0" borderId="0" xfId="51" applyNumberFormat="1" applyFont="1" applyBorder="1" applyAlignment="1">
      <alignment horizontal="right" vertical="center"/>
    </xf>
    <xf numFmtId="3" fontId="178" fillId="0" borderId="0" xfId="51" applyNumberFormat="1" applyFont="1" applyFill="1" applyBorder="1" applyAlignment="1" applyProtection="1">
      <alignment vertical="center"/>
    </xf>
    <xf numFmtId="3" fontId="177" fillId="0" borderId="0" xfId="51" applyNumberFormat="1" applyFont="1" applyFill="1" applyBorder="1" applyAlignment="1" applyProtection="1">
      <alignment horizontal="right" vertical="center"/>
    </xf>
    <xf numFmtId="3" fontId="177" fillId="0" borderId="0" xfId="51" applyNumberFormat="1" applyFont="1" applyFill="1" applyBorder="1" applyAlignment="1" applyProtection="1">
      <alignment vertical="center"/>
    </xf>
    <xf numFmtId="3" fontId="177" fillId="0" borderId="0" xfId="51" applyNumberFormat="1" applyFont="1" applyFill="1" applyBorder="1" applyAlignment="1" applyProtection="1">
      <alignment horizontal="right"/>
    </xf>
    <xf numFmtId="3" fontId="177" fillId="0" borderId="0" xfId="51" applyNumberFormat="1" applyFont="1" applyFill="1" applyBorder="1" applyAlignment="1">
      <alignment horizontal="right" vertical="center"/>
    </xf>
    <xf numFmtId="1" fontId="179" fillId="0" borderId="0" xfId="51" applyNumberFormat="1" applyFont="1" applyBorder="1"/>
    <xf numFmtId="1" fontId="179" fillId="0" borderId="0" xfId="51" applyNumberFormat="1" applyFont="1" applyFill="1" applyBorder="1"/>
    <xf numFmtId="0" fontId="179" fillId="0" borderId="0" xfId="57" applyFont="1" applyBorder="1"/>
    <xf numFmtId="3" fontId="179" fillId="0" borderId="0" xfId="57" applyNumberFormat="1" applyFont="1" applyFill="1" applyBorder="1"/>
    <xf numFmtId="0" fontId="177" fillId="0" borderId="0" xfId="51" applyFont="1" applyFill="1" applyBorder="1" applyAlignment="1">
      <alignment horizontal="right" vertical="center"/>
    </xf>
    <xf numFmtId="0" fontId="177" fillId="0" borderId="0" xfId="51" applyFont="1" applyFill="1" applyBorder="1" applyAlignment="1">
      <alignment horizontal="right" vertical="center" readingOrder="2"/>
    </xf>
    <xf numFmtId="0" fontId="178" fillId="0" borderId="0" xfId="51" applyFont="1" applyFill="1" applyBorder="1" applyAlignment="1">
      <alignment vertical="center"/>
    </xf>
    <xf numFmtId="166" fontId="178" fillId="0" borderId="0" xfId="56" applyNumberFormat="1" applyFont="1" applyFill="1" applyBorder="1" applyAlignment="1">
      <alignment vertical="center"/>
    </xf>
    <xf numFmtId="0" fontId="80" fillId="0" borderId="0" xfId="9" applyFont="1" applyFill="1" applyBorder="1" applyAlignment="1"/>
    <xf numFmtId="0" fontId="180" fillId="0" borderId="0" xfId="0" applyFont="1" applyFill="1" applyBorder="1" applyAlignment="1">
      <alignment vertical="center"/>
    </xf>
    <xf numFmtId="0" fontId="180" fillId="0" borderId="0" xfId="0" applyFont="1" applyFill="1" applyAlignment="1">
      <alignment horizontal="left" vertical="center"/>
    </xf>
    <xf numFmtId="0" fontId="180" fillId="0" borderId="1" xfId="0" applyFont="1" applyFill="1" applyBorder="1" applyAlignment="1">
      <alignment vertical="center"/>
    </xf>
    <xf numFmtId="0" fontId="101" fillId="0" borderId="0" xfId="0" applyFont="1" applyFill="1" applyAlignment="1">
      <alignment vertical="center"/>
    </xf>
    <xf numFmtId="0" fontId="180" fillId="0" borderId="1" xfId="0" applyFont="1" applyFill="1" applyBorder="1" applyAlignment="1">
      <alignment horizontal="left" vertical="center"/>
    </xf>
    <xf numFmtId="0" fontId="180" fillId="0" borderId="0" xfId="53" applyFont="1" applyFill="1" applyBorder="1" applyAlignment="1">
      <alignment vertical="center"/>
    </xf>
    <xf numFmtId="3" fontId="11" fillId="0" borderId="1" xfId="0" applyNumberFormat="1" applyFont="1" applyBorder="1" applyAlignment="1">
      <alignment horizontal="right" vertical="center"/>
    </xf>
    <xf numFmtId="3" fontId="13" fillId="0" borderId="1" xfId="0" applyNumberFormat="1" applyFont="1" applyBorder="1" applyAlignment="1">
      <alignment vertical="center"/>
    </xf>
    <xf numFmtId="0" fontId="88" fillId="0" borderId="0" xfId="9" applyFont="1" applyFill="1" applyBorder="1" applyAlignment="1"/>
    <xf numFmtId="3" fontId="62" fillId="0" borderId="1" xfId="9" applyNumberFormat="1" applyFont="1" applyBorder="1" applyAlignment="1">
      <alignment horizontal="right"/>
    </xf>
    <xf numFmtId="3" fontId="62" fillId="0" borderId="0" xfId="0" applyNumberFormat="1" applyFont="1" applyFill="1" applyBorder="1" applyAlignment="1">
      <alignment horizontal="right" vertical="center"/>
    </xf>
    <xf numFmtId="0" fontId="63" fillId="0" borderId="3" xfId="0" applyFont="1" applyFill="1" applyBorder="1" applyAlignment="1">
      <alignment horizontal="right" vertical="center" indent="1" readingOrder="1"/>
    </xf>
    <xf numFmtId="0" fontId="110" fillId="0" borderId="0" xfId="0" applyFont="1" applyFill="1" applyBorder="1" applyAlignment="1">
      <alignment vertical="center"/>
    </xf>
    <xf numFmtId="0" fontId="181" fillId="0" borderId="0" xfId="0" applyFont="1" applyFill="1" applyBorder="1" applyAlignment="1">
      <alignment horizontal="right" vertical="center"/>
    </xf>
    <xf numFmtId="0" fontId="69" fillId="0" borderId="0" xfId="0" applyFont="1" applyFill="1" applyBorder="1" applyAlignment="1">
      <alignment vertical="center"/>
    </xf>
    <xf numFmtId="3" fontId="181" fillId="0" borderId="0" xfId="0" applyNumberFormat="1" applyFont="1" applyFill="1" applyBorder="1" applyAlignment="1">
      <alignment horizontal="right" vertical="center"/>
    </xf>
    <xf numFmtId="3" fontId="182" fillId="0" borderId="0" xfId="0" applyNumberFormat="1" applyFont="1" applyFill="1" applyBorder="1" applyAlignment="1" applyProtection="1">
      <alignment horizontal="right" vertical="center"/>
    </xf>
    <xf numFmtId="0" fontId="8" fillId="0" borderId="0" xfId="9" applyFont="1" applyFill="1" applyBorder="1" applyAlignment="1">
      <alignment horizontal="justify" vertical="center" wrapText="1"/>
    </xf>
    <xf numFmtId="0" fontId="8" fillId="0" borderId="0" xfId="9" applyFont="1" applyFill="1" applyBorder="1" applyAlignment="1">
      <alignment horizontal="justify" vertical="center"/>
    </xf>
    <xf numFmtId="0" fontId="67" fillId="8" borderId="0" xfId="9" applyFont="1" applyFill="1" applyBorder="1" applyAlignment="1">
      <alignment horizontal="right"/>
    </xf>
    <xf numFmtId="0" fontId="67" fillId="8" borderId="0" xfId="9" applyFont="1" applyFill="1" applyBorder="1" applyAlignment="1">
      <alignment horizontal="justify" vertical="center" wrapText="1"/>
    </xf>
    <xf numFmtId="0" fontId="67" fillId="0" borderId="0" xfId="9" applyFont="1" applyBorder="1" applyAlignment="1">
      <alignment horizontal="justify" vertical="center" wrapText="1"/>
    </xf>
    <xf numFmtId="0" fontId="67" fillId="8" borderId="0" xfId="9" applyFont="1" applyFill="1" applyBorder="1" applyAlignment="1">
      <alignment vertical="center" textRotation="90"/>
    </xf>
    <xf numFmtId="0" fontId="67" fillId="0" borderId="0" xfId="9" applyFont="1" applyFill="1" applyBorder="1" applyAlignment="1">
      <alignment vertical="center" textRotation="90"/>
    </xf>
    <xf numFmtId="0" fontId="67" fillId="8" borderId="0" xfId="9" applyFont="1" applyFill="1" applyBorder="1" applyAlignment="1">
      <alignment horizontal="right" vertical="center" wrapText="1"/>
    </xf>
    <xf numFmtId="0" fontId="67" fillId="0" borderId="0" xfId="9" applyFont="1" applyFill="1" applyBorder="1" applyAlignment="1">
      <alignment horizontal="right" vertical="center" wrapText="1"/>
    </xf>
    <xf numFmtId="0" fontId="67" fillId="8" borderId="0" xfId="9" applyFont="1" applyFill="1" applyBorder="1" applyAlignment="1">
      <alignment horizontal="right" vertical="center"/>
    </xf>
    <xf numFmtId="0" fontId="67" fillId="0" borderId="0" xfId="9" applyFont="1" applyFill="1" applyBorder="1" applyAlignment="1">
      <alignment horizontal="right" vertical="center"/>
    </xf>
    <xf numFmtId="0" fontId="67" fillId="8" borderId="0" xfId="10" applyFont="1" applyFill="1" applyBorder="1" applyAlignment="1">
      <alignment horizontal="right" vertical="center"/>
    </xf>
    <xf numFmtId="0" fontId="67" fillId="0" borderId="0" xfId="10" applyFont="1" applyFill="1" applyBorder="1" applyAlignment="1">
      <alignment horizontal="right" vertical="center"/>
    </xf>
    <xf numFmtId="0" fontId="67" fillId="0" borderId="0" xfId="9" applyFont="1" applyFill="1" applyBorder="1" applyAlignment="1">
      <alignment horizontal="right"/>
    </xf>
    <xf numFmtId="0" fontId="67" fillId="8" borderId="0" xfId="0" applyFont="1" applyFill="1" applyBorder="1" applyAlignment="1">
      <alignment horizontal="justify" vertical="center" readingOrder="1"/>
    </xf>
    <xf numFmtId="0" fontId="67" fillId="0" borderId="0" xfId="0" applyFont="1" applyBorder="1" applyAlignment="1">
      <alignment horizontal="justify" vertical="center" readingOrder="1"/>
    </xf>
    <xf numFmtId="0" fontId="67" fillId="8" borderId="0" xfId="9" applyFont="1" applyFill="1" applyBorder="1" applyAlignment="1">
      <alignment vertical="center" wrapText="1" readingOrder="1"/>
    </xf>
    <xf numFmtId="0" fontId="67" fillId="0" borderId="0" xfId="9" applyFont="1" applyBorder="1" applyAlignment="1">
      <alignment vertical="center" wrapText="1" readingOrder="1"/>
    </xf>
    <xf numFmtId="0" fontId="67" fillId="8" borderId="0" xfId="9" applyFont="1" applyFill="1" applyBorder="1" applyAlignment="1">
      <alignment horizontal="left" vertical="center" wrapText="1" readingOrder="1"/>
    </xf>
    <xf numFmtId="0" fontId="67" fillId="0" borderId="0" xfId="9" applyFont="1" applyBorder="1" applyAlignment="1">
      <alignment horizontal="left" vertical="center" wrapText="1" readingOrder="1"/>
    </xf>
    <xf numFmtId="0" fontId="68" fillId="8" borderId="0" xfId="9" applyFont="1" applyFill="1" applyBorder="1" applyAlignment="1">
      <alignment horizontal="right"/>
    </xf>
    <xf numFmtId="0" fontId="68" fillId="0" borderId="0" xfId="9" applyFont="1" applyFill="1" applyBorder="1" applyAlignment="1">
      <alignment horizontal="right"/>
    </xf>
    <xf numFmtId="0" fontId="67" fillId="8" borderId="0" xfId="9" applyFont="1" applyFill="1" applyBorder="1"/>
    <xf numFmtId="168" fontId="68" fillId="8" borderId="0" xfId="1" applyNumberFormat="1" applyFont="1" applyFill="1" applyBorder="1"/>
    <xf numFmtId="168" fontId="68" fillId="0" borderId="0" xfId="1" applyNumberFormat="1" applyFont="1" applyFill="1" applyBorder="1"/>
    <xf numFmtId="168" fontId="69" fillId="8" borderId="0" xfId="1" applyNumberFormat="1" applyFont="1" applyFill="1" applyBorder="1"/>
    <xf numFmtId="168" fontId="69" fillId="0" borderId="0" xfId="1" applyNumberFormat="1" applyFont="1" applyFill="1" applyBorder="1"/>
    <xf numFmtId="168" fontId="67" fillId="8" borderId="0" xfId="1" applyNumberFormat="1" applyFont="1" applyFill="1" applyBorder="1"/>
    <xf numFmtId="168" fontId="67" fillId="0" borderId="0" xfId="1" applyNumberFormat="1" applyFont="1" applyFill="1" applyBorder="1"/>
    <xf numFmtId="0" fontId="68" fillId="8" borderId="0" xfId="9" applyFont="1" applyFill="1" applyBorder="1" applyAlignment="1">
      <alignment horizontal="left" vertical="center" wrapText="1"/>
    </xf>
    <xf numFmtId="3" fontId="68" fillId="8" borderId="0" xfId="9" applyNumberFormat="1" applyFont="1" applyFill="1" applyBorder="1" applyAlignment="1">
      <alignment horizontal="right"/>
    </xf>
    <xf numFmtId="3" fontId="67" fillId="8" borderId="0" xfId="9" applyNumberFormat="1" applyFont="1" applyFill="1" applyBorder="1" applyAlignment="1">
      <alignment horizontal="right"/>
    </xf>
    <xf numFmtId="0" fontId="68" fillId="8" borderId="0" xfId="9" applyFont="1" applyFill="1" applyBorder="1" applyAlignment="1">
      <alignment horizontal="right" vertical="center" wrapText="1"/>
    </xf>
    <xf numFmtId="0" fontId="68" fillId="0" borderId="0" xfId="9" applyFont="1" applyFill="1" applyBorder="1" applyAlignment="1">
      <alignment horizontal="right" vertical="center" wrapText="1"/>
    </xf>
    <xf numFmtId="3" fontId="68" fillId="0" borderId="0" xfId="9" applyNumberFormat="1" applyFont="1" applyFill="1" applyBorder="1" applyAlignment="1">
      <alignment horizontal="right"/>
    </xf>
    <xf numFmtId="3" fontId="67" fillId="0" borderId="0" xfId="9" applyNumberFormat="1" applyFont="1" applyFill="1" applyBorder="1" applyAlignment="1">
      <alignment horizontal="right"/>
    </xf>
    <xf numFmtId="3" fontId="68" fillId="0" borderId="0" xfId="9" applyNumberFormat="1" applyFont="1" applyBorder="1" applyAlignment="1">
      <alignment horizontal="right"/>
    </xf>
    <xf numFmtId="0" fontId="67" fillId="8" borderId="0" xfId="9" applyFont="1" applyFill="1" applyAlignment="1">
      <alignment horizontal="left"/>
    </xf>
    <xf numFmtId="0" fontId="67" fillId="8" borderId="0" xfId="9" applyFont="1" applyFill="1" applyBorder="1" applyAlignment="1">
      <alignment horizontal="left"/>
    </xf>
    <xf numFmtId="3" fontId="70" fillId="8" borderId="0" xfId="9" applyNumberFormat="1" applyFont="1" applyFill="1" applyBorder="1" applyAlignment="1">
      <alignment horizontal="right"/>
    </xf>
    <xf numFmtId="3" fontId="70" fillId="0" borderId="0" xfId="9" applyNumberFormat="1" applyFont="1" applyFill="1" applyBorder="1" applyAlignment="1">
      <alignment horizontal="right"/>
    </xf>
    <xf numFmtId="3" fontId="69" fillId="8" borderId="0" xfId="9" applyNumberFormat="1" applyFont="1" applyFill="1" applyBorder="1"/>
    <xf numFmtId="3" fontId="69" fillId="0" borderId="0" xfId="9" applyNumberFormat="1" applyFont="1" applyFill="1" applyBorder="1"/>
    <xf numFmtId="3" fontId="69" fillId="8" borderId="0" xfId="9" applyNumberFormat="1" applyFont="1" applyFill="1" applyBorder="1" applyAlignment="1">
      <alignment horizontal="right"/>
    </xf>
    <xf numFmtId="3" fontId="69" fillId="0" borderId="0" xfId="9" applyNumberFormat="1" applyFont="1" applyFill="1" applyBorder="1" applyAlignment="1">
      <alignment horizontal="right"/>
    </xf>
    <xf numFmtId="165" fontId="63" fillId="0" borderId="0" xfId="9" applyNumberFormat="1" applyFont="1" applyFill="1" applyBorder="1" applyAlignment="1">
      <alignment horizontal="right"/>
    </xf>
    <xf numFmtId="0" fontId="68" fillId="8" borderId="0" xfId="9" applyFont="1" applyFill="1" applyBorder="1" applyAlignment="1"/>
    <xf numFmtId="0" fontId="68" fillId="8" borderId="0" xfId="9" applyFont="1" applyFill="1" applyBorder="1" applyAlignment="1">
      <alignment horizontal="right" vertical="center"/>
    </xf>
    <xf numFmtId="0" fontId="67" fillId="0" borderId="0" xfId="9" applyFont="1" applyBorder="1"/>
    <xf numFmtId="0" fontId="183" fillId="8" borderId="0" xfId="9" applyFont="1" applyFill="1" applyBorder="1" applyAlignment="1">
      <alignment vertical="center"/>
    </xf>
    <xf numFmtId="0" fontId="68" fillId="8" borderId="0" xfId="9" applyFont="1" applyFill="1" applyBorder="1" applyAlignment="1">
      <alignment vertical="center"/>
    </xf>
    <xf numFmtId="0" fontId="67" fillId="8" borderId="0" xfId="9" applyFont="1" applyFill="1" applyBorder="1" applyAlignment="1">
      <alignment horizontal="center"/>
    </xf>
    <xf numFmtId="168" fontId="184" fillId="8" borderId="0" xfId="1" applyNumberFormat="1" applyFont="1" applyFill="1" applyBorder="1" applyAlignment="1">
      <alignment horizontal="right" indent="2"/>
    </xf>
    <xf numFmtId="168" fontId="68" fillId="8" borderId="0" xfId="1" applyNumberFormat="1" applyFont="1" applyFill="1" applyBorder="1" applyAlignment="1">
      <alignment horizontal="right"/>
    </xf>
    <xf numFmtId="168" fontId="68" fillId="0" borderId="0" xfId="1" applyNumberFormat="1" applyFont="1" applyBorder="1" applyAlignment="1">
      <alignment horizontal="right"/>
    </xf>
    <xf numFmtId="168" fontId="70" fillId="0" borderId="0" xfId="1" applyNumberFormat="1" applyFont="1" applyBorder="1" applyAlignment="1">
      <alignment horizontal="right"/>
    </xf>
    <xf numFmtId="168" fontId="67" fillId="8" borderId="0" xfId="1" applyNumberFormat="1" applyFont="1" applyFill="1" applyBorder="1" applyAlignment="1">
      <alignment horizontal="right"/>
    </xf>
    <xf numFmtId="168" fontId="67" fillId="0" borderId="0" xfId="1" applyNumberFormat="1" applyFont="1" applyFill="1" applyBorder="1" applyAlignment="1">
      <alignment horizontal="right"/>
    </xf>
    <xf numFmtId="168" fontId="69" fillId="0" borderId="0" xfId="1" applyNumberFormat="1" applyFont="1" applyFill="1" applyBorder="1" applyAlignment="1">
      <alignment horizontal="right"/>
    </xf>
    <xf numFmtId="0" fontId="68" fillId="8" borderId="0" xfId="9" applyFont="1" applyFill="1" applyBorder="1" applyAlignment="1">
      <alignment horizontal="left" vertical="center"/>
    </xf>
    <xf numFmtId="2" fontId="68" fillId="8" borderId="0" xfId="9" applyNumberFormat="1" applyFont="1" applyFill="1" applyBorder="1" applyAlignment="1">
      <alignment horizontal="right"/>
    </xf>
    <xf numFmtId="2" fontId="68" fillId="0" borderId="0" xfId="9" applyNumberFormat="1" applyFont="1" applyFill="1" applyBorder="1" applyAlignment="1">
      <alignment horizontal="right"/>
    </xf>
    <xf numFmtId="0" fontId="68" fillId="8" borderId="0" xfId="9" applyFont="1" applyFill="1" applyBorder="1" applyAlignment="1">
      <alignment horizontal="center"/>
    </xf>
    <xf numFmtId="166" fontId="70" fillId="8" borderId="0" xfId="6" applyNumberFormat="1" applyFont="1" applyFill="1" applyBorder="1" applyAlignment="1">
      <alignment horizontal="right" vertical="center"/>
    </xf>
    <xf numFmtId="166" fontId="70" fillId="0" borderId="0" xfId="6" applyNumberFormat="1" applyFont="1" applyFill="1" applyBorder="1" applyAlignment="1">
      <alignment horizontal="right" vertical="center"/>
    </xf>
    <xf numFmtId="166" fontId="67" fillId="8" borderId="0" xfId="6" applyNumberFormat="1" applyFont="1" applyFill="1" applyBorder="1" applyAlignment="1">
      <alignment horizontal="right"/>
    </xf>
    <xf numFmtId="166" fontId="67" fillId="0" borderId="0" xfId="6" applyNumberFormat="1" applyFont="1" applyFill="1" applyBorder="1" applyAlignment="1">
      <alignment horizontal="right"/>
    </xf>
    <xf numFmtId="166" fontId="70" fillId="8" borderId="0" xfId="6" applyNumberFormat="1" applyFont="1" applyFill="1" applyBorder="1" applyAlignment="1">
      <alignment horizontal="right"/>
    </xf>
    <xf numFmtId="166" fontId="70" fillId="0" borderId="0" xfId="6" applyNumberFormat="1" applyFont="1" applyFill="1" applyBorder="1" applyAlignment="1">
      <alignment horizontal="right"/>
    </xf>
    <xf numFmtId="3" fontId="69" fillId="8" borderId="0" xfId="0" applyNumberFormat="1" applyFont="1" applyFill="1" applyBorder="1" applyAlignment="1"/>
    <xf numFmtId="3" fontId="69" fillId="0" borderId="0" xfId="0" applyNumberFormat="1" applyFont="1" applyBorder="1" applyAlignment="1"/>
    <xf numFmtId="3" fontId="69" fillId="0" borderId="0" xfId="0" applyNumberFormat="1" applyFont="1" applyFill="1" applyBorder="1" applyAlignment="1"/>
    <xf numFmtId="166" fontId="68" fillId="8" borderId="0" xfId="7" applyNumberFormat="1" applyFont="1" applyFill="1" applyBorder="1" applyAlignment="1">
      <alignment horizontal="right"/>
    </xf>
    <xf numFmtId="166" fontId="68" fillId="0" borderId="0" xfId="7" applyNumberFormat="1" applyFont="1" applyFill="1" applyBorder="1" applyAlignment="1">
      <alignment horizontal="right"/>
    </xf>
    <xf numFmtId="166" fontId="67" fillId="8" borderId="0" xfId="6" applyNumberFormat="1" applyFont="1" applyFill="1" applyBorder="1" applyAlignment="1">
      <alignment horizontal="right" vertical="center"/>
    </xf>
    <xf numFmtId="166" fontId="67" fillId="0" borderId="0" xfId="6" applyNumberFormat="1" applyFont="1" applyFill="1" applyBorder="1" applyAlignment="1">
      <alignment horizontal="right" vertical="center"/>
    </xf>
    <xf numFmtId="166" fontId="67" fillId="8" borderId="0" xfId="9" applyNumberFormat="1" applyFont="1" applyFill="1" applyBorder="1"/>
    <xf numFmtId="166" fontId="67" fillId="0" borderId="0" xfId="9" applyNumberFormat="1" applyFont="1" applyBorder="1"/>
    <xf numFmtId="1" fontId="67" fillId="8" borderId="0" xfId="9" applyNumberFormat="1" applyFont="1" applyFill="1" applyBorder="1"/>
    <xf numFmtId="1" fontId="67" fillId="0" borderId="0" xfId="9" applyNumberFormat="1" applyFont="1" applyBorder="1"/>
    <xf numFmtId="0" fontId="68" fillId="8" borderId="0" xfId="9" applyFont="1" applyFill="1" applyBorder="1" applyAlignment="1">
      <alignment horizontal="left" wrapText="1"/>
    </xf>
    <xf numFmtId="0" fontId="68" fillId="0" borderId="0" xfId="9" applyFont="1" applyFill="1" applyBorder="1" applyAlignment="1">
      <alignment horizontal="left" wrapText="1"/>
    </xf>
    <xf numFmtId="165" fontId="68" fillId="8" borderId="0" xfId="9" applyNumberFormat="1" applyFont="1" applyFill="1" applyBorder="1" applyAlignment="1">
      <alignment horizontal="right"/>
    </xf>
    <xf numFmtId="165" fontId="68" fillId="0" borderId="0" xfId="9" applyNumberFormat="1" applyFont="1" applyFill="1" applyBorder="1" applyAlignment="1">
      <alignment horizontal="right"/>
    </xf>
    <xf numFmtId="165" fontId="67" fillId="0" borderId="0" xfId="9" applyNumberFormat="1" applyFont="1" applyBorder="1"/>
    <xf numFmtId="165" fontId="67" fillId="8" borderId="0" xfId="9" applyNumberFormat="1" applyFont="1" applyFill="1" applyBorder="1"/>
    <xf numFmtId="165" fontId="67" fillId="0" borderId="0" xfId="9" applyNumberFormat="1" applyFont="1" applyFill="1" applyBorder="1"/>
    <xf numFmtId="0" fontId="68" fillId="0" borderId="0" xfId="9" applyFont="1" applyFill="1" applyBorder="1" applyAlignment="1">
      <alignment horizontal="right" vertical="center"/>
    </xf>
    <xf numFmtId="0" fontId="68" fillId="8" borderId="0" xfId="9" applyFont="1" applyFill="1" applyBorder="1"/>
    <xf numFmtId="165" fontId="68" fillId="8" borderId="0" xfId="9" applyNumberFormat="1" applyFont="1" applyFill="1" applyBorder="1" applyAlignment="1">
      <alignment horizontal="right" vertical="center"/>
    </xf>
    <xf numFmtId="165" fontId="67" fillId="8" borderId="0" xfId="9" applyNumberFormat="1" applyFont="1" applyFill="1" applyBorder="1" applyAlignment="1">
      <alignment horizontal="right" vertical="center"/>
    </xf>
    <xf numFmtId="2" fontId="68" fillId="7" borderId="0" xfId="9" applyNumberFormat="1" applyFont="1" applyFill="1" applyBorder="1" applyAlignment="1">
      <alignment horizontal="right"/>
    </xf>
    <xf numFmtId="3" fontId="62" fillId="0" borderId="0" xfId="0" applyNumberFormat="1" applyFont="1" applyBorder="1" applyAlignment="1">
      <alignment vertical="center"/>
    </xf>
    <xf numFmtId="3" fontId="63" fillId="0" borderId="0" xfId="0" applyNumberFormat="1" applyFont="1" applyBorder="1" applyAlignment="1">
      <alignment vertical="center"/>
    </xf>
    <xf numFmtId="175" fontId="185" fillId="0" borderId="2" xfId="40" applyNumberFormat="1" applyFont="1" applyFill="1" applyBorder="1" applyAlignment="1">
      <alignment horizontal="right"/>
    </xf>
    <xf numFmtId="175" fontId="186" fillId="0" borderId="0" xfId="40" applyNumberFormat="1" applyFont="1" applyFill="1" applyBorder="1" applyAlignment="1">
      <alignment horizontal="right"/>
    </xf>
    <xf numFmtId="175" fontId="186" fillId="0" borderId="1" xfId="40" applyNumberFormat="1" applyFont="1" applyFill="1" applyBorder="1" applyAlignment="1">
      <alignment horizontal="right"/>
    </xf>
    <xf numFmtId="0" fontId="67" fillId="8" borderId="0" xfId="9" applyFont="1" applyFill="1" applyBorder="1" applyAlignment="1">
      <alignment horizontal="left" vertical="center"/>
    </xf>
    <xf numFmtId="0" fontId="67" fillId="0" borderId="0" xfId="9" applyFont="1" applyFill="1" applyBorder="1" applyAlignment="1">
      <alignment horizontal="left" vertical="center"/>
    </xf>
    <xf numFmtId="0" fontId="68" fillId="0" borderId="0" xfId="9" applyFont="1" applyFill="1" applyBorder="1" applyAlignment="1"/>
    <xf numFmtId="166" fontId="70" fillId="0" borderId="0" xfId="40" applyNumberFormat="1" applyFont="1" applyBorder="1" applyAlignment="1"/>
    <xf numFmtId="166" fontId="68" fillId="8" borderId="0" xfId="6" applyNumberFormat="1" applyFont="1" applyFill="1" applyBorder="1" applyAlignment="1"/>
    <xf numFmtId="166" fontId="68" fillId="0" borderId="0" xfId="6" applyNumberFormat="1" applyFont="1" applyFill="1" applyBorder="1" applyAlignment="1"/>
    <xf numFmtId="166" fontId="67" fillId="0" borderId="0" xfId="40" applyNumberFormat="1" applyFont="1" applyFill="1" applyBorder="1" applyAlignment="1"/>
    <xf numFmtId="166" fontId="67" fillId="8" borderId="0" xfId="6" applyNumberFormat="1" applyFont="1" applyFill="1" applyBorder="1" applyAlignment="1"/>
    <xf numFmtId="166" fontId="67" fillId="0" borderId="0" xfId="6" applyNumberFormat="1" applyFont="1" applyFill="1" applyBorder="1" applyAlignment="1"/>
    <xf numFmtId="0" fontId="67" fillId="8" borderId="0" xfId="9" applyFont="1" applyFill="1" applyBorder="1" applyAlignment="1"/>
    <xf numFmtId="0" fontId="67" fillId="0" borderId="0" xfId="9" applyFont="1" applyFill="1" applyBorder="1" applyAlignment="1"/>
    <xf numFmtId="0" fontId="67" fillId="0" borderId="0" xfId="9" applyFont="1" applyBorder="1" applyAlignment="1"/>
    <xf numFmtId="166" fontId="68" fillId="8" borderId="0" xfId="6" applyNumberFormat="1" applyFont="1" applyFill="1" applyBorder="1" applyAlignment="1">
      <alignment horizontal="right"/>
    </xf>
    <xf numFmtId="166" fontId="68" fillId="0" borderId="0" xfId="6" applyNumberFormat="1" applyFont="1" applyFill="1" applyBorder="1" applyAlignment="1">
      <alignment horizontal="right" vertical="center"/>
    </xf>
    <xf numFmtId="166" fontId="68" fillId="0" borderId="0" xfId="6" applyNumberFormat="1" applyFont="1" applyBorder="1" applyAlignment="1"/>
    <xf numFmtId="166" fontId="67" fillId="0" borderId="0" xfId="6" applyNumberFormat="1" applyFont="1" applyBorder="1" applyAlignment="1"/>
    <xf numFmtId="166" fontId="67" fillId="0" borderId="0" xfId="6" applyNumberFormat="1" applyFont="1" applyFill="1" applyBorder="1" applyAlignment="1">
      <alignment vertical="center"/>
    </xf>
    <xf numFmtId="166" fontId="67" fillId="8" borderId="0" xfId="6" applyNumberFormat="1" applyFont="1" applyFill="1" applyBorder="1" applyAlignment="1">
      <alignment vertical="center"/>
    </xf>
    <xf numFmtId="0" fontId="67" fillId="8" borderId="0" xfId="9" applyFont="1" applyFill="1"/>
    <xf numFmtId="0" fontId="68" fillId="0" borderId="0" xfId="9" applyFont="1" applyFill="1" applyBorder="1" applyAlignment="1">
      <alignment vertical="center"/>
    </xf>
    <xf numFmtId="0" fontId="68" fillId="0" borderId="0" xfId="9" applyFont="1" applyBorder="1"/>
    <xf numFmtId="166" fontId="68" fillId="0" borderId="0" xfId="6" applyNumberFormat="1" applyFont="1" applyFill="1" applyBorder="1" applyAlignment="1">
      <alignment horizontal="right"/>
    </xf>
    <xf numFmtId="166" fontId="70" fillId="0" borderId="0" xfId="6" applyNumberFormat="1" applyFont="1" applyBorder="1" applyAlignment="1"/>
    <xf numFmtId="166" fontId="68" fillId="8" borderId="0" xfId="6" applyNumberFormat="1" applyFont="1" applyFill="1" applyBorder="1" applyAlignment="1">
      <alignment horizontal="left"/>
    </xf>
    <xf numFmtId="168" fontId="68" fillId="0" borderId="0" xfId="1" applyNumberFormat="1" applyFont="1" applyBorder="1"/>
    <xf numFmtId="166" fontId="67" fillId="0" borderId="0" xfId="40" applyNumberFormat="1" applyFont="1" applyFill="1" applyAlignment="1"/>
    <xf numFmtId="0" fontId="68" fillId="8" borderId="0" xfId="9" applyFont="1" applyFill="1" applyBorder="1" applyAlignment="1">
      <alignment horizontal="left"/>
    </xf>
    <xf numFmtId="0" fontId="67" fillId="6" borderId="0" xfId="9" applyFont="1" applyFill="1" applyBorder="1" applyAlignment="1">
      <alignment horizontal="right"/>
    </xf>
    <xf numFmtId="167" fontId="68" fillId="8" borderId="0" xfId="9" applyNumberFormat="1" applyFont="1" applyFill="1" applyBorder="1" applyAlignment="1">
      <alignment horizontal="right"/>
    </xf>
    <xf numFmtId="167" fontId="68" fillId="0" borderId="0" xfId="9" applyNumberFormat="1" applyFont="1" applyBorder="1" applyAlignment="1">
      <alignment horizontal="right"/>
    </xf>
    <xf numFmtId="167" fontId="67" fillId="8" borderId="0" xfId="9" applyNumberFormat="1" applyFont="1" applyFill="1" applyBorder="1" applyAlignment="1">
      <alignment horizontal="right"/>
    </xf>
    <xf numFmtId="167" fontId="67" fillId="0" borderId="0" xfId="9" applyNumberFormat="1" applyFont="1" applyBorder="1" applyAlignment="1">
      <alignment horizontal="right"/>
    </xf>
    <xf numFmtId="165" fontId="68" fillId="6" borderId="0" xfId="9" applyNumberFormat="1" applyFont="1" applyFill="1" applyBorder="1" applyAlignment="1">
      <alignment horizontal="right"/>
    </xf>
    <xf numFmtId="0" fontId="68" fillId="0" borderId="0" xfId="9" applyFont="1" applyFill="1" applyBorder="1" applyAlignment="1">
      <alignment horizontal="left" vertical="center" wrapText="1"/>
    </xf>
    <xf numFmtId="3" fontId="187" fillId="6" borderId="0" xfId="0" applyNumberFormat="1" applyFont="1" applyFill="1" applyBorder="1" applyAlignment="1">
      <alignment horizontal="right" vertical="center"/>
    </xf>
    <xf numFmtId="3" fontId="187" fillId="0" borderId="0" xfId="0" applyNumberFormat="1" applyFont="1" applyBorder="1" applyAlignment="1">
      <alignment vertical="center"/>
    </xf>
    <xf numFmtId="0" fontId="188" fillId="0" borderId="0" xfId="9" applyFont="1" applyBorder="1"/>
    <xf numFmtId="3" fontId="189" fillId="8" borderId="0" xfId="9" applyNumberFormat="1" applyFont="1" applyFill="1" applyBorder="1" applyAlignment="1">
      <alignment horizontal="right"/>
    </xf>
    <xf numFmtId="3" fontId="189" fillId="0" borderId="0" xfId="9" applyNumberFormat="1" applyFont="1" applyFill="1" applyBorder="1" applyAlignment="1">
      <alignment horizontal="right"/>
    </xf>
    <xf numFmtId="0" fontId="184" fillId="8" borderId="0" xfId="9" applyFont="1" applyFill="1" applyBorder="1" applyAlignment="1">
      <alignment horizontal="right"/>
    </xf>
    <xf numFmtId="0" fontId="184" fillId="0" borderId="0" xfId="9" applyFont="1" applyFill="1" applyBorder="1" applyAlignment="1">
      <alignment horizontal="right"/>
    </xf>
    <xf numFmtId="3" fontId="67" fillId="8" borderId="0" xfId="9" applyNumberFormat="1" applyFont="1" applyFill="1" applyBorder="1" applyAlignment="1">
      <alignment horizontal="right" vertical="center"/>
    </xf>
    <xf numFmtId="3" fontId="67" fillId="0" borderId="0" xfId="9" applyNumberFormat="1" applyFont="1" applyFill="1" applyBorder="1" applyAlignment="1">
      <alignment horizontal="right" vertical="center"/>
    </xf>
    <xf numFmtId="0" fontId="67" fillId="8" borderId="0" xfId="9" applyFont="1" applyFill="1" applyBorder="1" applyAlignment="1">
      <alignment horizontal="left" vertical="top"/>
    </xf>
    <xf numFmtId="0" fontId="67" fillId="0" borderId="0" xfId="9" applyFont="1" applyFill="1" applyBorder="1" applyAlignment="1">
      <alignment horizontal="left" vertical="top"/>
    </xf>
    <xf numFmtId="3" fontId="69" fillId="0" borderId="0" xfId="9" applyNumberFormat="1" applyFont="1" applyFill="1" applyBorder="1" applyAlignment="1">
      <alignment horizontal="right" vertical="center"/>
    </xf>
    <xf numFmtId="3" fontId="67" fillId="8" borderId="0" xfId="9" applyNumberFormat="1" applyFont="1" applyFill="1" applyBorder="1" applyAlignment="1">
      <alignment vertical="center" wrapText="1"/>
    </xf>
    <xf numFmtId="3" fontId="67" fillId="8" borderId="0" xfId="9" applyNumberFormat="1" applyFont="1" applyFill="1" applyBorder="1"/>
    <xf numFmtId="0" fontId="70" fillId="0" borderId="0" xfId="9" applyFont="1" applyFill="1" applyBorder="1" applyAlignment="1">
      <alignment horizontal="right" vertical="center"/>
    </xf>
    <xf numFmtId="0" fontId="70" fillId="0" borderId="0" xfId="9" applyFont="1" applyFill="1" applyBorder="1" applyAlignment="1">
      <alignment horizontal="right"/>
    </xf>
    <xf numFmtId="0" fontId="190" fillId="0" borderId="0" xfId="9" applyFont="1" applyBorder="1"/>
    <xf numFmtId="3" fontId="67" fillId="0" borderId="0" xfId="9" applyNumberFormat="1" applyFont="1" applyFill="1" applyBorder="1"/>
    <xf numFmtId="4" fontId="24" fillId="0" borderId="2" xfId="9" applyNumberFormat="1" applyFont="1" applyFill="1" applyBorder="1" applyAlignment="1">
      <alignment horizontal="right"/>
    </xf>
    <xf numFmtId="168" fontId="24" fillId="0" borderId="2" xfId="1" applyNumberFormat="1" applyFont="1" applyFill="1" applyBorder="1" applyAlignment="1">
      <alignment horizontal="right" wrapText="1"/>
    </xf>
    <xf numFmtId="0" fontId="24" fillId="0" borderId="2" xfId="9" applyFont="1" applyFill="1" applyBorder="1" applyAlignment="1">
      <alignment horizontal="right"/>
    </xf>
    <xf numFmtId="4" fontId="8" fillId="0" borderId="0" xfId="22" applyNumberFormat="1" applyFont="1" applyFill="1" applyBorder="1" applyAlignment="1">
      <alignment horizontal="right"/>
    </xf>
    <xf numFmtId="3" fontId="6" fillId="0" borderId="0" xfId="9" applyNumberFormat="1" applyFont="1" applyFill="1" applyBorder="1" applyAlignment="1">
      <alignment horizontal="right" wrapText="1"/>
    </xf>
    <xf numFmtId="2" fontId="6" fillId="0" borderId="0" xfId="32" applyNumberFormat="1" applyFont="1" applyFill="1" applyBorder="1" applyAlignment="1">
      <alignment horizontal="right"/>
    </xf>
    <xf numFmtId="4" fontId="8" fillId="0" borderId="0" xfId="27" applyNumberFormat="1" applyFont="1" applyFill="1" applyBorder="1" applyAlignment="1">
      <alignment horizontal="right"/>
    </xf>
    <xf numFmtId="3" fontId="8" fillId="0" borderId="0" xfId="9" applyNumberFormat="1" applyFont="1" applyFill="1" applyBorder="1" applyAlignment="1">
      <alignment horizontal="right" wrapText="1"/>
    </xf>
    <xf numFmtId="2" fontId="8" fillId="0" borderId="0" xfId="9" applyNumberFormat="1" applyFont="1" applyFill="1" applyBorder="1" applyAlignment="1">
      <alignment horizontal="right"/>
    </xf>
    <xf numFmtId="4" fontId="8" fillId="0" borderId="1" xfId="22" applyNumberFormat="1" applyFont="1" applyFill="1" applyBorder="1" applyAlignment="1">
      <alignment horizontal="right"/>
    </xf>
    <xf numFmtId="3" fontId="6" fillId="0" borderId="1" xfId="9" applyNumberFormat="1" applyFont="1" applyFill="1" applyBorder="1" applyAlignment="1">
      <alignment horizontal="right" wrapText="1"/>
    </xf>
    <xf numFmtId="2" fontId="6" fillId="0" borderId="1" xfId="32" applyNumberFormat="1" applyFont="1" applyFill="1" applyBorder="1" applyAlignment="1">
      <alignment horizontal="right"/>
    </xf>
    <xf numFmtId="0" fontId="191" fillId="0" borderId="0" xfId="9" applyFont="1" applyFill="1" applyBorder="1"/>
    <xf numFmtId="0" fontId="75" fillId="0" borderId="0" xfId="9" applyFont="1" applyFill="1" applyBorder="1"/>
    <xf numFmtId="0" fontId="8" fillId="66" borderId="0" xfId="9" applyFont="1" applyFill="1"/>
    <xf numFmtId="0" fontId="21" fillId="0" borderId="0" xfId="9" applyFont="1" applyFill="1" applyAlignment="1">
      <alignment wrapText="1"/>
    </xf>
    <xf numFmtId="167" fontId="1" fillId="0" borderId="1" xfId="0" applyNumberFormat="1" applyFont="1" applyBorder="1"/>
    <xf numFmtId="0" fontId="192" fillId="0" borderId="0" xfId="9" applyFont="1" applyFill="1" applyBorder="1" applyAlignment="1"/>
    <xf numFmtId="0" fontId="30" fillId="0" borderId="0" xfId="9" applyFont="1" applyAlignment="1">
      <alignment horizontal="left" readingOrder="1"/>
    </xf>
    <xf numFmtId="0" fontId="30" fillId="0" borderId="0" xfId="9" applyFont="1" applyAlignment="1">
      <alignment horizontal="left" readingOrder="2"/>
    </xf>
    <xf numFmtId="0" fontId="30" fillId="0" borderId="0" xfId="9" applyFont="1" applyAlignment="1">
      <alignment horizontal="left"/>
    </xf>
    <xf numFmtId="167" fontId="1" fillId="0" borderId="0" xfId="9" applyNumberFormat="1" applyFont="1" applyFill="1" applyBorder="1" applyAlignment="1">
      <alignment horizontal="right"/>
    </xf>
    <xf numFmtId="167" fontId="1" fillId="0" borderId="1" xfId="9" applyNumberFormat="1" applyFont="1" applyFill="1" applyBorder="1" applyAlignment="1">
      <alignment horizontal="right"/>
    </xf>
    <xf numFmtId="1" fontId="8" fillId="0" borderId="0" xfId="9" applyNumberFormat="1" applyFont="1" applyFill="1" applyBorder="1" applyAlignment="1">
      <alignment horizontal="right"/>
    </xf>
    <xf numFmtId="0" fontId="1" fillId="0" borderId="0" xfId="9" applyFont="1" applyFill="1" applyBorder="1" applyAlignment="1">
      <alignment horizontal="right"/>
    </xf>
    <xf numFmtId="1" fontId="10" fillId="0" borderId="0" xfId="9" quotePrefix="1" applyNumberFormat="1" applyFont="1" applyFill="1" applyBorder="1" applyAlignment="1">
      <alignment horizontal="right"/>
    </xf>
    <xf numFmtId="1" fontId="8" fillId="0" borderId="1" xfId="9" applyNumberFormat="1" applyFont="1" applyFill="1" applyBorder="1" applyAlignment="1">
      <alignment horizontal="right"/>
    </xf>
    <xf numFmtId="0" fontId="1" fillId="0" borderId="1" xfId="9" applyFont="1" applyFill="1" applyBorder="1" applyAlignment="1">
      <alignment horizontal="right"/>
    </xf>
    <xf numFmtId="1" fontId="22" fillId="0" borderId="3" xfId="9" applyNumberFormat="1" applyFont="1" applyFill="1" applyBorder="1" applyAlignment="1">
      <alignment vertical="center" wrapText="1"/>
    </xf>
    <xf numFmtId="1" fontId="22" fillId="0" borderId="3" xfId="9" applyNumberFormat="1" applyFont="1" applyFill="1" applyBorder="1" applyAlignment="1">
      <alignment horizontal="right" vertical="center"/>
    </xf>
    <xf numFmtId="0" fontId="12" fillId="0" borderId="3" xfId="9" applyFont="1" applyFill="1" applyBorder="1" applyAlignment="1">
      <alignment horizontal="right" vertical="center"/>
    </xf>
    <xf numFmtId="1" fontId="22" fillId="0" borderId="2" xfId="9" applyNumberFormat="1" applyFont="1" applyFill="1" applyBorder="1" applyAlignment="1">
      <alignment horizontal="right"/>
    </xf>
    <xf numFmtId="1" fontId="12" fillId="0" borderId="2" xfId="9" applyNumberFormat="1" applyFont="1" applyFill="1" applyBorder="1" applyAlignment="1">
      <alignment horizontal="right"/>
    </xf>
    <xf numFmtId="3" fontId="22" fillId="0" borderId="2" xfId="9" applyNumberFormat="1" applyFont="1" applyFill="1" applyBorder="1" applyAlignment="1">
      <alignment horizontal="right"/>
    </xf>
    <xf numFmtId="1" fontId="10" fillId="0" borderId="0" xfId="9" applyNumberFormat="1" applyFont="1" applyFill="1" applyBorder="1" applyAlignment="1">
      <alignment horizontal="right"/>
    </xf>
    <xf numFmtId="1" fontId="8" fillId="0" borderId="0" xfId="9" applyNumberFormat="1" applyFont="1" applyFill="1" applyAlignment="1">
      <alignment horizontal="right"/>
    </xf>
    <xf numFmtId="1" fontId="8" fillId="0" borderId="0" xfId="9" applyNumberFormat="1" applyFont="1" applyFill="1"/>
    <xf numFmtId="1" fontId="10" fillId="0" borderId="0" xfId="9" applyNumberFormat="1" applyFont="1" applyFill="1" applyAlignment="1">
      <alignment horizontal="right"/>
    </xf>
    <xf numFmtId="1" fontId="8" fillId="0" borderId="1" xfId="9" quotePrefix="1" applyNumberFormat="1" applyFont="1" applyFill="1" applyBorder="1" applyAlignment="1">
      <alignment horizontal="right"/>
    </xf>
    <xf numFmtId="1" fontId="10" fillId="0" borderId="1" xfId="9" quotePrefix="1" applyNumberFormat="1" applyFont="1" applyFill="1" applyBorder="1" applyAlignment="1">
      <alignment horizontal="right"/>
    </xf>
    <xf numFmtId="1" fontId="10" fillId="0" borderId="1" xfId="9" applyNumberFormat="1" applyFont="1" applyFill="1" applyBorder="1" applyAlignment="1">
      <alignment horizontal="right"/>
    </xf>
    <xf numFmtId="3" fontId="10" fillId="0" borderId="0" xfId="9" applyNumberFormat="1" applyFont="1" applyFill="1" applyAlignment="1">
      <alignment horizontal="right"/>
    </xf>
    <xf numFmtId="3" fontId="8" fillId="0" borderId="0" xfId="9" applyNumberFormat="1" applyFont="1" applyFill="1" applyBorder="1" applyAlignment="1">
      <alignment horizontal="right"/>
    </xf>
    <xf numFmtId="3" fontId="10" fillId="0" borderId="1" xfId="9" applyNumberFormat="1" applyFont="1" applyFill="1" applyBorder="1" applyAlignment="1">
      <alignment horizontal="right"/>
    </xf>
    <xf numFmtId="0" fontId="22" fillId="0" borderId="3" xfId="9" applyFont="1" applyFill="1" applyBorder="1" applyAlignment="1">
      <alignment vertical="center" wrapText="1"/>
    </xf>
    <xf numFmtId="0" fontId="22" fillId="0" borderId="3" xfId="9" applyFont="1" applyFill="1" applyBorder="1" applyAlignment="1">
      <alignment horizontal="right" vertical="center"/>
    </xf>
    <xf numFmtId="165" fontId="22" fillId="0" borderId="2" xfId="9" applyNumberFormat="1" applyFont="1" applyFill="1" applyBorder="1" applyAlignment="1">
      <alignment horizontal="right"/>
    </xf>
    <xf numFmtId="4" fontId="22" fillId="0" borderId="2" xfId="9" applyNumberFormat="1" applyFont="1" applyFill="1" applyBorder="1" applyAlignment="1">
      <alignment horizontal="right"/>
    </xf>
    <xf numFmtId="0" fontId="1" fillId="0" borderId="0" xfId="9" applyFont="1" applyFill="1" applyBorder="1" applyAlignment="1"/>
    <xf numFmtId="167" fontId="8" fillId="0" borderId="0" xfId="9" applyNumberFormat="1" applyFont="1" applyFill="1" applyBorder="1" applyAlignment="1">
      <alignment horizontal="right"/>
    </xf>
    <xf numFmtId="167" fontId="8" fillId="0" borderId="1" xfId="9" applyNumberFormat="1" applyFont="1" applyFill="1" applyBorder="1" applyAlignment="1">
      <alignment horizontal="right"/>
    </xf>
    <xf numFmtId="1" fontId="8" fillId="0" borderId="0" xfId="0" applyNumberFormat="1" applyFont="1" applyAlignment="1">
      <alignment horizontal="right"/>
    </xf>
    <xf numFmtId="3" fontId="10" fillId="0" borderId="0" xfId="9" applyNumberFormat="1" applyFont="1" applyBorder="1" applyAlignment="1">
      <alignment horizontal="right"/>
    </xf>
    <xf numFmtId="3" fontId="17" fillId="0" borderId="0" xfId="9" applyNumberFormat="1" applyFont="1" applyBorder="1" applyAlignment="1">
      <alignment horizontal="right"/>
    </xf>
    <xf numFmtId="3" fontId="10" fillId="0" borderId="0" xfId="9" applyNumberFormat="1" applyFont="1" applyAlignment="1">
      <alignment horizontal="right"/>
    </xf>
    <xf numFmtId="3" fontId="17" fillId="0" borderId="0" xfId="9" applyNumberFormat="1" applyFont="1" applyFill="1" applyAlignment="1">
      <alignment horizontal="right"/>
    </xf>
    <xf numFmtId="3" fontId="10" fillId="0" borderId="1" xfId="9" applyNumberFormat="1" applyFont="1" applyBorder="1" applyAlignment="1">
      <alignment horizontal="right"/>
    </xf>
    <xf numFmtId="3" fontId="8" fillId="0" borderId="1" xfId="9" applyNumberFormat="1" applyFont="1" applyBorder="1" applyAlignment="1">
      <alignment horizontal="right"/>
    </xf>
    <xf numFmtId="3" fontId="8" fillId="0" borderId="1" xfId="9" applyNumberFormat="1" applyFont="1" applyFill="1" applyBorder="1" applyAlignment="1">
      <alignment horizontal="right"/>
    </xf>
    <xf numFmtId="0" fontId="192" fillId="0" borderId="1" xfId="9" applyFont="1" applyFill="1" applyBorder="1" applyAlignment="1"/>
    <xf numFmtId="3" fontId="95" fillId="0" borderId="0" xfId="9" applyNumberFormat="1" applyFont="1" applyFill="1" applyAlignment="1">
      <alignment horizontal="right"/>
    </xf>
    <xf numFmtId="3" fontId="12" fillId="0" borderId="0" xfId="9" applyNumberFormat="1" applyFont="1" applyBorder="1" applyAlignment="1">
      <alignment horizontal="right"/>
    </xf>
    <xf numFmtId="168" fontId="8" fillId="0" borderId="0" xfId="1" applyNumberFormat="1" applyFont="1" applyFill="1" applyAlignment="1">
      <alignment horizontal="right"/>
    </xf>
    <xf numFmtId="3" fontId="12" fillId="0" borderId="2" xfId="9" applyNumberFormat="1" applyFont="1" applyFill="1" applyBorder="1" applyAlignment="1">
      <alignment horizontal="right"/>
    </xf>
    <xf numFmtId="168" fontId="22" fillId="0" borderId="0" xfId="1" applyNumberFormat="1" applyFont="1" applyFill="1" applyAlignment="1">
      <alignment horizontal="right"/>
    </xf>
    <xf numFmtId="4" fontId="22" fillId="0" borderId="0" xfId="9" applyNumberFormat="1" applyFont="1" applyFill="1" applyAlignment="1">
      <alignment horizontal="right"/>
    </xf>
    <xf numFmtId="4" fontId="12" fillId="0" borderId="0" xfId="9" applyNumberFormat="1" applyFont="1" applyFill="1" applyAlignment="1">
      <alignment horizontal="right"/>
    </xf>
    <xf numFmtId="4" fontId="8" fillId="0" borderId="0" xfId="9" applyNumberFormat="1" applyFont="1" applyFill="1" applyAlignment="1">
      <alignment horizontal="right"/>
    </xf>
    <xf numFmtId="4" fontId="10" fillId="0" borderId="0" xfId="9" applyNumberFormat="1" applyFont="1" applyFill="1"/>
    <xf numFmtId="4" fontId="10" fillId="0" borderId="0" xfId="9" applyNumberFormat="1" applyFont="1" applyFill="1" applyAlignment="1">
      <alignment horizontal="right"/>
    </xf>
    <xf numFmtId="4" fontId="8" fillId="0" borderId="0" xfId="9" applyNumberFormat="1" applyFont="1" applyFill="1" applyBorder="1" applyAlignment="1">
      <alignment horizontal="right"/>
    </xf>
    <xf numFmtId="4" fontId="8" fillId="0" borderId="1" xfId="9" applyNumberFormat="1" applyFont="1" applyFill="1" applyBorder="1" applyAlignment="1">
      <alignment horizontal="right"/>
    </xf>
    <xf numFmtId="4" fontId="10" fillId="0" borderId="1" xfId="9" applyNumberFormat="1" applyFont="1" applyFill="1" applyBorder="1" applyAlignment="1">
      <alignment horizontal="right"/>
    </xf>
    <xf numFmtId="167" fontId="22" fillId="0" borderId="0" xfId="9" applyNumberFormat="1" applyFont="1" applyFill="1" applyBorder="1" applyAlignment="1">
      <alignment horizontal="right"/>
    </xf>
    <xf numFmtId="167" fontId="22" fillId="0" borderId="0" xfId="9" applyNumberFormat="1" applyFont="1" applyBorder="1"/>
    <xf numFmtId="167" fontId="73" fillId="0" borderId="2" xfId="9" applyNumberFormat="1" applyFont="1" applyFill="1" applyBorder="1" applyAlignment="1">
      <alignment horizontal="right"/>
    </xf>
    <xf numFmtId="167" fontId="170" fillId="0" borderId="2" xfId="9" applyNumberFormat="1" applyFont="1" applyFill="1" applyBorder="1" applyAlignment="1">
      <alignment horizontal="right"/>
    </xf>
    <xf numFmtId="167" fontId="8" fillId="0" borderId="0" xfId="9" applyNumberFormat="1" applyFont="1" applyBorder="1" applyAlignment="1">
      <alignment horizontal="right"/>
    </xf>
    <xf numFmtId="167" fontId="1" fillId="0" borderId="0" xfId="9" applyNumberFormat="1" applyFont="1" applyBorder="1" applyAlignment="1">
      <alignment horizontal="right"/>
    </xf>
    <xf numFmtId="167" fontId="99" fillId="0" borderId="0" xfId="9" applyNumberFormat="1" applyFont="1" applyFill="1" applyBorder="1" applyAlignment="1">
      <alignment horizontal="right"/>
    </xf>
    <xf numFmtId="167" fontId="8" fillId="0" borderId="0" xfId="9" applyNumberFormat="1" applyFont="1" applyAlignment="1">
      <alignment horizontal="right"/>
    </xf>
    <xf numFmtId="167" fontId="8" fillId="0" borderId="1" xfId="9" applyNumberFormat="1" applyFont="1" applyBorder="1"/>
    <xf numFmtId="167" fontId="1" fillId="0" borderId="1" xfId="9" applyNumberFormat="1" applyFont="1" applyBorder="1" applyAlignment="1">
      <alignment horizontal="right"/>
    </xf>
    <xf numFmtId="167" fontId="22" fillId="0" borderId="2" xfId="9" applyNumberFormat="1" applyFont="1" applyFill="1" applyBorder="1" applyAlignment="1">
      <alignment horizontal="right"/>
    </xf>
    <xf numFmtId="167" fontId="22" fillId="0" borderId="0" xfId="9" applyNumberFormat="1" applyFont="1" applyFill="1"/>
    <xf numFmtId="0" fontId="1" fillId="0" borderId="0" xfId="0" applyFont="1" applyFill="1"/>
    <xf numFmtId="0" fontId="22" fillId="0" borderId="3" xfId="0" applyNumberFormat="1" applyFont="1" applyFill="1" applyBorder="1" applyAlignment="1"/>
    <xf numFmtId="165" fontId="22" fillId="0" borderId="0" xfId="0" applyNumberFormat="1" applyFont="1" applyFill="1" applyBorder="1" applyAlignment="1"/>
    <xf numFmtId="170" fontId="22" fillId="0" borderId="0" xfId="1" applyNumberFormat="1" applyFont="1" applyFill="1" applyBorder="1" applyAlignment="1"/>
    <xf numFmtId="165" fontId="8" fillId="0" borderId="0" xfId="0" applyNumberFormat="1" applyFont="1" applyFill="1" applyBorder="1" applyAlignment="1"/>
    <xf numFmtId="170" fontId="8" fillId="0" borderId="0" xfId="1" applyNumberFormat="1" applyFont="1" applyFill="1" applyBorder="1" applyAlignment="1"/>
    <xf numFmtId="165" fontId="8" fillId="0" borderId="0" xfId="0" applyNumberFormat="1" applyFont="1" applyFill="1" applyBorder="1" applyAlignment="1">
      <alignment horizontal="right"/>
    </xf>
    <xf numFmtId="170" fontId="8" fillId="0" borderId="0" xfId="1" applyNumberFormat="1" applyFont="1" applyFill="1" applyBorder="1" applyAlignment="1">
      <alignment horizontal="right"/>
    </xf>
    <xf numFmtId="170" fontId="1" fillId="0" borderId="0" xfId="1" applyNumberFormat="1" applyFont="1" applyFill="1" applyBorder="1" applyAlignment="1">
      <alignment horizontal="right"/>
    </xf>
    <xf numFmtId="165" fontId="8" fillId="0" borderId="1" xfId="0" applyNumberFormat="1" applyFont="1" applyFill="1" applyBorder="1" applyAlignment="1">
      <alignment horizontal="right"/>
    </xf>
    <xf numFmtId="165" fontId="1" fillId="0" borderId="1" xfId="9" applyNumberFormat="1" applyFont="1" applyFill="1" applyBorder="1" applyAlignment="1">
      <alignment horizontal="right"/>
    </xf>
    <xf numFmtId="165" fontId="8" fillId="0" borderId="1" xfId="0" applyNumberFormat="1" applyFont="1" applyFill="1" applyBorder="1" applyAlignment="1"/>
    <xf numFmtId="0" fontId="22" fillId="0" borderId="3" xfId="0" applyNumberFormat="1" applyFont="1" applyFill="1" applyBorder="1" applyAlignment="1">
      <alignment horizontal="right"/>
    </xf>
    <xf numFmtId="165" fontId="22" fillId="0" borderId="0" xfId="0" applyNumberFormat="1" applyFont="1" applyFill="1" applyBorder="1" applyAlignment="1">
      <alignment horizontal="right"/>
    </xf>
    <xf numFmtId="4" fontId="12" fillId="0" borderId="0" xfId="0" applyNumberFormat="1" applyFont="1" applyFill="1" applyBorder="1" applyAlignment="1"/>
    <xf numFmtId="165" fontId="12" fillId="0" borderId="0" xfId="0" applyNumberFormat="1" applyFont="1" applyFill="1" applyBorder="1" applyAlignment="1"/>
    <xf numFmtId="4" fontId="8" fillId="0" borderId="0" xfId="0" applyNumberFormat="1" applyFont="1" applyFill="1" applyBorder="1" applyAlignment="1"/>
    <xf numFmtId="4" fontId="8" fillId="0" borderId="0" xfId="0" applyNumberFormat="1" applyFont="1" applyFill="1" applyBorder="1" applyAlignment="1">
      <alignment horizontal="right"/>
    </xf>
    <xf numFmtId="4" fontId="8" fillId="0" borderId="1" xfId="0" applyNumberFormat="1" applyFont="1" applyFill="1" applyBorder="1" applyAlignment="1">
      <alignment horizontal="right"/>
    </xf>
    <xf numFmtId="0" fontId="22" fillId="0" borderId="2" xfId="0" applyFont="1" applyFill="1" applyBorder="1" applyAlignment="1">
      <alignment horizontal="right"/>
    </xf>
    <xf numFmtId="0" fontId="22" fillId="0" borderId="3" xfId="0" applyFont="1" applyFill="1" applyBorder="1" applyAlignment="1">
      <alignment horizontal="right"/>
    </xf>
    <xf numFmtId="165" fontId="22" fillId="0" borderId="2" xfId="0" applyNumberFormat="1" applyFont="1" applyFill="1" applyBorder="1" applyAlignment="1">
      <alignment horizontal="right"/>
    </xf>
    <xf numFmtId="0" fontId="22" fillId="0" borderId="0" xfId="0" applyNumberFormat="1" applyFont="1" applyFill="1" applyBorder="1" applyAlignment="1"/>
    <xf numFmtId="0" fontId="8" fillId="0" borderId="0" xfId="0" applyNumberFormat="1" applyFont="1" applyFill="1" applyBorder="1" applyAlignment="1">
      <alignment horizontal="right"/>
    </xf>
    <xf numFmtId="165" fontId="1" fillId="0" borderId="1" xfId="9" applyNumberFormat="1" applyFont="1" applyFill="1" applyBorder="1" applyAlignment="1">
      <alignment horizontal="right" vertical="center"/>
    </xf>
    <xf numFmtId="165" fontId="8" fillId="0" borderId="1" xfId="0" quotePrefix="1" applyNumberFormat="1" applyFont="1" applyFill="1" applyBorder="1" applyAlignment="1">
      <alignment horizontal="right"/>
    </xf>
    <xf numFmtId="0" fontId="1" fillId="0" borderId="0" xfId="0" applyFont="1" applyFill="1" applyAlignment="1">
      <alignment vertical="center"/>
    </xf>
    <xf numFmtId="0" fontId="1" fillId="0" borderId="0" xfId="0" applyFont="1" applyAlignment="1">
      <alignment vertical="center"/>
    </xf>
    <xf numFmtId="0" fontId="195" fillId="0" borderId="0" xfId="0" applyFont="1" applyAlignment="1"/>
    <xf numFmtId="0" fontId="22" fillId="0" borderId="2" xfId="0" applyFont="1" applyBorder="1" applyAlignment="1">
      <alignment horizontal="right"/>
    </xf>
    <xf numFmtId="165" fontId="8" fillId="0" borderId="0" xfId="0" applyNumberFormat="1" applyFont="1" applyBorder="1" applyAlignment="1">
      <alignment horizontal="right"/>
    </xf>
    <xf numFmtId="165" fontId="8" fillId="0" borderId="1" xfId="0" applyNumberFormat="1" applyFont="1" applyBorder="1" applyAlignment="1">
      <alignment horizontal="right"/>
    </xf>
    <xf numFmtId="165" fontId="1" fillId="0" borderId="1" xfId="9" applyNumberFormat="1" applyFont="1" applyFill="1" applyBorder="1" applyAlignment="1">
      <alignment vertical="center"/>
    </xf>
    <xf numFmtId="0" fontId="22" fillId="0" borderId="3" xfId="0" applyFont="1" applyBorder="1" applyAlignment="1">
      <alignment horizontal="right" vertical="center"/>
    </xf>
    <xf numFmtId="0" fontId="73" fillId="0" borderId="3" xfId="16" applyFont="1" applyBorder="1" applyAlignment="1">
      <alignment horizontal="right" vertical="center"/>
    </xf>
    <xf numFmtId="165" fontId="22" fillId="0" borderId="0" xfId="0" applyNumberFormat="1" applyFont="1" applyBorder="1" applyAlignment="1">
      <alignment horizontal="right"/>
    </xf>
    <xf numFmtId="4" fontId="0" fillId="0" borderId="0" xfId="0" applyNumberFormat="1" applyFont="1"/>
    <xf numFmtId="0" fontId="0" fillId="0" borderId="0" xfId="0" applyFont="1"/>
    <xf numFmtId="0" fontId="22" fillId="0" borderId="3" xfId="0" applyFont="1" applyBorder="1" applyAlignment="1">
      <alignment horizontal="right"/>
    </xf>
    <xf numFmtId="0" fontId="73" fillId="0" borderId="2" xfId="16" applyFont="1" applyBorder="1" applyAlignment="1">
      <alignment horizontal="right"/>
    </xf>
    <xf numFmtId="4" fontId="8" fillId="0" borderId="0" xfId="0" applyNumberFormat="1" applyFont="1" applyBorder="1" applyAlignment="1">
      <alignment horizontal="right"/>
    </xf>
    <xf numFmtId="43" fontId="66" fillId="0" borderId="2" xfId="1" applyNumberFormat="1" applyFont="1" applyFill="1" applyBorder="1" applyAlignment="1">
      <alignment horizontal="left" vertical="center" wrapText="1"/>
    </xf>
    <xf numFmtId="43" fontId="66" fillId="0" borderId="0" xfId="1" applyNumberFormat="1" applyFont="1" applyFill="1" applyBorder="1" applyAlignment="1">
      <alignment horizontal="left" vertical="center" wrapText="1"/>
    </xf>
    <xf numFmtId="43" fontId="66" fillId="0" borderId="0" xfId="9" applyNumberFormat="1" applyFont="1" applyBorder="1" applyAlignment="1">
      <alignment horizontal="left" vertical="center" wrapText="1"/>
    </xf>
    <xf numFmtId="4" fontId="8" fillId="0" borderId="1" xfId="0" applyNumberFormat="1" applyFont="1" applyBorder="1" applyAlignment="1">
      <alignment horizontal="right"/>
    </xf>
    <xf numFmtId="43" fontId="66" fillId="0" borderId="1" xfId="1" applyNumberFormat="1" applyFont="1" applyBorder="1" applyAlignment="1">
      <alignment horizontal="right" vertical="center" wrapText="1"/>
    </xf>
    <xf numFmtId="0" fontId="22" fillId="0" borderId="3" xfId="9" applyFont="1" applyBorder="1" applyAlignment="1">
      <alignment horizontal="right"/>
    </xf>
    <xf numFmtId="165" fontId="8" fillId="0" borderId="0" xfId="9" applyNumberFormat="1" applyFont="1" applyFill="1" applyBorder="1" applyAlignment="1">
      <alignment horizontal="right"/>
    </xf>
    <xf numFmtId="165" fontId="8" fillId="0" borderId="1" xfId="9" applyNumberFormat="1" applyFont="1" applyFill="1" applyBorder="1" applyAlignment="1">
      <alignment horizontal="right"/>
    </xf>
    <xf numFmtId="0" fontId="196" fillId="0" borderId="1" xfId="9" applyFont="1" applyFill="1" applyBorder="1" applyAlignment="1">
      <alignment horizontal="right"/>
    </xf>
    <xf numFmtId="165" fontId="12" fillId="0" borderId="0" xfId="9" applyNumberFormat="1" applyFont="1" applyFill="1" applyBorder="1" applyAlignment="1">
      <alignment horizontal="right"/>
    </xf>
    <xf numFmtId="0" fontId="22" fillId="0" borderId="1" xfId="9" applyFont="1" applyFill="1" applyBorder="1" applyAlignment="1">
      <alignment horizontal="right"/>
    </xf>
    <xf numFmtId="165" fontId="22" fillId="0" borderId="0" xfId="9" applyNumberFormat="1" applyFont="1" applyFill="1" applyAlignment="1">
      <alignment horizontal="right"/>
    </xf>
    <xf numFmtId="1" fontId="22" fillId="0" borderId="0" xfId="9" applyNumberFormat="1" applyFont="1" applyAlignment="1">
      <alignment horizontal="right"/>
    </xf>
    <xf numFmtId="167" fontId="22" fillId="0" borderId="0" xfId="9" applyNumberFormat="1" applyFont="1" applyAlignment="1">
      <alignment horizontal="right"/>
    </xf>
    <xf numFmtId="167" fontId="12" fillId="0" borderId="0" xfId="9" applyNumberFormat="1" applyFont="1" applyAlignment="1">
      <alignment horizontal="right"/>
    </xf>
    <xf numFmtId="167" fontId="10" fillId="0" borderId="0" xfId="9" applyNumberFormat="1" applyFont="1" applyAlignment="1">
      <alignment horizontal="right"/>
    </xf>
    <xf numFmtId="1" fontId="8" fillId="0" borderId="1" xfId="9" applyNumberFormat="1" applyFont="1" applyBorder="1" applyAlignment="1">
      <alignment horizontal="right"/>
    </xf>
    <xf numFmtId="167" fontId="8" fillId="0" borderId="1" xfId="9" applyNumberFormat="1" applyFont="1" applyBorder="1" applyAlignment="1">
      <alignment horizontal="right"/>
    </xf>
    <xf numFmtId="167" fontId="10" fillId="0" borderId="1" xfId="9" applyNumberFormat="1" applyFont="1" applyBorder="1" applyAlignment="1">
      <alignment horizontal="right"/>
    </xf>
    <xf numFmtId="165" fontId="22" fillId="0" borderId="0" xfId="9" applyNumberFormat="1" applyFont="1" applyAlignment="1">
      <alignment horizontal="right"/>
    </xf>
    <xf numFmtId="165" fontId="197" fillId="0" borderId="0" xfId="9" applyNumberFormat="1" applyFont="1" applyFill="1" applyAlignment="1">
      <alignment horizontal="right"/>
    </xf>
    <xf numFmtId="165" fontId="12" fillId="0" borderId="0" xfId="9" applyNumberFormat="1" applyFont="1" applyAlignment="1">
      <alignment horizontal="right"/>
    </xf>
    <xf numFmtId="165" fontId="8" fillId="0" borderId="0" xfId="9" applyNumberFormat="1" applyFont="1" applyAlignment="1">
      <alignment horizontal="right"/>
    </xf>
    <xf numFmtId="165" fontId="93" fillId="0" borderId="0" xfId="9" applyNumberFormat="1" applyFont="1" applyFill="1" applyAlignment="1">
      <alignment horizontal="right"/>
    </xf>
    <xf numFmtId="165" fontId="10" fillId="0" borderId="0" xfId="9" applyNumberFormat="1" applyFont="1" applyAlignment="1">
      <alignment horizontal="right"/>
    </xf>
    <xf numFmtId="165" fontId="8" fillId="0" borderId="1" xfId="9" applyNumberFormat="1" applyFont="1" applyBorder="1" applyAlignment="1">
      <alignment horizontal="right"/>
    </xf>
    <xf numFmtId="165" fontId="10" fillId="0" borderId="1" xfId="9" applyNumberFormat="1" applyFont="1" applyBorder="1" applyAlignment="1">
      <alignment horizontal="right"/>
    </xf>
    <xf numFmtId="37" fontId="170" fillId="0" borderId="0" xfId="1" applyNumberFormat="1" applyFont="1" applyFill="1" applyAlignment="1">
      <alignment horizontal="right"/>
    </xf>
    <xf numFmtId="168" fontId="170" fillId="0" borderId="0" xfId="1" applyNumberFormat="1" applyFont="1" applyFill="1" applyAlignment="1">
      <alignment horizontal="right"/>
    </xf>
    <xf numFmtId="37" fontId="12" fillId="0" borderId="0" xfId="1" applyNumberFormat="1" applyFont="1" applyFill="1" applyBorder="1" applyAlignment="1">
      <alignment horizontal="right"/>
    </xf>
    <xf numFmtId="37" fontId="12" fillId="0" borderId="1" xfId="1" applyNumberFormat="1" applyFont="1" applyFill="1" applyBorder="1" applyAlignment="1">
      <alignment horizontal="right"/>
    </xf>
    <xf numFmtId="168" fontId="10" fillId="0" borderId="1" xfId="1" applyNumberFormat="1" applyFont="1" applyFill="1" applyBorder="1" applyAlignment="1">
      <alignment horizontal="right"/>
    </xf>
    <xf numFmtId="0" fontId="22" fillId="0" borderId="3" xfId="10" applyFont="1" applyFill="1" applyBorder="1" applyAlignment="1">
      <alignment horizontal="right"/>
    </xf>
    <xf numFmtId="0" fontId="22" fillId="0" borderId="3" xfId="16" applyFont="1" applyFill="1" applyBorder="1" applyAlignment="1">
      <alignment horizontal="right"/>
    </xf>
    <xf numFmtId="168" fontId="22" fillId="0" borderId="0" xfId="1" applyNumberFormat="1" applyFont="1" applyFill="1" applyBorder="1" applyAlignment="1">
      <alignment horizontal="right" indent="2"/>
    </xf>
    <xf numFmtId="0" fontId="8" fillId="0" borderId="0" xfId="10" applyFont="1" applyFill="1" applyBorder="1" applyAlignment="1">
      <alignment horizontal="right"/>
    </xf>
    <xf numFmtId="0" fontId="8" fillId="0" borderId="0" xfId="16" applyFont="1" applyFill="1" applyBorder="1" applyAlignment="1">
      <alignment horizontal="right"/>
    </xf>
    <xf numFmtId="3" fontId="8" fillId="0" borderId="0" xfId="16" applyNumberFormat="1" applyFont="1" applyFill="1" applyBorder="1" applyAlignment="1">
      <alignment horizontal="right"/>
    </xf>
    <xf numFmtId="0" fontId="8" fillId="0" borderId="1" xfId="10" applyFont="1" applyFill="1" applyBorder="1" applyAlignment="1">
      <alignment horizontal="right"/>
    </xf>
    <xf numFmtId="0" fontId="8" fillId="0" borderId="1" xfId="16" applyFont="1" applyFill="1" applyBorder="1" applyAlignment="1">
      <alignment horizontal="right"/>
    </xf>
    <xf numFmtId="0" fontId="8" fillId="0" borderId="0" xfId="9" applyFont="1" applyFill="1" applyBorder="1" applyAlignment="1">
      <alignment wrapText="1"/>
    </xf>
    <xf numFmtId="168" fontId="8" fillId="0" borderId="0" xfId="1" applyNumberFormat="1" applyFont="1" applyFill="1" applyBorder="1" applyAlignment="1">
      <alignment wrapText="1"/>
    </xf>
    <xf numFmtId="168" fontId="8" fillId="0" borderId="0" xfId="1" applyNumberFormat="1" applyFont="1" applyFill="1" applyBorder="1" applyAlignment="1">
      <alignment horizontal="right" wrapText="1"/>
    </xf>
    <xf numFmtId="0" fontId="8" fillId="0" borderId="0" xfId="9" applyFont="1" applyFill="1" applyBorder="1" applyAlignment="1"/>
    <xf numFmtId="168" fontId="8" fillId="0" borderId="0" xfId="1" applyNumberFormat="1" applyFont="1" applyFill="1" applyBorder="1" applyAlignment="1"/>
    <xf numFmtId="168" fontId="8" fillId="0" borderId="0" xfId="1" applyNumberFormat="1" applyFont="1" applyFill="1" applyBorder="1" applyAlignment="1">
      <alignment horizontal="right"/>
    </xf>
    <xf numFmtId="168" fontId="8" fillId="0" borderId="1" xfId="1" applyNumberFormat="1" applyFont="1" applyFill="1" applyBorder="1" applyAlignment="1"/>
    <xf numFmtId="2" fontId="8" fillId="0" borderId="1" xfId="1" applyNumberFormat="1" applyFont="1" applyFill="1" applyBorder="1" applyAlignment="1">
      <alignment horizontal="right"/>
    </xf>
    <xf numFmtId="168" fontId="8" fillId="0" borderId="1" xfId="1" quotePrefix="1" applyNumberFormat="1" applyFont="1" applyFill="1" applyBorder="1" applyAlignment="1">
      <alignment horizontal="right"/>
    </xf>
    <xf numFmtId="0" fontId="52" fillId="0" borderId="3" xfId="9" applyFont="1" applyFill="1" applyBorder="1" applyAlignment="1">
      <alignment horizontal="right" vertical="center"/>
    </xf>
    <xf numFmtId="0" fontId="22" fillId="0" borderId="3" xfId="9" applyFont="1" applyFill="1" applyBorder="1" applyAlignment="1">
      <alignment vertical="center"/>
    </xf>
    <xf numFmtId="167" fontId="53" fillId="0" borderId="0" xfId="9" applyNumberFormat="1" applyFont="1" applyFill="1" applyAlignment="1">
      <alignment horizontal="right"/>
    </xf>
    <xf numFmtId="167" fontId="8" fillId="0" borderId="0" xfId="9" applyNumberFormat="1" applyFont="1" applyFill="1" applyBorder="1" applyAlignment="1">
      <alignment wrapText="1"/>
    </xf>
    <xf numFmtId="167" fontId="8" fillId="0" borderId="0" xfId="9" applyNumberFormat="1" applyFont="1" applyFill="1" applyBorder="1" applyAlignment="1"/>
    <xf numFmtId="167" fontId="53" fillId="0" borderId="1" xfId="9" applyNumberFormat="1" applyFont="1" applyFill="1" applyBorder="1" applyAlignment="1">
      <alignment horizontal="right"/>
    </xf>
    <xf numFmtId="167" fontId="8" fillId="0" borderId="1" xfId="9" applyNumberFormat="1" applyFont="1" applyFill="1" applyBorder="1" applyAlignment="1"/>
    <xf numFmtId="167" fontId="99" fillId="0" borderId="1" xfId="9" applyNumberFormat="1" applyFont="1" applyFill="1" applyBorder="1" applyAlignment="1"/>
    <xf numFmtId="0" fontId="99" fillId="0" borderId="0" xfId="9" applyFont="1" applyFill="1" applyBorder="1" applyAlignment="1">
      <alignment wrapText="1"/>
    </xf>
    <xf numFmtId="0" fontId="99" fillId="0" borderId="0" xfId="9" applyFont="1" applyFill="1" applyBorder="1" applyAlignment="1"/>
    <xf numFmtId="0" fontId="99" fillId="0" borderId="0" xfId="9" applyFont="1" applyFill="1" applyBorder="1" applyAlignment="1">
      <alignment horizontal="right"/>
    </xf>
    <xf numFmtId="0" fontId="10" fillId="0" borderId="1" xfId="9" applyFont="1" applyFill="1" applyBorder="1" applyAlignment="1">
      <alignment horizontal="right"/>
    </xf>
    <xf numFmtId="0" fontId="8" fillId="0" borderId="1" xfId="9" applyFont="1" applyFill="1" applyBorder="1" applyAlignment="1"/>
    <xf numFmtId="167" fontId="8" fillId="0" borderId="0" xfId="9" applyNumberFormat="1" applyFont="1" applyFill="1" applyAlignment="1">
      <alignment horizontal="right" vertical="center" readingOrder="2"/>
    </xf>
    <xf numFmtId="167" fontId="8" fillId="0" borderId="0" xfId="9" applyNumberFormat="1" applyFont="1" applyFill="1" applyBorder="1" applyAlignment="1">
      <alignment horizontal="right" vertical="center" readingOrder="2"/>
    </xf>
    <xf numFmtId="167" fontId="8" fillId="0" borderId="1" xfId="9" applyNumberFormat="1" applyFont="1" applyFill="1" applyBorder="1" applyAlignment="1">
      <alignment horizontal="right" vertical="center" readingOrder="2"/>
    </xf>
    <xf numFmtId="167" fontId="1" fillId="0" borderId="1" xfId="9" applyNumberFormat="1" applyFont="1" applyFill="1" applyBorder="1" applyAlignment="1">
      <alignment horizontal="right" vertical="center" readingOrder="2"/>
    </xf>
    <xf numFmtId="0" fontId="11" fillId="0" borderId="0" xfId="9" applyFont="1" applyFill="1" applyBorder="1" applyAlignment="1">
      <alignment horizontal="justify" vertical="center" wrapText="1" readingOrder="1"/>
    </xf>
    <xf numFmtId="0" fontId="11" fillId="0" borderId="0" xfId="0" applyFont="1" applyFill="1" applyBorder="1" applyAlignment="1">
      <alignment horizontal="justify" vertical="center" readingOrder="1"/>
    </xf>
    <xf numFmtId="0" fontId="13" fillId="0" borderId="0" xfId="9" applyFont="1" applyFill="1" applyBorder="1" applyAlignment="1">
      <alignment horizontal="center"/>
    </xf>
    <xf numFmtId="0" fontId="68" fillId="0" borderId="0" xfId="9" applyFont="1" applyFill="1" applyBorder="1" applyAlignment="1">
      <alignment horizontal="center"/>
    </xf>
    <xf numFmtId="0" fontId="49" fillId="0" borderId="2" xfId="0" applyFont="1" applyFill="1" applyBorder="1" applyAlignment="1">
      <alignment horizontal="left" vertical="center"/>
    </xf>
    <xf numFmtId="0" fontId="49" fillId="0" borderId="3" xfId="0" applyFont="1" applyFill="1" applyBorder="1" applyAlignment="1">
      <alignment horizontal="center" vertical="center"/>
    </xf>
    <xf numFmtId="0" fontId="49" fillId="0" borderId="6" xfId="0" applyFont="1" applyFill="1" applyBorder="1" applyAlignment="1">
      <alignment horizontal="center" vertical="center"/>
    </xf>
    <xf numFmtId="0" fontId="100" fillId="0" borderId="1" xfId="0" applyFont="1" applyFill="1" applyBorder="1" applyAlignment="1">
      <alignment horizontal="left" vertical="center"/>
    </xf>
    <xf numFmtId="0" fontId="170" fillId="0" borderId="0" xfId="0" applyFont="1" applyFill="1" applyAlignment="1">
      <alignment horizontal="left" vertical="center"/>
    </xf>
    <xf numFmtId="0" fontId="198" fillId="0" borderId="0" xfId="0" applyFont="1" applyAlignment="1"/>
    <xf numFmtId="0" fontId="199" fillId="0" borderId="0" xfId="0" applyFont="1" applyAlignment="1"/>
    <xf numFmtId="0" fontId="0" fillId="0" borderId="0" xfId="0" applyAlignment="1"/>
    <xf numFmtId="0" fontId="200" fillId="0" borderId="0" xfId="0" applyFont="1" applyAlignment="1">
      <alignment horizontal="left"/>
    </xf>
    <xf numFmtId="0" fontId="201" fillId="0" borderId="0" xfId="0" applyFont="1" applyAlignment="1"/>
    <xf numFmtId="0" fontId="5" fillId="0" borderId="0" xfId="0" applyFont="1" applyAlignment="1">
      <alignment horizontal="left"/>
    </xf>
    <xf numFmtId="0" fontId="3" fillId="0" borderId="0" xfId="0" applyFont="1" applyAlignment="1"/>
    <xf numFmtId="0" fontId="201" fillId="0" borderId="0" xfId="0" applyFont="1" applyAlignment="1">
      <alignment horizontal="left"/>
    </xf>
    <xf numFmtId="0" fontId="202" fillId="0" borderId="0" xfId="0" applyFont="1" applyAlignment="1"/>
    <xf numFmtId="0" fontId="203" fillId="0" borderId="0" xfId="0" applyFont="1" applyAlignment="1"/>
    <xf numFmtId="0" fontId="202" fillId="0" borderId="0" xfId="0" applyFont="1" applyAlignment="1">
      <alignment horizontal="left"/>
    </xf>
    <xf numFmtId="0" fontId="5" fillId="0" borderId="0" xfId="0" applyFont="1" applyAlignment="1"/>
    <xf numFmtId="0" fontId="204" fillId="0" borderId="0" xfId="16" applyFont="1" applyFill="1" applyAlignment="1">
      <alignment vertical="center" wrapText="1"/>
    </xf>
    <xf numFmtId="0" fontId="99" fillId="0" borderId="0" xfId="16" applyFont="1" applyFill="1" applyAlignment="1">
      <alignment vertical="center" wrapText="1"/>
    </xf>
    <xf numFmtId="0" fontId="205" fillId="0" borderId="0" xfId="16" applyFont="1" applyFill="1" applyAlignment="1">
      <alignment vertical="center" wrapText="1"/>
    </xf>
    <xf numFmtId="0" fontId="99" fillId="0" borderId="0" xfId="16" applyFont="1" applyFill="1" applyBorder="1" applyAlignment="1">
      <alignment vertical="center" wrapText="1"/>
    </xf>
    <xf numFmtId="3" fontId="206" fillId="0" borderId="0" xfId="16" applyNumberFormat="1" applyFont="1" applyFill="1" applyBorder="1" applyAlignment="1">
      <alignment horizontal="right" vertical="center" wrapText="1" readingOrder="2"/>
    </xf>
    <xf numFmtId="178" fontId="206" fillId="0" borderId="0" xfId="16" applyNumberFormat="1" applyFont="1" applyFill="1" applyBorder="1" applyAlignment="1">
      <alignment horizontal="right" vertical="center" wrapText="1" readingOrder="2"/>
    </xf>
    <xf numFmtId="167" fontId="206" fillId="0" borderId="0" xfId="16" applyNumberFormat="1" applyFont="1" applyFill="1" applyBorder="1" applyAlignment="1">
      <alignment horizontal="right" vertical="center" wrapText="1" readingOrder="2"/>
    </xf>
    <xf numFmtId="3" fontId="206" fillId="0" borderId="0" xfId="16" applyNumberFormat="1" applyFont="1" applyFill="1" applyBorder="1" applyAlignment="1">
      <alignment horizontal="right" vertical="center" wrapText="1"/>
    </xf>
    <xf numFmtId="3" fontId="99" fillId="0" borderId="0" xfId="16" applyNumberFormat="1" applyFont="1" applyFill="1" applyBorder="1" applyAlignment="1">
      <alignment horizontal="right" vertical="center" wrapText="1"/>
    </xf>
    <xf numFmtId="0" fontId="10" fillId="0" borderId="0" xfId="16" applyFont="1" applyFill="1" applyBorder="1" applyAlignment="1">
      <alignment vertical="center" wrapText="1"/>
    </xf>
    <xf numFmtId="178" fontId="99" fillId="0" borderId="0" xfId="16" applyNumberFormat="1" applyFont="1" applyFill="1" applyBorder="1" applyAlignment="1">
      <alignment horizontal="right" vertical="center" wrapText="1"/>
    </xf>
    <xf numFmtId="0" fontId="208" fillId="0" borderId="0" xfId="16" applyFont="1" applyFill="1" applyAlignment="1">
      <alignment vertical="center" wrapText="1"/>
    </xf>
    <xf numFmtId="0" fontId="1" fillId="0" borderId="0" xfId="16" applyFont="1" applyFill="1" applyAlignment="1">
      <alignment vertical="center" wrapText="1"/>
    </xf>
    <xf numFmtId="0" fontId="209" fillId="0" borderId="1" xfId="16" applyFont="1" applyFill="1" applyBorder="1" applyAlignment="1">
      <alignment vertical="center" wrapText="1"/>
    </xf>
    <xf numFmtId="0" fontId="92" fillId="0" borderId="1" xfId="16" applyFont="1" applyFill="1" applyBorder="1" applyAlignment="1">
      <alignment vertical="center" wrapText="1"/>
    </xf>
    <xf numFmtId="0" fontId="92" fillId="0" borderId="0" xfId="16" applyFont="1" applyFill="1" applyAlignment="1">
      <alignment vertical="center" wrapText="1"/>
    </xf>
    <xf numFmtId="0" fontId="82" fillId="0" borderId="3" xfId="16" applyFont="1" applyFill="1" applyBorder="1" applyAlignment="1">
      <alignment vertical="center" wrapText="1"/>
    </xf>
    <xf numFmtId="0" fontId="82" fillId="0" borderId="3" xfId="16" applyFont="1" applyFill="1" applyBorder="1" applyAlignment="1">
      <alignment horizontal="right" vertical="center" wrapText="1"/>
    </xf>
    <xf numFmtId="0" fontId="210" fillId="0" borderId="3" xfId="16" applyFont="1" applyFill="1" applyBorder="1" applyAlignment="1">
      <alignment horizontal="right" vertical="center" wrapText="1"/>
    </xf>
    <xf numFmtId="0" fontId="47" fillId="0" borderId="0" xfId="16" applyFont="1" applyFill="1" applyAlignment="1">
      <alignment vertical="center" wrapText="1"/>
    </xf>
    <xf numFmtId="0" fontId="82" fillId="0" borderId="2" xfId="16" applyFont="1" applyFill="1" applyBorder="1" applyAlignment="1">
      <alignment vertical="center" wrapText="1"/>
    </xf>
    <xf numFmtId="3" fontId="82" fillId="0" borderId="2" xfId="16" applyNumberFormat="1" applyFont="1" applyFill="1" applyBorder="1" applyAlignment="1">
      <alignment vertical="center" wrapText="1"/>
    </xf>
    <xf numFmtId="3" fontId="210" fillId="0" borderId="2" xfId="16" applyNumberFormat="1" applyFont="1" applyFill="1" applyBorder="1" applyAlignment="1">
      <alignment horizontal="right" vertical="center" wrapText="1"/>
    </xf>
    <xf numFmtId="0" fontId="47" fillId="0" borderId="0" xfId="16" applyFont="1" applyFill="1" applyBorder="1" applyAlignment="1">
      <alignment horizontal="left" vertical="center" wrapText="1"/>
    </xf>
    <xf numFmtId="3" fontId="47" fillId="0" borderId="0" xfId="16" applyNumberFormat="1" applyFont="1" applyFill="1" applyBorder="1" applyAlignment="1">
      <alignment vertical="center" wrapText="1"/>
    </xf>
    <xf numFmtId="166" fontId="212" fillId="0" borderId="0" xfId="316" applyNumberFormat="1" applyFont="1" applyFill="1" applyBorder="1" applyAlignment="1">
      <alignment horizontal="right" vertical="center" wrapText="1"/>
    </xf>
    <xf numFmtId="0" fontId="62" fillId="0" borderId="0" xfId="16" applyFont="1" applyFill="1" applyBorder="1" applyAlignment="1">
      <alignment horizontal="left" vertical="center" wrapText="1"/>
    </xf>
    <xf numFmtId="0" fontId="47" fillId="0" borderId="1" xfId="16" applyFont="1" applyFill="1" applyBorder="1" applyAlignment="1">
      <alignment horizontal="left" vertical="center" wrapText="1"/>
    </xf>
    <xf numFmtId="3" fontId="47" fillId="0" borderId="1" xfId="16" applyNumberFormat="1" applyFont="1" applyFill="1" applyBorder="1" applyAlignment="1">
      <alignment vertical="center" wrapText="1"/>
    </xf>
    <xf numFmtId="3" fontId="212" fillId="0" borderId="1" xfId="16" applyNumberFormat="1" applyFont="1" applyFill="1" applyBorder="1" applyAlignment="1">
      <alignment horizontal="right" vertical="center" wrapText="1"/>
    </xf>
    <xf numFmtId="0" fontId="92" fillId="0" borderId="0" xfId="16" applyFont="1" applyFill="1" applyBorder="1" applyAlignment="1">
      <alignment vertical="center" wrapText="1"/>
    </xf>
    <xf numFmtId="1" fontId="92" fillId="0" borderId="0" xfId="16" applyNumberFormat="1" applyFont="1" applyFill="1" applyBorder="1" applyAlignment="1">
      <alignment vertical="center" wrapText="1"/>
    </xf>
    <xf numFmtId="0" fontId="18" fillId="0" borderId="0" xfId="16" applyFont="1" applyFill="1" applyBorder="1" applyAlignment="1">
      <alignment vertical="center" wrapText="1"/>
    </xf>
    <xf numFmtId="3" fontId="92" fillId="0" borderId="0" xfId="16" applyNumberFormat="1" applyFont="1" applyFill="1" applyBorder="1" applyAlignment="1">
      <alignment vertical="center" wrapText="1"/>
    </xf>
    <xf numFmtId="0" fontId="101" fillId="0" borderId="0" xfId="16" applyFont="1" applyFill="1" applyBorder="1" applyAlignment="1">
      <alignment horizontal="left" vertical="center" wrapText="1"/>
    </xf>
    <xf numFmtId="0" fontId="82" fillId="0" borderId="3" xfId="16" applyFont="1" applyFill="1" applyBorder="1" applyAlignment="1">
      <alignment horizontal="left" vertical="center" wrapText="1"/>
    </xf>
    <xf numFmtId="3" fontId="47" fillId="0" borderId="2" xfId="16" applyNumberFormat="1" applyFont="1" applyFill="1" applyBorder="1" applyAlignment="1">
      <alignment vertical="center" wrapText="1"/>
    </xf>
    <xf numFmtId="3" fontId="212" fillId="0" borderId="2" xfId="16" applyNumberFormat="1" applyFont="1" applyFill="1" applyBorder="1" applyAlignment="1">
      <alignment vertical="center" wrapText="1"/>
    </xf>
    <xf numFmtId="3" fontId="47" fillId="0" borderId="0" xfId="16" applyNumberFormat="1" applyFont="1" applyFill="1" applyAlignment="1">
      <alignment vertical="center" wrapText="1"/>
    </xf>
    <xf numFmtId="3" fontId="212" fillId="0" borderId="0" xfId="16" applyNumberFormat="1" applyFont="1" applyFill="1" applyAlignment="1">
      <alignment vertical="center" wrapText="1"/>
    </xf>
    <xf numFmtId="3" fontId="47" fillId="0" borderId="0" xfId="16" applyNumberFormat="1" applyFont="1" applyFill="1" applyBorder="1" applyAlignment="1">
      <alignment horizontal="right" vertical="center" wrapText="1"/>
    </xf>
    <xf numFmtId="3" fontId="212" fillId="0" borderId="0" xfId="16" applyNumberFormat="1" applyFont="1" applyFill="1" applyBorder="1" applyAlignment="1">
      <alignment horizontal="right" vertical="center" wrapText="1"/>
    </xf>
    <xf numFmtId="165" fontId="47" fillId="0" borderId="0" xfId="16" applyNumberFormat="1" applyFont="1" applyFill="1" applyBorder="1" applyAlignment="1">
      <alignment vertical="center" wrapText="1"/>
    </xf>
    <xf numFmtId="165" fontId="47" fillId="0" borderId="0" xfId="16" applyNumberFormat="1" applyFont="1" applyFill="1" applyBorder="1" applyAlignment="1">
      <alignment horizontal="right" vertical="center" wrapText="1"/>
    </xf>
    <xf numFmtId="165" fontId="212" fillId="0" borderId="0" xfId="16" applyNumberFormat="1" applyFont="1" applyFill="1" applyBorder="1" applyAlignment="1">
      <alignment horizontal="right" vertical="center" wrapText="1"/>
    </xf>
    <xf numFmtId="167" fontId="47" fillId="0" borderId="0" xfId="16" applyNumberFormat="1" applyFont="1" applyFill="1" applyBorder="1" applyAlignment="1">
      <alignment vertical="center" wrapText="1"/>
    </xf>
    <xf numFmtId="167" fontId="47" fillId="0" borderId="0" xfId="16" applyNumberFormat="1" applyFont="1" applyFill="1" applyBorder="1" applyAlignment="1">
      <alignment horizontal="right" vertical="center" wrapText="1"/>
    </xf>
    <xf numFmtId="167" fontId="212" fillId="0" borderId="0" xfId="16" applyNumberFormat="1" applyFont="1" applyFill="1" applyBorder="1" applyAlignment="1">
      <alignment horizontal="right" vertical="center" wrapText="1"/>
    </xf>
    <xf numFmtId="167" fontId="47" fillId="0" borderId="1" xfId="16" applyNumberFormat="1" applyFont="1" applyFill="1" applyBorder="1" applyAlignment="1">
      <alignment vertical="center" wrapText="1"/>
    </xf>
    <xf numFmtId="167" fontId="47" fillId="0" borderId="1" xfId="16" applyNumberFormat="1" applyFont="1" applyFill="1" applyBorder="1" applyAlignment="1">
      <alignment horizontal="right" vertical="center" wrapText="1"/>
    </xf>
    <xf numFmtId="167" fontId="212" fillId="0" borderId="1" xfId="16" applyNumberFormat="1" applyFont="1" applyFill="1" applyBorder="1" applyAlignment="1">
      <alignment horizontal="right" vertical="center" wrapText="1"/>
    </xf>
    <xf numFmtId="0" fontId="209" fillId="0" borderId="0" xfId="16" applyFont="1" applyFill="1" applyAlignment="1">
      <alignment vertical="center" wrapText="1"/>
    </xf>
    <xf numFmtId="165" fontId="82" fillId="0" borderId="2" xfId="16" applyNumberFormat="1" applyFont="1" applyFill="1" applyBorder="1" applyAlignment="1">
      <alignment vertical="center" wrapText="1"/>
    </xf>
    <xf numFmtId="165" fontId="210" fillId="0" borderId="2" xfId="16" applyNumberFormat="1" applyFont="1" applyFill="1" applyBorder="1" applyAlignment="1">
      <alignment vertical="center" wrapText="1"/>
    </xf>
    <xf numFmtId="165" fontId="212" fillId="0" borderId="0" xfId="16" applyNumberFormat="1" applyFont="1" applyFill="1" applyBorder="1" applyAlignment="1">
      <alignment vertical="center" wrapText="1"/>
    </xf>
    <xf numFmtId="165" fontId="92" fillId="0" borderId="2" xfId="16" applyNumberFormat="1" applyFont="1" applyFill="1" applyBorder="1" applyAlignment="1">
      <alignment vertical="center" wrapText="1"/>
    </xf>
    <xf numFmtId="165" fontId="92" fillId="0" borderId="0" xfId="16" applyNumberFormat="1" applyFont="1" applyFill="1" applyBorder="1" applyAlignment="1">
      <alignment vertical="center" wrapText="1"/>
    </xf>
    <xf numFmtId="0" fontId="209" fillId="0" borderId="0" xfId="16" applyFont="1" applyFill="1" applyBorder="1" applyAlignment="1">
      <alignment vertical="center" wrapText="1"/>
    </xf>
    <xf numFmtId="167" fontId="82" fillId="0" borderId="2" xfId="16" applyNumberFormat="1" applyFont="1" applyFill="1" applyBorder="1" applyAlignment="1">
      <alignment vertical="center" wrapText="1"/>
    </xf>
    <xf numFmtId="167" fontId="210" fillId="0" borderId="2" xfId="16" applyNumberFormat="1" applyFont="1" applyFill="1" applyBorder="1" applyAlignment="1">
      <alignment vertical="center" wrapText="1"/>
    </xf>
    <xf numFmtId="167" fontId="212" fillId="0" borderId="0" xfId="16" applyNumberFormat="1" applyFont="1" applyFill="1" applyBorder="1" applyAlignment="1">
      <alignment vertical="center" wrapText="1"/>
    </xf>
    <xf numFmtId="167" fontId="212" fillId="0" borderId="1" xfId="16" applyNumberFormat="1" applyFont="1" applyFill="1" applyBorder="1" applyAlignment="1">
      <alignment vertical="center" wrapText="1"/>
    </xf>
    <xf numFmtId="0" fontId="1" fillId="0" borderId="0" xfId="16" applyFont="1" applyFill="1" applyBorder="1" applyAlignment="1">
      <alignment horizontal="center" vertical="center" wrapText="1"/>
    </xf>
    <xf numFmtId="164" fontId="82" fillId="0" borderId="0" xfId="16" applyNumberFormat="1" applyFont="1" applyFill="1" applyBorder="1" applyAlignment="1">
      <alignment vertical="center" wrapText="1"/>
    </xf>
    <xf numFmtId="167" fontId="82" fillId="0" borderId="0" xfId="16" applyNumberFormat="1" applyFont="1" applyFill="1" applyBorder="1" applyAlignment="1">
      <alignment vertical="center" wrapText="1"/>
    </xf>
    <xf numFmtId="167" fontId="82" fillId="0" borderId="0" xfId="16" applyNumberFormat="1" applyFont="1" applyFill="1" applyBorder="1" applyAlignment="1">
      <alignment horizontal="right" vertical="center" wrapText="1"/>
    </xf>
    <xf numFmtId="167" fontId="210" fillId="0" borderId="0" xfId="16" applyNumberFormat="1" applyFont="1" applyFill="1" applyBorder="1" applyAlignment="1">
      <alignment horizontal="right" vertical="center" wrapText="1"/>
    </xf>
    <xf numFmtId="164" fontId="47" fillId="0" borderId="0" xfId="16" applyNumberFormat="1" applyFont="1" applyFill="1" applyBorder="1" applyAlignment="1">
      <alignment horizontal="left" vertical="center" wrapText="1"/>
    </xf>
    <xf numFmtId="164" fontId="101" fillId="0" borderId="0" xfId="16" applyNumberFormat="1" applyFont="1" applyFill="1" applyBorder="1" applyAlignment="1">
      <alignment horizontal="left" vertical="center" wrapText="1"/>
    </xf>
    <xf numFmtId="167" fontId="210" fillId="0" borderId="0" xfId="16" applyNumberFormat="1" applyFont="1" applyFill="1" applyBorder="1" applyAlignment="1">
      <alignment vertical="center" wrapText="1"/>
    </xf>
    <xf numFmtId="164" fontId="82" fillId="0" borderId="1" xfId="16" applyNumberFormat="1" applyFont="1" applyFill="1" applyBorder="1" applyAlignment="1">
      <alignment vertical="center" wrapText="1"/>
    </xf>
    <xf numFmtId="167" fontId="82" fillId="0" borderId="1" xfId="16" applyNumberFormat="1" applyFont="1" applyFill="1" applyBorder="1" applyAlignment="1">
      <alignment vertical="center" wrapText="1"/>
    </xf>
    <xf numFmtId="167" fontId="82" fillId="0" borderId="1" xfId="16" applyNumberFormat="1" applyFont="1" applyFill="1" applyBorder="1" applyAlignment="1">
      <alignment horizontal="right" vertical="center" wrapText="1"/>
    </xf>
    <xf numFmtId="167" fontId="210" fillId="0" borderId="1" xfId="16" applyNumberFormat="1" applyFont="1" applyFill="1" applyBorder="1" applyAlignment="1">
      <alignment horizontal="right" vertical="center" wrapText="1"/>
    </xf>
    <xf numFmtId="167" fontId="210" fillId="0" borderId="1" xfId="16" applyNumberFormat="1" applyFont="1" applyFill="1" applyBorder="1" applyAlignment="1">
      <alignment vertical="center" wrapText="1"/>
    </xf>
    <xf numFmtId="0" fontId="92" fillId="0" borderId="2" xfId="16" applyFont="1" applyFill="1" applyBorder="1" applyAlignment="1">
      <alignment vertical="center" wrapText="1"/>
    </xf>
    <xf numFmtId="3" fontId="210" fillId="0" borderId="2" xfId="16" applyNumberFormat="1" applyFont="1" applyFill="1" applyBorder="1" applyAlignment="1">
      <alignment vertical="center" wrapText="1"/>
    </xf>
    <xf numFmtId="3" fontId="212" fillId="0" borderId="0" xfId="16" applyNumberFormat="1" applyFont="1" applyFill="1" applyBorder="1" applyAlignment="1">
      <alignment vertical="center" wrapText="1"/>
    </xf>
    <xf numFmtId="165" fontId="47" fillId="0" borderId="1" xfId="16" applyNumberFormat="1" applyFont="1" applyFill="1" applyBorder="1" applyAlignment="1">
      <alignment vertical="center" wrapText="1"/>
    </xf>
    <xf numFmtId="165" fontId="212" fillId="0" borderId="1" xfId="16" applyNumberFormat="1" applyFont="1" applyFill="1" applyBorder="1" applyAlignment="1">
      <alignment vertical="center" wrapText="1"/>
    </xf>
    <xf numFmtId="167" fontId="92" fillId="0" borderId="2" xfId="16" applyNumberFormat="1" applyFont="1" applyFill="1" applyBorder="1" applyAlignment="1">
      <alignment vertical="center" wrapText="1"/>
    </xf>
    <xf numFmtId="167" fontId="92" fillId="0" borderId="0" xfId="16" applyNumberFormat="1" applyFont="1" applyFill="1" applyBorder="1" applyAlignment="1">
      <alignment vertical="center" wrapText="1"/>
    </xf>
    <xf numFmtId="167" fontId="215" fillId="0" borderId="2" xfId="16" applyNumberFormat="1" applyFont="1" applyFill="1" applyBorder="1" applyAlignment="1">
      <alignment vertical="center" wrapText="1"/>
    </xf>
    <xf numFmtId="0" fontId="62" fillId="0" borderId="0" xfId="16" applyFont="1" applyFill="1" applyBorder="1" applyAlignment="1">
      <alignment vertical="center" wrapText="1"/>
    </xf>
    <xf numFmtId="3" fontId="62" fillId="0" borderId="0" xfId="16" applyNumberFormat="1" applyFont="1" applyFill="1" applyBorder="1" applyAlignment="1">
      <alignment vertical="center" wrapText="1"/>
    </xf>
    <xf numFmtId="1" fontId="62" fillId="0" borderId="0" xfId="16" applyNumberFormat="1" applyFont="1" applyFill="1" applyBorder="1" applyAlignment="1">
      <alignment vertical="center" wrapText="1"/>
    </xf>
    <xf numFmtId="0" fontId="96" fillId="0" borderId="0" xfId="0" applyFont="1" applyFill="1" applyBorder="1" applyAlignment="1">
      <alignment vertical="center"/>
    </xf>
    <xf numFmtId="0" fontId="97" fillId="0" borderId="0" xfId="0" applyFont="1" applyFill="1" applyAlignment="1">
      <alignment horizontal="right" vertical="center"/>
    </xf>
    <xf numFmtId="0" fontId="97" fillId="0" borderId="0" xfId="0" applyFont="1" applyFill="1" applyBorder="1" applyAlignment="1">
      <alignment vertical="center" wrapText="1"/>
    </xf>
    <xf numFmtId="0" fontId="217" fillId="0" borderId="0" xfId="0" applyFont="1" applyFill="1" applyBorder="1" applyAlignment="1">
      <alignment horizontal="left" vertical="center"/>
    </xf>
    <xf numFmtId="0" fontId="102" fillId="0" borderId="0" xfId="0" applyFont="1" applyFill="1" applyBorder="1" applyAlignment="1">
      <alignment horizontal="right" vertical="center"/>
    </xf>
    <xf numFmtId="0" fontId="49" fillId="7" borderId="3" xfId="0" applyFont="1" applyFill="1" applyBorder="1" applyAlignment="1">
      <alignment horizontal="left" vertical="center"/>
    </xf>
    <xf numFmtId="0" fontId="49" fillId="7" borderId="3" xfId="0" applyFont="1" applyFill="1" applyBorder="1" applyAlignment="1">
      <alignment horizontal="right" vertical="center"/>
    </xf>
    <xf numFmtId="164" fontId="49" fillId="0" borderId="2" xfId="0" applyNumberFormat="1" applyFont="1" applyFill="1" applyBorder="1" applyAlignment="1">
      <alignment vertical="center"/>
    </xf>
    <xf numFmtId="165" fontId="63" fillId="0" borderId="0" xfId="316" applyNumberFormat="1" applyFont="1" applyFill="1" applyBorder="1" applyAlignment="1">
      <alignment horizontal="right" vertical="center"/>
    </xf>
    <xf numFmtId="165" fontId="218" fillId="0" borderId="0" xfId="316" applyNumberFormat="1" applyFont="1" applyFill="1" applyBorder="1" applyAlignment="1">
      <alignment horizontal="right" vertical="center"/>
    </xf>
    <xf numFmtId="164" fontId="49" fillId="0" borderId="0" xfId="0" applyNumberFormat="1" applyFont="1" applyFill="1" applyBorder="1" applyAlignment="1">
      <alignment horizontal="left" vertical="center"/>
    </xf>
    <xf numFmtId="164" fontId="101" fillId="0" borderId="0" xfId="0" applyNumberFormat="1" applyFont="1" applyFill="1" applyBorder="1" applyAlignment="1">
      <alignment horizontal="left" vertical="center"/>
    </xf>
    <xf numFmtId="165" fontId="62" fillId="0" borderId="0" xfId="316" applyNumberFormat="1" applyFont="1" applyFill="1" applyAlignment="1">
      <alignment horizontal="right" vertical="center"/>
    </xf>
    <xf numFmtId="167" fontId="219" fillId="0" borderId="0" xfId="316" applyNumberFormat="1" applyFont="1" applyFill="1" applyAlignment="1">
      <alignment horizontal="right" vertical="center"/>
    </xf>
    <xf numFmtId="167" fontId="219" fillId="0" borderId="0" xfId="0" applyNumberFormat="1" applyFont="1" applyFill="1" applyBorder="1" applyAlignment="1">
      <alignment horizontal="right" vertical="center"/>
    </xf>
    <xf numFmtId="165" fontId="62" fillId="0" borderId="0" xfId="316" applyNumberFormat="1" applyFont="1" applyFill="1" applyBorder="1" applyAlignment="1" applyProtection="1">
      <alignment horizontal="right" vertical="center" readingOrder="1"/>
    </xf>
    <xf numFmtId="164" fontId="49" fillId="0" borderId="0" xfId="0" applyNumberFormat="1" applyFont="1" applyFill="1" applyBorder="1" applyAlignment="1">
      <alignment horizontal="left" vertical="center" wrapText="1"/>
    </xf>
    <xf numFmtId="165" fontId="63" fillId="0" borderId="0" xfId="316" applyNumberFormat="1" applyFont="1" applyFill="1" applyBorder="1" applyAlignment="1" applyProtection="1">
      <alignment horizontal="right" vertical="center" readingOrder="1"/>
    </xf>
    <xf numFmtId="164" fontId="49" fillId="0" borderId="1" xfId="0" applyNumberFormat="1" applyFont="1" applyFill="1" applyBorder="1" applyAlignment="1">
      <alignment vertical="center"/>
    </xf>
    <xf numFmtId="165" fontId="49" fillId="0" borderId="1" xfId="316" applyNumberFormat="1" applyFont="1" applyFill="1" applyBorder="1" applyAlignment="1">
      <alignment horizontal="right" vertical="center"/>
    </xf>
    <xf numFmtId="165" fontId="220" fillId="0" borderId="1" xfId="316" applyNumberFormat="1" applyFont="1" applyFill="1" applyBorder="1" applyAlignment="1">
      <alignment horizontal="right" vertical="center"/>
    </xf>
    <xf numFmtId="165" fontId="102" fillId="0" borderId="0" xfId="0" applyNumberFormat="1" applyFont="1" applyFill="1" applyAlignment="1">
      <alignment horizontal="right" vertical="center"/>
    </xf>
    <xf numFmtId="0" fontId="102" fillId="0" borderId="0" xfId="0" applyFont="1" applyFill="1" applyAlignment="1">
      <alignment horizontal="right" vertical="center"/>
    </xf>
    <xf numFmtId="0" fontId="49" fillId="7" borderId="3" xfId="0" applyFont="1" applyFill="1" applyBorder="1" applyAlignment="1">
      <alignment horizontal="right" vertical="center" readingOrder="1"/>
    </xf>
    <xf numFmtId="2" fontId="49" fillId="0" borderId="0" xfId="0" applyNumberFormat="1" applyFont="1" applyFill="1" applyBorder="1" applyAlignment="1">
      <alignment horizontal="right" vertical="center" readingOrder="1"/>
    </xf>
    <xf numFmtId="165" fontId="49" fillId="0" borderId="0" xfId="0" applyNumberFormat="1" applyFont="1" applyFill="1" applyBorder="1" applyAlignment="1">
      <alignment horizontal="right" vertical="center" readingOrder="1"/>
    </xf>
    <xf numFmtId="165" fontId="220" fillId="0" borderId="0" xfId="0" applyNumberFormat="1" applyFont="1" applyFill="1" applyBorder="1" applyAlignment="1">
      <alignment horizontal="right" vertical="center" readingOrder="1"/>
    </xf>
    <xf numFmtId="165" fontId="101" fillId="0" borderId="0" xfId="0" applyNumberFormat="1" applyFont="1" applyFill="1" applyAlignment="1">
      <alignment horizontal="right" vertical="center" readingOrder="1"/>
    </xf>
    <xf numFmtId="165" fontId="101" fillId="0" borderId="0" xfId="0" applyNumberFormat="1" applyFont="1" applyFill="1" applyBorder="1" applyAlignment="1">
      <alignment horizontal="right" vertical="center" readingOrder="1"/>
    </xf>
    <xf numFmtId="165" fontId="180" fillId="0" borderId="0" xfId="0" applyNumberFormat="1" applyFont="1" applyFill="1" applyAlignment="1">
      <alignment horizontal="right" vertical="center" readingOrder="1"/>
    </xf>
    <xf numFmtId="165" fontId="101" fillId="0" borderId="0" xfId="0" applyNumberFormat="1" applyFont="1" applyFill="1" applyBorder="1" applyAlignment="1" applyProtection="1">
      <alignment horizontal="right" vertical="center" readingOrder="1"/>
    </xf>
    <xf numFmtId="165" fontId="49" fillId="0" borderId="1" xfId="0" applyNumberFormat="1" applyFont="1" applyFill="1" applyBorder="1" applyAlignment="1" applyProtection="1">
      <alignment horizontal="right" vertical="center" readingOrder="1"/>
    </xf>
    <xf numFmtId="165" fontId="220" fillId="0" borderId="1" xfId="0" applyNumberFormat="1" applyFont="1" applyFill="1" applyBorder="1" applyAlignment="1" applyProtection="1">
      <alignment horizontal="right" vertical="center" readingOrder="1"/>
    </xf>
    <xf numFmtId="0" fontId="217" fillId="0" borderId="1" xfId="0" applyFont="1" applyFill="1" applyBorder="1" applyAlignment="1">
      <alignment horizontal="left" vertical="center"/>
    </xf>
    <xf numFmtId="0" fontId="102" fillId="0" borderId="1" xfId="0" applyFont="1" applyFill="1" applyBorder="1" applyAlignment="1">
      <alignment horizontal="right" vertical="center"/>
    </xf>
    <xf numFmtId="0" fontId="49" fillId="0" borderId="0" xfId="0" applyFont="1" applyFill="1" applyAlignment="1">
      <alignment horizontal="left" vertical="center"/>
    </xf>
    <xf numFmtId="165" fontId="49" fillId="0" borderId="0" xfId="0" applyNumberFormat="1" applyFont="1" applyFill="1" applyAlignment="1">
      <alignment horizontal="right" vertical="center" readingOrder="1"/>
    </xf>
    <xf numFmtId="0" fontId="101" fillId="0" borderId="0" xfId="0" applyFont="1" applyFill="1" applyAlignment="1">
      <alignment horizontal="left" vertical="center"/>
    </xf>
    <xf numFmtId="165" fontId="101" fillId="0" borderId="1" xfId="0" applyNumberFormat="1" applyFont="1" applyFill="1" applyBorder="1" applyAlignment="1">
      <alignment horizontal="right" vertical="center" readingOrder="1"/>
    </xf>
    <xf numFmtId="165" fontId="102" fillId="0" borderId="0" xfId="0" applyNumberFormat="1" applyFont="1" applyFill="1" applyBorder="1" applyAlignment="1">
      <alignment horizontal="right" vertical="center"/>
    </xf>
    <xf numFmtId="0" fontId="217" fillId="0" borderId="0" xfId="0" applyFont="1" applyFill="1" applyAlignment="1">
      <alignment horizontal="left" vertical="center"/>
    </xf>
    <xf numFmtId="0" fontId="114" fillId="0" borderId="0" xfId="0" applyFont="1" applyFill="1" applyAlignment="1">
      <alignment horizontal="right" vertical="center"/>
    </xf>
    <xf numFmtId="167" fontId="49" fillId="0" borderId="0" xfId="0" applyNumberFormat="1" applyFont="1" applyFill="1" applyAlignment="1">
      <alignment horizontal="right" vertical="center"/>
    </xf>
    <xf numFmtId="167" fontId="101" fillId="0" borderId="0" xfId="0" applyNumberFormat="1" applyFont="1" applyFill="1" applyAlignment="1">
      <alignment horizontal="right" vertical="center"/>
    </xf>
    <xf numFmtId="167" fontId="101" fillId="0" borderId="1" xfId="0" applyNumberFormat="1" applyFont="1" applyFill="1" applyBorder="1" applyAlignment="1">
      <alignment horizontal="right" vertical="center"/>
    </xf>
    <xf numFmtId="0" fontId="102" fillId="0" borderId="2" xfId="0" applyFont="1" applyFill="1" applyBorder="1" applyAlignment="1">
      <alignment horizontal="right" vertical="center"/>
    </xf>
    <xf numFmtId="0" fontId="49" fillId="0" borderId="1" xfId="0" applyFont="1" applyFill="1" applyBorder="1" applyAlignment="1">
      <alignment horizontal="right" vertical="center"/>
    </xf>
    <xf numFmtId="165" fontId="63" fillId="0" borderId="0" xfId="0" applyNumberFormat="1" applyFont="1" applyFill="1" applyAlignment="1">
      <alignment horizontal="right" vertical="center"/>
    </xf>
    <xf numFmtId="165" fontId="62" fillId="0" borderId="0" xfId="0" applyNumberFormat="1" applyFont="1" applyFill="1" applyBorder="1" applyAlignment="1">
      <alignment horizontal="right" vertical="center"/>
    </xf>
    <xf numFmtId="165" fontId="62" fillId="0" borderId="1" xfId="0" applyNumberFormat="1" applyFont="1" applyFill="1" applyBorder="1" applyAlignment="1">
      <alignment horizontal="right" vertical="center"/>
    </xf>
    <xf numFmtId="0" fontId="217" fillId="0" borderId="1" xfId="0" applyFont="1" applyFill="1" applyBorder="1" applyAlignment="1">
      <alignment vertical="center"/>
    </xf>
    <xf numFmtId="0" fontId="114" fillId="0" borderId="1" xfId="0" applyFont="1" applyFill="1" applyBorder="1" applyAlignment="1">
      <alignment horizontal="right" vertical="center"/>
    </xf>
    <xf numFmtId="0" fontId="49" fillId="0" borderId="29" xfId="0" applyFont="1" applyFill="1" applyBorder="1" applyAlignment="1">
      <alignment horizontal="center" vertical="center"/>
    </xf>
    <xf numFmtId="0" fontId="49" fillId="0" borderId="30" xfId="0" applyFont="1" applyFill="1" applyBorder="1" applyAlignment="1">
      <alignment horizontal="center" vertical="center"/>
    </xf>
    <xf numFmtId="165" fontId="49" fillId="0" borderId="2" xfId="0" applyNumberFormat="1" applyFont="1" applyFill="1" applyBorder="1" applyAlignment="1">
      <alignment horizontal="right" vertical="center"/>
    </xf>
    <xf numFmtId="166" fontId="49" fillId="0" borderId="2" xfId="316" applyNumberFormat="1" applyFont="1" applyFill="1" applyBorder="1" applyAlignment="1">
      <alignment horizontal="right" vertical="center"/>
    </xf>
    <xf numFmtId="165" fontId="101" fillId="0" borderId="0" xfId="0" applyNumberFormat="1" applyFont="1" applyFill="1" applyBorder="1" applyAlignment="1" applyProtection="1">
      <alignment horizontal="right" vertical="center"/>
    </xf>
    <xf numFmtId="165" fontId="101" fillId="0" borderId="1" xfId="0" applyNumberFormat="1" applyFont="1" applyFill="1" applyBorder="1" applyAlignment="1" applyProtection="1">
      <alignment horizontal="right" vertical="center" readingOrder="1"/>
    </xf>
    <xf numFmtId="165" fontId="101" fillId="0" borderId="1" xfId="0" applyNumberFormat="1" applyFont="1" applyFill="1" applyBorder="1" applyAlignment="1" applyProtection="1">
      <alignment horizontal="right" vertical="center"/>
    </xf>
    <xf numFmtId="0" fontId="114" fillId="0" borderId="0" xfId="0" applyFont="1" applyFill="1" applyBorder="1" applyAlignment="1">
      <alignment horizontal="right" vertical="center"/>
    </xf>
    <xf numFmtId="165" fontId="49" fillId="0" borderId="0" xfId="0" applyNumberFormat="1" applyFont="1" applyFill="1" applyAlignment="1">
      <alignment horizontal="right" vertical="center"/>
    </xf>
    <xf numFmtId="0" fontId="119" fillId="0" borderId="0" xfId="0" applyFont="1" applyAlignment="1">
      <alignment vertical="center"/>
    </xf>
    <xf numFmtId="2" fontId="49" fillId="0" borderId="2" xfId="0" applyNumberFormat="1" applyFont="1" applyFill="1" applyBorder="1" applyAlignment="1">
      <alignment horizontal="right" vertical="center"/>
    </xf>
    <xf numFmtId="172" fontId="49" fillId="0" borderId="0" xfId="316" applyNumberFormat="1" applyFont="1" applyFill="1" applyBorder="1" applyAlignment="1" applyProtection="1">
      <alignment horizontal="right" vertical="center"/>
    </xf>
    <xf numFmtId="2" fontId="49" fillId="0" borderId="0" xfId="316" applyNumberFormat="1" applyFont="1" applyFill="1" applyBorder="1" applyAlignment="1" applyProtection="1">
      <alignment horizontal="right" vertical="center"/>
    </xf>
    <xf numFmtId="172" fontId="101" fillId="0" borderId="0" xfId="316" applyNumberFormat="1" applyFont="1" applyFill="1" applyBorder="1" applyAlignment="1" applyProtection="1">
      <alignment horizontal="right" vertical="center"/>
    </xf>
    <xf numFmtId="172" fontId="101" fillId="0" borderId="0" xfId="316" applyNumberFormat="1" applyFont="1" applyFill="1" applyBorder="1" applyAlignment="1" applyProtection="1">
      <alignment horizontal="right" vertical="center" readingOrder="1"/>
    </xf>
    <xf numFmtId="172" fontId="101" fillId="0" borderId="0" xfId="316" applyNumberFormat="1" applyFont="1" applyFill="1" applyAlignment="1">
      <alignment horizontal="right" vertical="center"/>
    </xf>
    <xf numFmtId="172" fontId="101" fillId="0" borderId="0" xfId="316" applyNumberFormat="1" applyFont="1" applyFill="1" applyBorder="1" applyAlignment="1">
      <alignment horizontal="right" vertical="center"/>
    </xf>
    <xf numFmtId="172" fontId="101" fillId="0" borderId="1" xfId="316" applyNumberFormat="1" applyFont="1" applyFill="1" applyBorder="1" applyAlignment="1">
      <alignment horizontal="right" vertical="center"/>
    </xf>
    <xf numFmtId="172" fontId="101" fillId="0" borderId="1" xfId="316" applyNumberFormat="1" applyFont="1" applyFill="1" applyBorder="1" applyAlignment="1" applyProtection="1">
      <alignment horizontal="right" vertical="center"/>
    </xf>
    <xf numFmtId="4" fontId="49" fillId="0" borderId="2" xfId="0" applyNumberFormat="1" applyFont="1" applyFill="1" applyBorder="1" applyAlignment="1">
      <alignment horizontal="right" vertical="center"/>
    </xf>
    <xf numFmtId="0" fontId="99" fillId="0" borderId="0" xfId="0" applyFont="1" applyFill="1" applyAlignment="1">
      <alignment horizontal="left" vertical="center"/>
    </xf>
    <xf numFmtId="3" fontId="102" fillId="0" borderId="1" xfId="0" applyNumberFormat="1" applyFont="1" applyFill="1" applyBorder="1" applyAlignment="1">
      <alignment horizontal="right" vertical="center"/>
    </xf>
    <xf numFmtId="165" fontId="220" fillId="0" borderId="0" xfId="0" applyNumberFormat="1" applyFont="1" applyFill="1" applyAlignment="1">
      <alignment horizontal="right" vertical="center"/>
    </xf>
    <xf numFmtId="2" fontId="220" fillId="0" borderId="0" xfId="0" applyNumberFormat="1" applyFont="1" applyFill="1" applyAlignment="1">
      <alignment horizontal="right" vertical="center"/>
    </xf>
    <xf numFmtId="165" fontId="180" fillId="0" borderId="0" xfId="0" applyNumberFormat="1" applyFont="1" applyFill="1" applyAlignment="1">
      <alignment horizontal="right" vertical="center"/>
    </xf>
    <xf numFmtId="167" fontId="180" fillId="0" borderId="0" xfId="0" applyNumberFormat="1" applyFont="1" applyFill="1" applyAlignment="1">
      <alignment horizontal="right" vertical="center"/>
    </xf>
    <xf numFmtId="165" fontId="180" fillId="0" borderId="0" xfId="0" applyNumberFormat="1" applyFont="1" applyFill="1" applyBorder="1" applyAlignment="1">
      <alignment horizontal="right" vertical="center"/>
    </xf>
    <xf numFmtId="167" fontId="180" fillId="0" borderId="0" xfId="0" applyNumberFormat="1" applyFont="1" applyFill="1" applyBorder="1" applyAlignment="1">
      <alignment horizontal="right" vertical="center"/>
    </xf>
    <xf numFmtId="165" fontId="180" fillId="0" borderId="1" xfId="0" applyNumberFormat="1" applyFont="1" applyFill="1" applyBorder="1" applyAlignment="1">
      <alignment horizontal="right" vertical="center"/>
    </xf>
    <xf numFmtId="167" fontId="180" fillId="0" borderId="1" xfId="0" applyNumberFormat="1" applyFont="1" applyFill="1" applyBorder="1" applyAlignment="1">
      <alignment horizontal="right" vertical="center"/>
    </xf>
    <xf numFmtId="0" fontId="217" fillId="0" borderId="0" xfId="0" applyFont="1" applyFill="1" applyBorder="1" applyAlignment="1">
      <alignment vertical="center"/>
    </xf>
    <xf numFmtId="0" fontId="101" fillId="0" borderId="29" xfId="0" applyFont="1" applyFill="1" applyBorder="1" applyAlignment="1">
      <alignment horizontal="center" vertical="center"/>
    </xf>
    <xf numFmtId="0" fontId="101" fillId="0" borderId="30" xfId="0" applyFont="1" applyFill="1" applyBorder="1" applyAlignment="1">
      <alignment horizontal="center" vertical="center"/>
    </xf>
    <xf numFmtId="3" fontId="102" fillId="0" borderId="0" xfId="0" applyNumberFormat="1" applyFont="1" applyFill="1" applyAlignment="1">
      <alignment horizontal="right" vertical="center"/>
    </xf>
    <xf numFmtId="169" fontId="102" fillId="0" borderId="0" xfId="0" applyNumberFormat="1" applyFont="1" applyFill="1" applyAlignment="1">
      <alignment horizontal="right" vertical="center"/>
    </xf>
    <xf numFmtId="165" fontId="101" fillId="0" borderId="1" xfId="0" applyNumberFormat="1" applyFont="1" applyFill="1" applyBorder="1" applyAlignment="1">
      <alignment horizontal="right" vertical="center"/>
    </xf>
    <xf numFmtId="0" fontId="114" fillId="0" borderId="2" xfId="0" applyFont="1" applyFill="1" applyBorder="1" applyAlignment="1" applyProtection="1">
      <alignment horizontal="right" vertical="center"/>
    </xf>
    <xf numFmtId="0" fontId="102" fillId="0" borderId="0" xfId="0" applyFont="1" applyFill="1" applyAlignment="1">
      <alignment horizontal="left" vertical="center"/>
    </xf>
    <xf numFmtId="176" fontId="220" fillId="0" borderId="0" xfId="0" applyNumberFormat="1" applyFont="1" applyFill="1" applyAlignment="1">
      <alignment horizontal="right" vertical="center"/>
    </xf>
    <xf numFmtId="0" fontId="220" fillId="0" borderId="2" xfId="0" applyFont="1" applyFill="1" applyBorder="1" applyAlignment="1">
      <alignment vertical="center"/>
    </xf>
    <xf numFmtId="176" fontId="220" fillId="0" borderId="0" xfId="316" applyNumberFormat="1" applyFont="1" applyFill="1" applyAlignment="1">
      <alignment horizontal="right" vertical="center"/>
    </xf>
    <xf numFmtId="2" fontId="180" fillId="0" borderId="1" xfId="0" applyNumberFormat="1" applyFont="1" applyFill="1" applyBorder="1" applyAlignment="1">
      <alignment horizontal="right" vertical="center"/>
    </xf>
    <xf numFmtId="167" fontId="101" fillId="0" borderId="0" xfId="0" applyNumberFormat="1" applyFont="1" applyFill="1" applyAlignment="1" applyProtection="1">
      <alignment horizontal="right" vertical="center"/>
    </xf>
    <xf numFmtId="167" fontId="62" fillId="0" borderId="0" xfId="0" applyNumberFormat="1" applyFont="1" applyFill="1" applyAlignment="1" applyProtection="1">
      <alignment horizontal="right" vertical="center"/>
    </xf>
    <xf numFmtId="165" fontId="101" fillId="0" borderId="0" xfId="0" applyNumberFormat="1" applyFont="1" applyFill="1" applyAlignment="1" applyProtection="1">
      <alignment horizontal="right" vertical="center"/>
    </xf>
    <xf numFmtId="167" fontId="101" fillId="0" borderId="1" xfId="0" applyNumberFormat="1" applyFont="1" applyFill="1" applyBorder="1" applyAlignment="1" applyProtection="1">
      <alignment horizontal="right" vertical="center"/>
    </xf>
    <xf numFmtId="0" fontId="49" fillId="0" borderId="0" xfId="9" applyFont="1" applyFill="1" applyAlignment="1">
      <alignment vertical="center"/>
    </xf>
    <xf numFmtId="165" fontId="101" fillId="0" borderId="0" xfId="0" applyNumberFormat="1" applyFont="1" applyFill="1" applyBorder="1" applyAlignment="1">
      <alignment horizontal="right" vertical="center"/>
    </xf>
    <xf numFmtId="165" fontId="101" fillId="0" borderId="0" xfId="316" applyNumberFormat="1" applyFont="1" applyFill="1" applyBorder="1" applyAlignment="1" applyProtection="1">
      <alignment horizontal="right" vertical="center" readingOrder="1"/>
    </xf>
    <xf numFmtId="165" fontId="101" fillId="0" borderId="0" xfId="316" applyNumberFormat="1" applyFont="1" applyFill="1" applyBorder="1" applyAlignment="1" applyProtection="1">
      <alignment horizontal="right" vertical="center"/>
    </xf>
    <xf numFmtId="165" fontId="101" fillId="0" borderId="1" xfId="316" applyNumberFormat="1" applyFont="1" applyFill="1" applyBorder="1" applyAlignment="1" applyProtection="1">
      <alignment horizontal="right" vertical="center" readingOrder="1"/>
    </xf>
    <xf numFmtId="165" fontId="101" fillId="0" borderId="1" xfId="316" applyNumberFormat="1" applyFont="1" applyFill="1" applyBorder="1" applyAlignment="1" applyProtection="1">
      <alignment horizontal="right" vertical="center"/>
    </xf>
    <xf numFmtId="165" fontId="114" fillId="0" borderId="0" xfId="0" applyNumberFormat="1" applyFont="1" applyFill="1" applyBorder="1" applyAlignment="1">
      <alignment horizontal="right" vertical="center"/>
    </xf>
    <xf numFmtId="0" fontId="102" fillId="0" borderId="0" xfId="0" applyFont="1" applyFill="1" applyBorder="1" applyAlignment="1">
      <alignment horizontal="left" vertical="center"/>
    </xf>
    <xf numFmtId="164" fontId="49" fillId="0" borderId="0" xfId="0" applyNumberFormat="1" applyFont="1" applyFill="1" applyBorder="1" applyAlignment="1">
      <alignment vertical="center"/>
    </xf>
    <xf numFmtId="165" fontId="62" fillId="0" borderId="0" xfId="0" applyNumberFormat="1" applyFont="1" applyFill="1" applyAlignment="1" applyProtection="1">
      <alignment horizontal="right" vertical="center"/>
    </xf>
    <xf numFmtId="0" fontId="62" fillId="0" borderId="1" xfId="0" applyFont="1" applyFill="1" applyBorder="1" applyAlignment="1">
      <alignment horizontal="left" vertical="center"/>
    </xf>
    <xf numFmtId="2" fontId="114" fillId="0" borderId="0" xfId="0" applyNumberFormat="1" applyFont="1" applyFill="1" applyBorder="1" applyAlignment="1">
      <alignment horizontal="right" vertical="center"/>
    </xf>
    <xf numFmtId="167" fontId="101" fillId="0" borderId="0" xfId="0" applyNumberFormat="1" applyFont="1" applyFill="1" applyBorder="1" applyAlignment="1">
      <alignment horizontal="right" vertical="center"/>
    </xf>
    <xf numFmtId="167" fontId="101" fillId="0" borderId="1" xfId="0" applyNumberFormat="1" applyFont="1" applyFill="1" applyBorder="1" applyAlignment="1" applyProtection="1">
      <alignment horizontal="left" vertical="center"/>
    </xf>
    <xf numFmtId="0" fontId="49" fillId="0" borderId="0" xfId="0" applyFont="1" applyFill="1" applyBorder="1" applyAlignment="1">
      <alignment horizontal="right" vertical="center"/>
    </xf>
    <xf numFmtId="0" fontId="204" fillId="0" borderId="0" xfId="0" applyFont="1" applyFill="1" applyBorder="1" applyAlignment="1">
      <alignment vertical="center"/>
    </xf>
    <xf numFmtId="0" fontId="95" fillId="0" borderId="0" xfId="0" applyFont="1" applyFill="1" applyAlignment="1">
      <alignment horizontal="justify" vertical="center" wrapText="1"/>
    </xf>
    <xf numFmtId="0" fontId="170" fillId="0" borderId="0" xfId="0" applyFont="1" applyFill="1" applyAlignment="1">
      <alignment horizontal="left"/>
    </xf>
    <xf numFmtId="0" fontId="95" fillId="0" borderId="0" xfId="0" applyFont="1" applyFill="1" applyAlignment="1">
      <alignment horizontal="justify" vertical="justify" wrapText="1"/>
    </xf>
    <xf numFmtId="0" fontId="99" fillId="0" borderId="0" xfId="0" applyFont="1" applyFill="1" applyAlignment="1">
      <alignment horizontal="justify" vertical="justify" wrapText="1"/>
    </xf>
    <xf numFmtId="0" fontId="170" fillId="0" borderId="0" xfId="0" applyFont="1" applyFill="1" applyAlignment="1">
      <alignment vertical="center"/>
    </xf>
    <xf numFmtId="0" fontId="222" fillId="0" borderId="0" xfId="0" applyFont="1" applyFill="1" applyAlignment="1">
      <alignment vertical="top"/>
    </xf>
    <xf numFmtId="0" fontId="99" fillId="0" borderId="0" xfId="0" applyFont="1" applyFill="1" applyBorder="1" applyAlignment="1">
      <alignment horizontal="justify" vertical="top" wrapText="1"/>
    </xf>
    <xf numFmtId="0" fontId="63" fillId="0" borderId="3" xfId="0" applyFont="1" applyFill="1" applyBorder="1" applyAlignment="1">
      <alignment horizontal="right" vertical="center" wrapText="1"/>
    </xf>
    <xf numFmtId="0" fontId="63" fillId="0" borderId="0" xfId="0" applyFont="1" applyFill="1" applyBorder="1" applyAlignment="1">
      <alignment wrapText="1"/>
    </xf>
    <xf numFmtId="0" fontId="62" fillId="0" borderId="0" xfId="0" applyFont="1" applyFill="1" applyBorder="1" applyAlignment="1">
      <alignment vertical="center" wrapText="1"/>
    </xf>
    <xf numFmtId="167" fontId="62" fillId="0" borderId="0" xfId="0" applyNumberFormat="1" applyFont="1" applyFill="1" applyBorder="1" applyAlignment="1" applyProtection="1">
      <alignment vertical="center"/>
    </xf>
    <xf numFmtId="167" fontId="62" fillId="0" borderId="0" xfId="0" applyNumberFormat="1" applyFont="1" applyFill="1" applyBorder="1" applyAlignment="1">
      <alignment horizontal="right" vertical="center"/>
    </xf>
    <xf numFmtId="0" fontId="62" fillId="0" borderId="0" xfId="0" applyFont="1" applyFill="1" applyBorder="1" applyAlignment="1">
      <alignment horizontal="left" vertical="center" wrapText="1"/>
    </xf>
    <xf numFmtId="0" fontId="62" fillId="0" borderId="1" xfId="0" applyFont="1" applyFill="1" applyBorder="1" applyAlignment="1">
      <alignment vertical="center" wrapText="1"/>
    </xf>
    <xf numFmtId="167" fontId="62" fillId="0" borderId="1" xfId="0" applyNumberFormat="1" applyFont="1" applyFill="1" applyBorder="1" applyAlignment="1" applyProtection="1">
      <alignment vertical="center"/>
    </xf>
    <xf numFmtId="167" fontId="62" fillId="0" borderId="1" xfId="0" applyNumberFormat="1" applyFont="1" applyFill="1" applyBorder="1" applyAlignment="1">
      <alignment vertical="center"/>
    </xf>
    <xf numFmtId="167" fontId="62" fillId="0" borderId="1" xfId="0" applyNumberFormat="1" applyFont="1" applyFill="1" applyBorder="1" applyAlignment="1">
      <alignment horizontal="right" vertical="center"/>
    </xf>
    <xf numFmtId="0" fontId="112" fillId="0" borderId="0" xfId="0" applyFont="1" applyFill="1" applyBorder="1" applyAlignment="1">
      <alignment horizontal="left"/>
    </xf>
    <xf numFmtId="0" fontId="170" fillId="0" borderId="0" xfId="0" applyFont="1" applyFill="1" applyBorder="1" applyAlignment="1">
      <alignment vertical="center"/>
    </xf>
    <xf numFmtId="0" fontId="222" fillId="0" borderId="0" xfId="0" applyFont="1" applyFill="1" applyAlignment="1">
      <alignment horizontal="left" vertical="top"/>
    </xf>
    <xf numFmtId="0" fontId="170" fillId="0" borderId="1" xfId="0" applyFont="1" applyFill="1" applyBorder="1" applyAlignment="1">
      <alignment vertical="center"/>
    </xf>
    <xf numFmtId="165" fontId="62" fillId="0" borderId="0" xfId="0" applyNumberFormat="1" applyFont="1" applyFill="1" applyBorder="1" applyAlignment="1" applyProtection="1">
      <alignment vertical="center"/>
    </xf>
    <xf numFmtId="165" fontId="62" fillId="0" borderId="1" xfId="0" applyNumberFormat="1" applyFont="1" applyFill="1" applyBorder="1" applyAlignment="1" applyProtection="1">
      <alignment vertical="center"/>
    </xf>
    <xf numFmtId="0" fontId="103" fillId="0" borderId="0" xfId="0" applyFont="1" applyFill="1"/>
    <xf numFmtId="0" fontId="170" fillId="0" borderId="0" xfId="0" applyFont="1" applyFill="1" applyAlignment="1">
      <alignment horizontal="left" vertical="center" wrapText="1"/>
    </xf>
    <xf numFmtId="0" fontId="99" fillId="0" borderId="1" xfId="0" applyFont="1" applyFill="1" applyBorder="1"/>
    <xf numFmtId="0" fontId="63" fillId="0" borderId="3" xfId="0" applyFont="1" applyFill="1" applyBorder="1" applyAlignment="1">
      <alignment horizontal="right" wrapText="1"/>
    </xf>
    <xf numFmtId="167" fontId="62" fillId="0" borderId="0" xfId="0" applyNumberFormat="1" applyFont="1" applyFill="1" applyAlignment="1">
      <alignment horizontal="right" vertical="center"/>
    </xf>
    <xf numFmtId="2" fontId="99" fillId="0" borderId="0" xfId="0" applyNumberFormat="1" applyFont="1" applyFill="1"/>
    <xf numFmtId="167" fontId="62" fillId="0" borderId="0" xfId="0" applyNumberFormat="1" applyFont="1" applyFill="1" applyBorder="1" applyAlignment="1">
      <alignment horizontal="right" vertical="center" readingOrder="1"/>
    </xf>
    <xf numFmtId="0" fontId="62" fillId="0" borderId="1" xfId="0" applyFont="1" applyFill="1" applyBorder="1" applyAlignment="1">
      <alignment vertical="center"/>
    </xf>
    <xf numFmtId="0" fontId="62" fillId="0" borderId="0" xfId="0" applyFont="1" applyFill="1" applyBorder="1" applyAlignment="1">
      <alignment horizontal="left"/>
    </xf>
    <xf numFmtId="0" fontId="63" fillId="0" borderId="0" xfId="0" applyFont="1" applyFill="1" applyBorder="1" applyAlignment="1">
      <alignment horizontal="left"/>
    </xf>
    <xf numFmtId="0" fontId="62" fillId="0" borderId="2" xfId="0" applyFont="1" applyFill="1" applyBorder="1" applyAlignment="1">
      <alignment horizontal="left" vertical="center"/>
    </xf>
    <xf numFmtId="165" fontId="62" fillId="0" borderId="2" xfId="0" applyNumberFormat="1" applyFont="1" applyFill="1" applyBorder="1" applyAlignment="1">
      <alignment horizontal="right"/>
    </xf>
    <xf numFmtId="165" fontId="62" fillId="0" borderId="0" xfId="0" applyNumberFormat="1" applyFont="1" applyFill="1" applyBorder="1" applyAlignment="1">
      <alignment horizontal="right"/>
    </xf>
    <xf numFmtId="165" fontId="62" fillId="0" borderId="1" xfId="0" applyNumberFormat="1" applyFont="1" applyFill="1" applyBorder="1" applyAlignment="1">
      <alignment vertical="center"/>
    </xf>
    <xf numFmtId="0" fontId="112" fillId="0" borderId="0" xfId="0" applyFont="1" applyFill="1" applyBorder="1" applyAlignment="1"/>
    <xf numFmtId="0" fontId="62" fillId="0" borderId="0" xfId="0" applyFont="1" applyFill="1" applyBorder="1" applyAlignment="1"/>
    <xf numFmtId="0" fontId="82" fillId="0" borderId="3" xfId="0" applyFont="1" applyBorder="1" applyAlignment="1">
      <alignment horizontal="right" vertical="center" wrapText="1"/>
    </xf>
    <xf numFmtId="165" fontId="62" fillId="0" borderId="0" xfId="0" applyNumberFormat="1" applyFont="1" applyFill="1" applyBorder="1"/>
    <xf numFmtId="0" fontId="62" fillId="0" borderId="0" xfId="0" applyFont="1" applyFill="1" applyBorder="1"/>
    <xf numFmtId="167" fontId="99" fillId="0" borderId="0" xfId="0" applyNumberFormat="1" applyFont="1" applyFill="1" applyBorder="1"/>
    <xf numFmtId="167" fontId="99" fillId="0" borderId="0" xfId="0" applyNumberFormat="1" applyFont="1" applyFill="1" applyAlignment="1"/>
    <xf numFmtId="0" fontId="223" fillId="0" borderId="0" xfId="0" applyFont="1" applyFill="1" applyAlignment="1">
      <alignment vertical="center" wrapText="1"/>
    </xf>
    <xf numFmtId="0" fontId="170" fillId="0" borderId="0" xfId="0" applyFont="1" applyFill="1" applyAlignment="1">
      <alignment vertical="center" wrapText="1"/>
    </xf>
    <xf numFmtId="0" fontId="63" fillId="0" borderId="0" xfId="0" applyFont="1" applyFill="1" applyBorder="1"/>
    <xf numFmtId="167" fontId="63" fillId="0" borderId="0" xfId="0" applyNumberFormat="1" applyFont="1" applyFill="1" applyBorder="1" applyAlignment="1"/>
    <xf numFmtId="167" fontId="63" fillId="0" borderId="0" xfId="0" applyNumberFormat="1" applyFont="1" applyFill="1" applyBorder="1" applyAlignment="1">
      <alignment horizontal="right"/>
    </xf>
    <xf numFmtId="167" fontId="170" fillId="0" borderId="0" xfId="0" applyNumberFormat="1" applyFont="1" applyFill="1" applyBorder="1"/>
    <xf numFmtId="4" fontId="62" fillId="0" borderId="0" xfId="0" applyNumberFormat="1" applyFont="1" applyFill="1" applyBorder="1"/>
    <xf numFmtId="4" fontId="71" fillId="0" borderId="0" xfId="0" applyNumberFormat="1" applyFont="1" applyFill="1" applyBorder="1"/>
    <xf numFmtId="0" fontId="224" fillId="0" borderId="0" xfId="0" applyFont="1" applyFill="1" applyAlignment="1">
      <alignment horizontal="left" vertical="center" wrapText="1"/>
    </xf>
    <xf numFmtId="0" fontId="112" fillId="0" borderId="2" xfId="0" applyFont="1" applyFill="1" applyBorder="1"/>
    <xf numFmtId="4" fontId="62" fillId="0" borderId="2" xfId="0" applyNumberFormat="1" applyFont="1" applyFill="1" applyBorder="1"/>
    <xf numFmtId="0" fontId="71" fillId="0" borderId="0" xfId="0" applyFont="1" applyFill="1" applyBorder="1"/>
    <xf numFmtId="0" fontId="96" fillId="0" borderId="0" xfId="16" applyFont="1" applyFill="1" applyAlignment="1">
      <alignment vertical="center"/>
    </xf>
    <xf numFmtId="0" fontId="97" fillId="0" borderId="0" xfId="16" applyFont="1" applyFill="1" applyAlignment="1">
      <alignment horizontal="right" vertical="center"/>
    </xf>
    <xf numFmtId="0" fontId="99" fillId="0" borderId="0" xfId="16" applyFont="1" applyFill="1" applyAlignment="1">
      <alignment horizontal="right" vertical="center"/>
    </xf>
    <xf numFmtId="0" fontId="99" fillId="0" borderId="0" xfId="16" applyFont="1" applyFill="1" applyAlignment="1">
      <alignment vertical="center"/>
    </xf>
    <xf numFmtId="0" fontId="99" fillId="0" borderId="0" xfId="16" applyFont="1" applyFill="1" applyBorder="1" applyAlignment="1">
      <alignment horizontal="justify" vertical="center"/>
    </xf>
    <xf numFmtId="0" fontId="100" fillId="0" borderId="1" xfId="16" applyFont="1" applyFill="1" applyBorder="1" applyAlignment="1">
      <alignment vertical="center"/>
    </xf>
    <xf numFmtId="0" fontId="100" fillId="0" borderId="0" xfId="16" applyFont="1" applyFill="1" applyBorder="1" applyAlignment="1">
      <alignment vertical="center"/>
    </xf>
    <xf numFmtId="0" fontId="97" fillId="0" borderId="0" xfId="16" applyFont="1" applyFill="1" applyBorder="1" applyAlignment="1">
      <alignment vertical="center"/>
    </xf>
    <xf numFmtId="0" fontId="99" fillId="0" borderId="0" xfId="16" applyFont="1" applyFill="1" applyBorder="1" applyAlignment="1">
      <alignment vertical="center"/>
    </xf>
    <xf numFmtId="0" fontId="49" fillId="0" borderId="3" xfId="16" applyFont="1" applyFill="1" applyBorder="1" applyAlignment="1">
      <alignment horizontal="left" vertical="center"/>
    </xf>
    <xf numFmtId="0" fontId="49" fillId="0" borderId="3" xfId="16" applyFont="1" applyFill="1" applyBorder="1" applyAlignment="1">
      <alignment horizontal="right" vertical="center"/>
    </xf>
    <xf numFmtId="0" fontId="220" fillId="0" borderId="3" xfId="0" applyFont="1" applyFill="1" applyBorder="1" applyAlignment="1">
      <alignment horizontal="right" vertical="center" wrapText="1"/>
    </xf>
    <xf numFmtId="0" fontId="101" fillId="0" borderId="0" xfId="16" applyFont="1" applyFill="1" applyBorder="1" applyAlignment="1">
      <alignment vertical="center"/>
    </xf>
    <xf numFmtId="167" fontId="101" fillId="0" borderId="0" xfId="16" applyNumberFormat="1" applyFont="1" applyFill="1" applyBorder="1" applyAlignment="1">
      <alignment horizontal="right" vertical="center"/>
    </xf>
    <xf numFmtId="167" fontId="180" fillId="0" borderId="0" xfId="16" applyNumberFormat="1" applyFont="1" applyFill="1" applyBorder="1" applyAlignment="1">
      <alignment horizontal="right" vertical="center"/>
    </xf>
    <xf numFmtId="167" fontId="62" fillId="0" borderId="0" xfId="16" applyNumberFormat="1" applyFont="1" applyFill="1" applyBorder="1" applyAlignment="1">
      <alignment horizontal="right" vertical="center"/>
    </xf>
    <xf numFmtId="0" fontId="101" fillId="0" borderId="1" xfId="16" applyFont="1" applyFill="1" applyBorder="1" applyAlignment="1">
      <alignment vertical="center"/>
    </xf>
    <xf numFmtId="3" fontId="101" fillId="0" borderId="1" xfId="16" applyNumberFormat="1" applyFont="1" applyFill="1" applyBorder="1" applyAlignment="1">
      <alignment horizontal="right" vertical="center"/>
    </xf>
    <xf numFmtId="3" fontId="180" fillId="0" borderId="1" xfId="16" applyNumberFormat="1" applyFont="1" applyFill="1" applyBorder="1" applyAlignment="1">
      <alignment horizontal="right" vertical="center"/>
    </xf>
    <xf numFmtId="3" fontId="62" fillId="0" borderId="0" xfId="16" applyNumberFormat="1" applyFont="1" applyFill="1" applyBorder="1" applyAlignment="1">
      <alignment horizontal="right" vertical="center"/>
    </xf>
    <xf numFmtId="0" fontId="102" fillId="0" borderId="0" xfId="16" applyFont="1" applyFill="1" applyBorder="1" applyAlignment="1">
      <alignment horizontal="left" vertical="center"/>
    </xf>
    <xf numFmtId="1" fontId="101" fillId="0" borderId="0" xfId="16" applyNumberFormat="1" applyFont="1" applyFill="1" applyBorder="1" applyAlignment="1">
      <alignment vertical="center"/>
    </xf>
    <xf numFmtId="1" fontId="62" fillId="0" borderId="0" xfId="16" applyNumberFormat="1" applyFont="1" applyFill="1" applyBorder="1" applyAlignment="1">
      <alignment vertical="center"/>
    </xf>
    <xf numFmtId="0" fontId="65" fillId="0" borderId="0" xfId="16" applyFont="1" applyFill="1" applyBorder="1" applyAlignment="1">
      <alignment vertical="center"/>
    </xf>
    <xf numFmtId="0" fontId="97" fillId="0" borderId="0" xfId="16" applyFont="1" applyFill="1" applyAlignment="1">
      <alignment vertical="center"/>
    </xf>
    <xf numFmtId="0" fontId="102" fillId="0" borderId="0" xfId="16" applyFont="1" applyFill="1" applyBorder="1" applyAlignment="1">
      <alignment vertical="center"/>
    </xf>
    <xf numFmtId="0" fontId="100" fillId="0" borderId="1" xfId="16" applyFont="1" applyFill="1" applyBorder="1" applyAlignment="1">
      <alignment horizontal="left" vertical="center"/>
    </xf>
    <xf numFmtId="0" fontId="170" fillId="0" borderId="0" xfId="16" applyFont="1" applyFill="1" applyBorder="1" applyAlignment="1">
      <alignment vertical="center"/>
    </xf>
    <xf numFmtId="1" fontId="101" fillId="0" borderId="0" xfId="16" applyNumberFormat="1" applyFont="1" applyFill="1" applyBorder="1" applyAlignment="1">
      <alignment horizontal="right" vertical="center"/>
    </xf>
    <xf numFmtId="0" fontId="22" fillId="0" borderId="0" xfId="0" applyFont="1" applyAlignment="1">
      <alignment vertical="center" wrapText="1"/>
    </xf>
    <xf numFmtId="0" fontId="0" fillId="0" borderId="0" xfId="0" applyAlignment="1">
      <alignment vertical="center" wrapText="1"/>
    </xf>
    <xf numFmtId="0" fontId="101" fillId="0" borderId="0" xfId="16" applyFont="1" applyFill="1" applyBorder="1" applyAlignment="1">
      <alignment vertical="center" wrapText="1"/>
    </xf>
    <xf numFmtId="0" fontId="101" fillId="0" borderId="1" xfId="16" applyFont="1" applyFill="1" applyBorder="1" applyAlignment="1">
      <alignment vertical="center" wrapText="1"/>
    </xf>
    <xf numFmtId="165" fontId="62" fillId="0" borderId="0" xfId="16" applyNumberFormat="1" applyFont="1" applyFill="1" applyBorder="1" applyAlignment="1">
      <alignment horizontal="right" vertical="center"/>
    </xf>
    <xf numFmtId="0" fontId="112" fillId="0" borderId="0" xfId="16" applyFont="1" applyFill="1" applyBorder="1" applyAlignment="1">
      <alignment vertical="center"/>
    </xf>
    <xf numFmtId="167" fontId="97" fillId="0" borderId="0" xfId="16" applyNumberFormat="1" applyFont="1" applyFill="1" applyAlignment="1">
      <alignment horizontal="right" vertical="center"/>
    </xf>
    <xf numFmtId="167" fontId="99" fillId="0" borderId="0" xfId="16" applyNumberFormat="1" applyFont="1" applyFill="1" applyAlignment="1">
      <alignment horizontal="right" vertical="center"/>
    </xf>
    <xf numFmtId="0" fontId="97" fillId="0" borderId="0" xfId="0" applyFont="1" applyFill="1" applyBorder="1" applyAlignment="1">
      <alignment horizontal="left" vertical="center"/>
    </xf>
    <xf numFmtId="0" fontId="217" fillId="0" borderId="1" xfId="0" applyFont="1" applyFill="1" applyBorder="1" applyAlignment="1">
      <alignment horizontal="left" vertical="center" wrapText="1"/>
    </xf>
    <xf numFmtId="0" fontId="114" fillId="0" borderId="1" xfId="0" applyFont="1" applyFill="1" applyBorder="1" applyAlignment="1">
      <alignment horizontal="left" vertical="center" wrapText="1"/>
    </xf>
    <xf numFmtId="0" fontId="49" fillId="0" borderId="2" xfId="0" applyFont="1" applyFill="1" applyBorder="1" applyAlignment="1">
      <alignment horizontal="right" vertical="center" wrapText="1"/>
    </xf>
    <xf numFmtId="0" fontId="220" fillId="0" borderId="2" xfId="0" applyFont="1" applyFill="1" applyBorder="1" applyAlignment="1">
      <alignment horizontal="right" vertical="center" wrapText="1"/>
    </xf>
    <xf numFmtId="167" fontId="101" fillId="0" borderId="0" xfId="0" applyNumberFormat="1" applyFont="1" applyFill="1" applyBorder="1" applyAlignment="1">
      <alignment horizontal="right" vertical="center" wrapText="1"/>
    </xf>
    <xf numFmtId="167" fontId="180" fillId="0" borderId="0" xfId="0" applyNumberFormat="1" applyFont="1" applyFill="1" applyBorder="1" applyAlignment="1">
      <alignment horizontal="right" vertical="center" wrapText="1"/>
    </xf>
    <xf numFmtId="167" fontId="101" fillId="0" borderId="1" xfId="0" applyNumberFormat="1" applyFont="1" applyFill="1" applyBorder="1" applyAlignment="1">
      <alignment horizontal="right" vertical="center" wrapText="1"/>
    </xf>
    <xf numFmtId="167" fontId="180" fillId="0" borderId="1" xfId="0" applyNumberFormat="1" applyFont="1" applyFill="1" applyBorder="1" applyAlignment="1">
      <alignment horizontal="right" vertical="center" wrapText="1"/>
    </xf>
    <xf numFmtId="0" fontId="65" fillId="0" borderId="0" xfId="0" applyFont="1" applyFill="1" applyBorder="1" applyAlignment="1">
      <alignment horizontal="left" vertical="center"/>
    </xf>
    <xf numFmtId="0" fontId="217" fillId="0" borderId="0" xfId="0" applyFont="1" applyFill="1" applyBorder="1" applyAlignment="1">
      <alignment horizontal="left" vertical="center" wrapText="1"/>
    </xf>
    <xf numFmtId="0" fontId="114" fillId="0" borderId="0" xfId="0" applyFont="1" applyFill="1" applyBorder="1" applyAlignment="1">
      <alignment horizontal="left" vertical="center" wrapText="1"/>
    </xf>
    <xf numFmtId="1" fontId="49" fillId="0" borderId="0" xfId="0" applyNumberFormat="1" applyFont="1" applyFill="1" applyBorder="1" applyAlignment="1">
      <alignment vertical="center"/>
    </xf>
    <xf numFmtId="1" fontId="220" fillId="0" borderId="0" xfId="0" applyNumberFormat="1" applyFont="1" applyFill="1" applyBorder="1" applyAlignment="1">
      <alignment vertical="center"/>
    </xf>
    <xf numFmtId="167" fontId="49" fillId="0" borderId="0" xfId="0" applyNumberFormat="1" applyFont="1" applyFill="1" applyBorder="1" applyAlignment="1">
      <alignment horizontal="left" vertical="center"/>
    </xf>
    <xf numFmtId="167" fontId="49" fillId="0" borderId="0" xfId="0" applyNumberFormat="1" applyFont="1" applyFill="1" applyBorder="1" applyAlignment="1">
      <alignment horizontal="right" vertical="center"/>
    </xf>
    <xf numFmtId="167" fontId="220" fillId="0" borderId="0" xfId="0" applyNumberFormat="1" applyFont="1" applyFill="1" applyBorder="1" applyAlignment="1">
      <alignment horizontal="right" vertical="center"/>
    </xf>
    <xf numFmtId="167" fontId="101" fillId="0" borderId="0" xfId="0" applyNumberFormat="1" applyFont="1" applyFill="1" applyBorder="1" applyAlignment="1">
      <alignment horizontal="left" vertical="center"/>
    </xf>
    <xf numFmtId="0" fontId="100" fillId="0" borderId="0" xfId="0" applyFont="1" applyFill="1" applyBorder="1" applyAlignment="1">
      <alignment vertical="center"/>
    </xf>
    <xf numFmtId="0" fontId="114" fillId="0" borderId="0" xfId="0" applyFont="1" applyFill="1" applyBorder="1" applyAlignment="1">
      <alignment vertical="center"/>
    </xf>
    <xf numFmtId="3" fontId="218" fillId="0" borderId="0" xfId="0" applyNumberFormat="1" applyFont="1" applyFill="1" applyBorder="1" applyAlignment="1">
      <alignment vertical="center"/>
    </xf>
    <xf numFmtId="167" fontId="219" fillId="0" borderId="0" xfId="0" applyNumberFormat="1" applyFont="1" applyFill="1" applyBorder="1" applyAlignment="1" applyProtection="1">
      <alignment vertical="center"/>
    </xf>
    <xf numFmtId="167" fontId="219" fillId="0" borderId="1" xfId="0" applyNumberFormat="1" applyFont="1" applyFill="1" applyBorder="1" applyAlignment="1" applyProtection="1">
      <alignment vertical="center"/>
    </xf>
    <xf numFmtId="167" fontId="97" fillId="0" borderId="0" xfId="0" applyNumberFormat="1" applyFont="1" applyFill="1" applyAlignment="1">
      <alignment vertical="center"/>
    </xf>
    <xf numFmtId="0" fontId="96" fillId="0" borderId="0" xfId="16" applyFont="1" applyFill="1" applyAlignment="1">
      <alignment vertical="center" wrapText="1"/>
    </xf>
    <xf numFmtId="0" fontId="97" fillId="0" borderId="0" xfId="16" applyFont="1" applyFill="1" applyAlignment="1">
      <alignment vertical="center" wrapText="1"/>
    </xf>
    <xf numFmtId="0" fontId="217" fillId="0" borderId="1" xfId="16" applyFont="1" applyFill="1" applyBorder="1" applyAlignment="1">
      <alignment vertical="center" wrapText="1"/>
    </xf>
    <xf numFmtId="0" fontId="102" fillId="0" borderId="1" xfId="16" applyFont="1" applyFill="1" applyBorder="1" applyAlignment="1">
      <alignment vertical="center" wrapText="1"/>
    </xf>
    <xf numFmtId="0" fontId="49" fillId="0" borderId="3" xfId="16" applyFont="1" applyFill="1" applyBorder="1" applyAlignment="1">
      <alignment vertical="center" wrapText="1"/>
    </xf>
    <xf numFmtId="0" fontId="49" fillId="0" borderId="3" xfId="16" applyFont="1" applyFill="1" applyBorder="1" applyAlignment="1">
      <alignment horizontal="right" vertical="center" wrapText="1"/>
    </xf>
    <xf numFmtId="0" fontId="220" fillId="0" borderId="3" xfId="16" applyFont="1" applyFill="1" applyBorder="1" applyAlignment="1">
      <alignment horizontal="right" vertical="center" wrapText="1" readingOrder="1"/>
    </xf>
    <xf numFmtId="0" fontId="49" fillId="0" borderId="2" xfId="16" applyFont="1" applyFill="1" applyBorder="1" applyAlignment="1">
      <alignment vertical="center" wrapText="1"/>
    </xf>
    <xf numFmtId="3" fontId="49" fillId="0" borderId="2" xfId="16" applyNumberFormat="1" applyFont="1" applyFill="1" applyBorder="1" applyAlignment="1">
      <alignment vertical="center" wrapText="1"/>
    </xf>
    <xf numFmtId="3" fontId="220" fillId="0" borderId="2" xfId="16" applyNumberFormat="1" applyFont="1" applyFill="1" applyBorder="1" applyAlignment="1">
      <alignment vertical="center" wrapText="1"/>
    </xf>
    <xf numFmtId="3" fontId="85" fillId="0" borderId="0" xfId="0" applyNumberFormat="1" applyFont="1" applyFill="1" applyAlignment="1">
      <alignment vertical="center" wrapText="1"/>
    </xf>
    <xf numFmtId="3" fontId="101" fillId="0" borderId="0" xfId="16" applyNumberFormat="1" applyFont="1" applyFill="1" applyBorder="1" applyAlignment="1">
      <alignment vertical="center" wrapText="1"/>
    </xf>
    <xf numFmtId="3" fontId="180" fillId="0" borderId="0" xfId="16" applyNumberFormat="1" applyFont="1" applyFill="1" applyBorder="1" applyAlignment="1">
      <alignment vertical="center" wrapText="1"/>
    </xf>
    <xf numFmtId="3" fontId="101" fillId="0" borderId="1" xfId="16" applyNumberFormat="1" applyFont="1" applyFill="1" applyBorder="1" applyAlignment="1">
      <alignment vertical="center" wrapText="1"/>
    </xf>
    <xf numFmtId="3" fontId="180" fillId="0" borderId="1" xfId="16" applyNumberFormat="1" applyFont="1" applyFill="1" applyBorder="1" applyAlignment="1">
      <alignment vertical="center" wrapText="1"/>
    </xf>
    <xf numFmtId="0" fontId="102" fillId="0" borderId="2" xfId="16" applyFont="1" applyFill="1" applyBorder="1" applyAlignment="1">
      <alignment vertical="center" wrapText="1"/>
    </xf>
    <xf numFmtId="3" fontId="102" fillId="0" borderId="2" xfId="16" applyNumberFormat="1" applyFont="1" applyFill="1" applyBorder="1" applyAlignment="1">
      <alignment vertical="center" wrapText="1"/>
    </xf>
    <xf numFmtId="0" fontId="102" fillId="0" borderId="0" xfId="16" applyFont="1" applyFill="1" applyAlignment="1">
      <alignment vertical="center" wrapText="1"/>
    </xf>
    <xf numFmtId="166" fontId="217" fillId="0" borderId="2" xfId="316" applyNumberFormat="1" applyFont="1" applyFill="1" applyBorder="1" applyAlignment="1">
      <alignment vertical="center" wrapText="1"/>
    </xf>
    <xf numFmtId="0" fontId="102" fillId="0" borderId="0" xfId="16" applyFont="1" applyFill="1" applyBorder="1" applyAlignment="1">
      <alignment vertical="center" wrapText="1"/>
    </xf>
    <xf numFmtId="167" fontId="49" fillId="0" borderId="2" xfId="16" applyNumberFormat="1" applyFont="1" applyFill="1" applyBorder="1" applyAlignment="1">
      <alignment vertical="center" wrapText="1"/>
    </xf>
    <xf numFmtId="167" fontId="220" fillId="0" borderId="2" xfId="16" applyNumberFormat="1" applyFont="1" applyFill="1" applyBorder="1" applyAlignment="1">
      <alignment vertical="center" wrapText="1"/>
    </xf>
    <xf numFmtId="167" fontId="47" fillId="0" borderId="0" xfId="16" applyNumberFormat="1" applyFont="1" applyFill="1" applyAlignment="1">
      <alignment vertical="center" wrapText="1"/>
    </xf>
    <xf numFmtId="165" fontId="47" fillId="0" borderId="0" xfId="16" applyNumberFormat="1" applyFont="1" applyFill="1" applyAlignment="1">
      <alignment vertical="center" wrapText="1"/>
    </xf>
    <xf numFmtId="167" fontId="101" fillId="0" borderId="0" xfId="16" applyNumberFormat="1" applyFont="1" applyFill="1" applyBorder="1" applyAlignment="1">
      <alignment vertical="center" wrapText="1"/>
    </xf>
    <xf numFmtId="167" fontId="180" fillId="0" borderId="0" xfId="16" applyNumberFormat="1" applyFont="1" applyFill="1" applyBorder="1" applyAlignment="1">
      <alignment vertical="center" wrapText="1"/>
    </xf>
    <xf numFmtId="167" fontId="180" fillId="0" borderId="1" xfId="16" applyNumberFormat="1" applyFont="1" applyFill="1" applyBorder="1" applyAlignment="1">
      <alignment vertical="center" wrapText="1"/>
    </xf>
    <xf numFmtId="3" fontId="217" fillId="0" borderId="2" xfId="16" applyNumberFormat="1" applyFont="1" applyFill="1" applyBorder="1" applyAlignment="1">
      <alignment vertical="center" wrapText="1"/>
    </xf>
    <xf numFmtId="0" fontId="96" fillId="0" borderId="0" xfId="0" applyFont="1" applyFill="1" applyAlignment="1">
      <alignment vertical="center" readingOrder="1"/>
    </xf>
    <xf numFmtId="0" fontId="97" fillId="0" borderId="0" xfId="0" applyFont="1" applyFill="1" applyAlignment="1">
      <alignment readingOrder="1"/>
    </xf>
    <xf numFmtId="0" fontId="99" fillId="0" borderId="0" xfId="0" applyFont="1" applyFill="1" applyAlignment="1">
      <alignment readingOrder="1"/>
    </xf>
    <xf numFmtId="0" fontId="99" fillId="0" borderId="0" xfId="0" applyFont="1" applyFill="1" applyAlignment="1">
      <alignment vertical="top" readingOrder="1"/>
    </xf>
    <xf numFmtId="0" fontId="97" fillId="0" borderId="0" xfId="0" applyFont="1" applyFill="1" applyBorder="1" applyAlignment="1">
      <alignment horizontal="justify" vertical="center" wrapText="1" readingOrder="1"/>
    </xf>
    <xf numFmtId="0" fontId="97" fillId="0" borderId="0" xfId="0" applyFont="1" applyFill="1" applyBorder="1" applyAlignment="1">
      <alignment horizontal="justify" vertical="center" readingOrder="1"/>
    </xf>
    <xf numFmtId="0" fontId="100" fillId="0" borderId="0" xfId="0" applyFont="1" applyFill="1" applyBorder="1" applyAlignment="1">
      <alignment horizontal="left" vertical="center" readingOrder="1"/>
    </xf>
    <xf numFmtId="0" fontId="217" fillId="0" borderId="1" xfId="0" applyFont="1" applyFill="1" applyBorder="1" applyAlignment="1">
      <alignment horizontal="left" vertical="center" wrapText="1" readingOrder="1"/>
    </xf>
    <xf numFmtId="0" fontId="114" fillId="0" borderId="1" xfId="0" applyFont="1" applyFill="1" applyBorder="1" applyAlignment="1">
      <alignment horizontal="left" vertical="center" wrapText="1" readingOrder="1"/>
    </xf>
    <xf numFmtId="0" fontId="112" fillId="0" borderId="0" xfId="0" applyFont="1" applyFill="1" applyAlignment="1">
      <alignment vertical="center" readingOrder="1"/>
    </xf>
    <xf numFmtId="0" fontId="49" fillId="0" borderId="3" xfId="0" applyFont="1" applyFill="1" applyBorder="1" applyAlignment="1">
      <alignment horizontal="left" vertical="center" readingOrder="1"/>
    </xf>
    <xf numFmtId="0" fontId="62" fillId="0" borderId="0" xfId="0" applyFont="1" applyFill="1" applyAlignment="1">
      <alignment vertical="center" readingOrder="1"/>
    </xf>
    <xf numFmtId="0" fontId="49" fillId="0" borderId="0" xfId="0" applyFont="1" applyFill="1" applyBorder="1" applyAlignment="1">
      <alignment horizontal="left" vertical="center" readingOrder="1"/>
    </xf>
    <xf numFmtId="166" fontId="49" fillId="0" borderId="0" xfId="316" applyNumberFormat="1" applyFont="1" applyFill="1" applyBorder="1" applyAlignment="1">
      <alignment horizontal="distributed" vertical="center" readingOrder="1"/>
    </xf>
    <xf numFmtId="0" fontId="101" fillId="0" borderId="0" xfId="0" applyFont="1" applyFill="1" applyBorder="1" applyAlignment="1">
      <alignment horizontal="left" vertical="center" readingOrder="1"/>
    </xf>
    <xf numFmtId="166" fontId="101" fillId="0" borderId="0" xfId="316" applyNumberFormat="1" applyFont="1" applyFill="1" applyBorder="1" applyAlignment="1">
      <alignment horizontal="distributed" vertical="center" readingOrder="1"/>
    </xf>
    <xf numFmtId="0" fontId="101" fillId="0" borderId="1" xfId="0" applyFont="1" applyFill="1" applyBorder="1" applyAlignment="1">
      <alignment horizontal="left" vertical="center" readingOrder="1"/>
    </xf>
    <xf numFmtId="166" fontId="101" fillId="0" borderId="1" xfId="316" applyNumberFormat="1" applyFont="1" applyFill="1" applyBorder="1" applyAlignment="1">
      <alignment horizontal="distributed" vertical="center" readingOrder="1"/>
    </xf>
    <xf numFmtId="0" fontId="65" fillId="0" borderId="0" xfId="0" applyFont="1" applyFill="1" applyAlignment="1">
      <alignment horizontal="left" vertical="center" readingOrder="1"/>
    </xf>
    <xf numFmtId="167" fontId="102" fillId="0" borderId="0" xfId="0" applyNumberFormat="1" applyFont="1" applyFill="1" applyBorder="1" applyAlignment="1">
      <alignment horizontal="right" vertical="center" readingOrder="1"/>
    </xf>
    <xf numFmtId="0" fontId="102" fillId="0" borderId="0" xfId="0" applyFont="1" applyFill="1" applyBorder="1" applyAlignment="1">
      <alignment horizontal="left" vertical="center" readingOrder="1"/>
    </xf>
    <xf numFmtId="3" fontId="49" fillId="0" borderId="0" xfId="0" applyNumberFormat="1" applyFont="1" applyFill="1" applyBorder="1" applyAlignment="1">
      <alignment horizontal="right" vertical="center" readingOrder="1"/>
    </xf>
    <xf numFmtId="3" fontId="101" fillId="0" borderId="0" xfId="0" applyNumberFormat="1" applyFont="1" applyFill="1" applyBorder="1" applyAlignment="1">
      <alignment horizontal="right" vertical="center" readingOrder="1"/>
    </xf>
    <xf numFmtId="3" fontId="101" fillId="0" borderId="1" xfId="0" applyNumberFormat="1" applyFont="1" applyFill="1" applyBorder="1" applyAlignment="1">
      <alignment horizontal="right" vertical="center" readingOrder="1"/>
    </xf>
    <xf numFmtId="0" fontId="97" fillId="0" borderId="0" xfId="0" applyFont="1" applyFill="1" applyAlignment="1">
      <alignment vertical="center" readingOrder="1"/>
    </xf>
    <xf numFmtId="0" fontId="100" fillId="0" borderId="0" xfId="0" applyFont="1" applyFill="1" applyBorder="1" applyAlignment="1">
      <alignment horizontal="left" vertical="top"/>
    </xf>
    <xf numFmtId="167" fontId="97" fillId="0" borderId="0" xfId="0" applyNumberFormat="1" applyFont="1" applyFill="1" applyAlignment="1">
      <alignment readingOrder="1"/>
    </xf>
    <xf numFmtId="1" fontId="63" fillId="0" borderId="3" xfId="9" applyNumberFormat="1" applyFont="1" applyFill="1" applyBorder="1" applyAlignment="1">
      <alignment horizontal="right" vertical="center"/>
    </xf>
    <xf numFmtId="1" fontId="49" fillId="0" borderId="0" xfId="0" applyNumberFormat="1" applyFont="1" applyFill="1" applyBorder="1" applyAlignment="1">
      <alignment horizontal="right" vertical="center" readingOrder="1"/>
    </xf>
    <xf numFmtId="167" fontId="101" fillId="0" borderId="0" xfId="0" applyNumberFormat="1" applyFont="1" applyFill="1" applyBorder="1" applyAlignment="1">
      <alignment horizontal="right" vertical="center" readingOrder="1"/>
    </xf>
    <xf numFmtId="0" fontId="112" fillId="0" borderId="0" xfId="0" applyFont="1" applyFill="1" applyAlignment="1">
      <alignment readingOrder="1"/>
    </xf>
    <xf numFmtId="167" fontId="101" fillId="0" borderId="1" xfId="0" applyNumberFormat="1" applyFont="1" applyFill="1" applyBorder="1" applyAlignment="1">
      <alignment horizontal="right" vertical="center" readingOrder="1"/>
    </xf>
    <xf numFmtId="0" fontId="102" fillId="0" borderId="0" xfId="0" applyFont="1" applyFill="1" applyAlignment="1">
      <alignment horizontal="left" vertical="center" readingOrder="1"/>
    </xf>
    <xf numFmtId="0" fontId="49" fillId="0" borderId="30" xfId="0" applyFont="1" applyFill="1" applyBorder="1" applyAlignment="1">
      <alignment horizontal="center" vertical="center" readingOrder="1"/>
    </xf>
    <xf numFmtId="166" fontId="49" fillId="0" borderId="0" xfId="316" applyNumberFormat="1" applyFont="1" applyFill="1" applyBorder="1" applyAlignment="1">
      <alignment horizontal="right" vertical="center" readingOrder="1"/>
    </xf>
    <xf numFmtId="0" fontId="102" fillId="0" borderId="0" xfId="0" applyFont="1" applyFill="1" applyAlignment="1">
      <alignment vertical="center" readingOrder="1"/>
    </xf>
    <xf numFmtId="3" fontId="101" fillId="0" borderId="1" xfId="0" applyNumberFormat="1" applyFont="1" applyFill="1" applyBorder="1" applyAlignment="1">
      <alignment horizontal="left" vertical="center" readingOrder="1"/>
    </xf>
    <xf numFmtId="0" fontId="102" fillId="0" borderId="0" xfId="0" applyFont="1" applyFill="1" applyAlignment="1">
      <alignment readingOrder="1"/>
    </xf>
    <xf numFmtId="0" fontId="200" fillId="0" borderId="0" xfId="0" applyFont="1" applyAlignment="1">
      <alignment horizontal="left" vertical="center"/>
    </xf>
    <xf numFmtId="0" fontId="10" fillId="0" borderId="0" xfId="0" applyFont="1" applyFill="1" applyBorder="1" applyAlignment="1">
      <alignment horizontal="justify" vertical="center" wrapText="1"/>
    </xf>
    <xf numFmtId="0" fontId="95" fillId="0" borderId="0" xfId="0" applyFont="1" applyFill="1" applyBorder="1" applyAlignment="1">
      <alignment horizontal="justify" vertical="center" wrapText="1"/>
    </xf>
    <xf numFmtId="0" fontId="226" fillId="0" borderId="0" xfId="0" applyFont="1" applyFill="1" applyAlignment="1">
      <alignment vertical="center"/>
    </xf>
    <xf numFmtId="0" fontId="227" fillId="0" borderId="0" xfId="0" applyFont="1" applyFill="1" applyBorder="1" applyAlignment="1">
      <alignment horizontal="center" vertical="center" textRotation="90"/>
    </xf>
    <xf numFmtId="0" fontId="97" fillId="0" borderId="0" xfId="0" applyFont="1" applyFill="1" applyAlignment="1">
      <alignment vertical="center" wrapText="1"/>
    </xf>
    <xf numFmtId="3" fontId="228" fillId="0" borderId="0" xfId="0" applyNumberFormat="1" applyFont="1" applyFill="1" applyBorder="1" applyAlignment="1">
      <alignment horizontal="right" vertical="center" wrapText="1"/>
    </xf>
    <xf numFmtId="0" fontId="0" fillId="0" borderId="0" xfId="0" applyFont="1" applyFill="1" applyAlignment="1">
      <alignment vertical="center" wrapText="1"/>
    </xf>
    <xf numFmtId="0" fontId="99" fillId="0" borderId="0" xfId="0" applyFont="1" applyFill="1" applyBorder="1" applyAlignment="1">
      <alignment horizontal="left" vertical="center" wrapText="1"/>
    </xf>
    <xf numFmtId="3" fontId="206" fillId="0" borderId="0" xfId="0" applyNumberFormat="1" applyFont="1" applyFill="1" applyAlignment="1">
      <alignment vertical="center"/>
    </xf>
    <xf numFmtId="164" fontId="97" fillId="0" borderId="0" xfId="0" applyNumberFormat="1" applyFont="1" applyFill="1" applyBorder="1" applyAlignment="1">
      <alignment horizontal="left" vertical="center" wrapText="1"/>
    </xf>
    <xf numFmtId="3" fontId="206" fillId="0" borderId="0" xfId="0" applyNumberFormat="1" applyFont="1" applyFill="1" applyBorder="1" applyAlignment="1">
      <alignment horizontal="right" vertical="center" wrapText="1"/>
    </xf>
    <xf numFmtId="165" fontId="206" fillId="0" borderId="0" xfId="0" applyNumberFormat="1" applyFont="1" applyFill="1" applyBorder="1" applyAlignment="1">
      <alignment horizontal="right" vertical="center" wrapText="1"/>
    </xf>
    <xf numFmtId="3" fontId="206" fillId="0" borderId="0" xfId="0" applyNumberFormat="1" applyFont="1" applyFill="1" applyAlignment="1">
      <alignment horizontal="right" vertical="center" wrapText="1"/>
    </xf>
    <xf numFmtId="0" fontId="228" fillId="0" borderId="0" xfId="0" applyFont="1" applyFill="1" applyAlignment="1">
      <alignment horizontal="right" vertical="center" wrapText="1"/>
    </xf>
    <xf numFmtId="166" fontId="228" fillId="0" borderId="0" xfId="316" applyNumberFormat="1" applyFont="1" applyFill="1" applyAlignment="1">
      <alignment horizontal="right" vertical="center" wrapText="1"/>
    </xf>
    <xf numFmtId="0" fontId="229" fillId="0" borderId="0" xfId="0" applyFont="1" applyFill="1" applyBorder="1" applyAlignment="1">
      <alignment vertical="center"/>
    </xf>
    <xf numFmtId="0" fontId="229" fillId="0" borderId="0" xfId="0" applyFont="1" applyFill="1" applyAlignment="1">
      <alignment vertical="center"/>
    </xf>
    <xf numFmtId="166" fontId="229" fillId="0" borderId="0" xfId="316" applyNumberFormat="1" applyFont="1" applyFill="1" applyAlignment="1">
      <alignment vertical="center"/>
    </xf>
    <xf numFmtId="0" fontId="73" fillId="0" borderId="0" xfId="16" applyFont="1" applyFill="1" applyAlignment="1">
      <alignment horizontal="left" vertical="center" wrapText="1"/>
    </xf>
    <xf numFmtId="0" fontId="0" fillId="0" borderId="0" xfId="0" applyFont="1" applyFill="1"/>
    <xf numFmtId="1" fontId="82" fillId="0" borderId="3" xfId="0" applyNumberFormat="1" applyFont="1" applyFill="1" applyBorder="1" applyAlignment="1">
      <alignment horizontal="left" vertical="center"/>
    </xf>
    <xf numFmtId="0" fontId="82" fillId="0" borderId="3" xfId="0" applyFont="1" applyFill="1" applyBorder="1" applyAlignment="1">
      <alignment horizontal="center" vertical="center"/>
    </xf>
    <xf numFmtId="0" fontId="82" fillId="0" borderId="3" xfId="0" applyFont="1" applyFill="1" applyBorder="1" applyAlignment="1">
      <alignment vertical="center"/>
    </xf>
    <xf numFmtId="0" fontId="82" fillId="0" borderId="3" xfId="0" applyFont="1" applyFill="1" applyBorder="1" applyAlignment="1">
      <alignment horizontal="right" vertical="center"/>
    </xf>
    <xf numFmtId="0" fontId="47" fillId="0" borderId="2" xfId="0" applyFont="1" applyFill="1" applyBorder="1" applyAlignment="1">
      <alignment horizontal="center" vertical="center"/>
    </xf>
    <xf numFmtId="3" fontId="230" fillId="0" borderId="0" xfId="0" applyNumberFormat="1" applyFont="1" applyFill="1" applyBorder="1" applyAlignment="1">
      <alignment horizontal="right" vertical="center"/>
    </xf>
    <xf numFmtId="3" fontId="230" fillId="0" borderId="2" xfId="0" applyNumberFormat="1" applyFont="1" applyFill="1" applyBorder="1" applyAlignment="1">
      <alignment horizontal="right" vertical="center"/>
    </xf>
    <xf numFmtId="3" fontId="47" fillId="0" borderId="0" xfId="0" applyNumberFormat="1" applyFont="1" applyFill="1" applyAlignment="1">
      <alignment horizontal="right" vertical="center"/>
    </xf>
    <xf numFmtId="0" fontId="47" fillId="0" borderId="1" xfId="0" applyFont="1" applyFill="1" applyBorder="1" applyAlignment="1">
      <alignment vertical="center"/>
    </xf>
    <xf numFmtId="3" fontId="230" fillId="0" borderId="1" xfId="0" applyNumberFormat="1" applyFont="1" applyFill="1" applyBorder="1" applyAlignment="1">
      <alignment horizontal="right" vertical="center"/>
    </xf>
    <xf numFmtId="1" fontId="92" fillId="0" borderId="0" xfId="0" applyNumberFormat="1" applyFont="1" applyFill="1" applyBorder="1"/>
    <xf numFmtId="0" fontId="73" fillId="0" borderId="0" xfId="0" applyFont="1" applyFill="1" applyBorder="1"/>
    <xf numFmtId="0" fontId="231" fillId="0" borderId="0" xfId="0" applyFont="1" applyFill="1"/>
    <xf numFmtId="0" fontId="82" fillId="0" borderId="3" xfId="0" applyFont="1" applyFill="1" applyBorder="1" applyAlignment="1">
      <alignment horizontal="left" vertical="center"/>
    </xf>
    <xf numFmtId="0" fontId="210" fillId="0" borderId="3" xfId="0" applyFont="1" applyFill="1" applyBorder="1" applyAlignment="1">
      <alignment horizontal="right" vertical="center"/>
    </xf>
    <xf numFmtId="0" fontId="47" fillId="0" borderId="0" xfId="0" applyNumberFormat="1" applyFont="1" applyFill="1" applyBorder="1" applyAlignment="1">
      <alignment horizontal="center" vertical="center"/>
    </xf>
    <xf numFmtId="165" fontId="47" fillId="0" borderId="0" xfId="0" applyNumberFormat="1" applyFont="1" applyFill="1" applyBorder="1" applyAlignment="1">
      <alignment horizontal="right" vertical="center"/>
    </xf>
    <xf numFmtId="165" fontId="219" fillId="0" borderId="0" xfId="0" applyNumberFormat="1" applyFont="1" applyFill="1" applyBorder="1" applyAlignment="1">
      <alignment horizontal="right" vertical="center"/>
    </xf>
    <xf numFmtId="0" fontId="62" fillId="0" borderId="0" xfId="16" applyFont="1" applyFill="1" applyAlignment="1">
      <alignment vertical="center"/>
    </xf>
    <xf numFmtId="167" fontId="47" fillId="0" borderId="0" xfId="0" applyNumberFormat="1" applyFont="1" applyFill="1" applyAlignment="1">
      <alignment horizontal="center" vertical="center"/>
    </xf>
    <xf numFmtId="167" fontId="47" fillId="0" borderId="0" xfId="0" applyNumberFormat="1" applyFont="1" applyFill="1" applyAlignment="1">
      <alignment horizontal="right" vertical="center"/>
    </xf>
    <xf numFmtId="3" fontId="62" fillId="0" borderId="1" xfId="4" applyNumberFormat="1" applyFont="1" applyFill="1" applyBorder="1" applyAlignment="1" applyProtection="1">
      <alignment horizontal="center" vertical="center"/>
    </xf>
    <xf numFmtId="3" fontId="62" fillId="0" borderId="1" xfId="4" applyNumberFormat="1" applyFont="1" applyFill="1" applyBorder="1" applyAlignment="1" applyProtection="1">
      <alignment horizontal="right" vertical="center"/>
    </xf>
    <xf numFmtId="3" fontId="219" fillId="0" borderId="1" xfId="5" applyNumberFormat="1" applyFont="1" applyFill="1" applyBorder="1" applyAlignment="1" applyProtection="1">
      <alignment horizontal="right" vertical="center"/>
    </xf>
    <xf numFmtId="0" fontId="92" fillId="0" borderId="2" xfId="0" applyFont="1" applyFill="1" applyBorder="1" applyAlignment="1">
      <alignment vertical="center"/>
    </xf>
    <xf numFmtId="0" fontId="92" fillId="0" borderId="0" xfId="0" applyFont="1" applyFill="1" applyBorder="1" applyAlignment="1">
      <alignment vertical="center"/>
    </xf>
    <xf numFmtId="0" fontId="0" fillId="0" borderId="0" xfId="0" applyFont="1" applyFill="1" applyBorder="1"/>
    <xf numFmtId="0" fontId="65" fillId="0" borderId="0" xfId="0" applyFont="1" applyFill="1" applyBorder="1" applyAlignment="1"/>
    <xf numFmtId="0" fontId="96" fillId="0" borderId="0" xfId="0" applyFont="1" applyFill="1" applyAlignment="1">
      <alignment vertical="center" wrapText="1"/>
    </xf>
    <xf numFmtId="0" fontId="97" fillId="0" borderId="0" xfId="0" applyFont="1" applyFill="1" applyAlignment="1">
      <alignment horizontal="right" vertical="center" wrapText="1"/>
    </xf>
    <xf numFmtId="0" fontId="99" fillId="0" borderId="0" xfId="0" applyFont="1" applyFill="1" applyAlignment="1">
      <alignment vertical="center" wrapText="1"/>
    </xf>
    <xf numFmtId="0" fontId="97" fillId="0" borderId="0" xfId="0" applyFont="1" applyFill="1" applyBorder="1" applyAlignment="1">
      <alignment horizontal="left" vertical="center" wrapText="1"/>
    </xf>
    <xf numFmtId="0" fontId="49" fillId="0" borderId="3" xfId="0" applyFont="1" applyFill="1" applyBorder="1" applyAlignment="1">
      <alignment vertical="center" wrapText="1"/>
    </xf>
    <xf numFmtId="3" fontId="210" fillId="0" borderId="3" xfId="16" applyNumberFormat="1" applyFont="1" applyFill="1" applyBorder="1" applyAlignment="1" applyProtection="1">
      <alignment horizontal="right" vertical="center" wrapText="1" readingOrder="1"/>
    </xf>
    <xf numFmtId="164" fontId="101" fillId="0" borderId="0" xfId="0" applyNumberFormat="1" applyFont="1" applyFill="1" applyBorder="1" applyAlignment="1">
      <alignment horizontal="left" vertical="center" wrapText="1"/>
    </xf>
    <xf numFmtId="0" fontId="219" fillId="0" borderId="0" xfId="0" applyFont="1" applyFill="1" applyAlignment="1">
      <alignment vertical="center"/>
    </xf>
    <xf numFmtId="3" fontId="62" fillId="0" borderId="1" xfId="0" applyNumberFormat="1" applyFont="1" applyFill="1" applyBorder="1" applyAlignment="1">
      <alignment horizontal="right" vertical="center"/>
    </xf>
    <xf numFmtId="3" fontId="219" fillId="0" borderId="1" xfId="0" applyNumberFormat="1" applyFont="1" applyFill="1" applyBorder="1" applyAlignment="1">
      <alignment horizontal="right" vertical="center"/>
    </xf>
    <xf numFmtId="0" fontId="102" fillId="0" borderId="0" xfId="0" applyFont="1" applyFill="1" applyBorder="1" applyAlignment="1">
      <alignment vertical="center" wrapText="1"/>
    </xf>
    <xf numFmtId="0" fontId="92" fillId="0" borderId="0" xfId="0" applyFont="1" applyFill="1" applyAlignment="1">
      <alignment vertical="center" wrapText="1"/>
    </xf>
    <xf numFmtId="0" fontId="65" fillId="0" borderId="0" xfId="0" applyFont="1" applyFill="1" applyBorder="1" applyAlignment="1">
      <alignment vertical="center" wrapText="1"/>
    </xf>
    <xf numFmtId="0" fontId="102" fillId="0" borderId="0" xfId="0" applyFont="1" applyFill="1" applyBorder="1" applyAlignment="1">
      <alignment horizontal="right" vertical="center" wrapText="1"/>
    </xf>
    <xf numFmtId="0" fontId="217" fillId="0" borderId="1" xfId="0" applyFont="1" applyFill="1" applyBorder="1" applyAlignment="1">
      <alignment horizontal="right" vertical="center" wrapText="1"/>
    </xf>
    <xf numFmtId="0" fontId="49" fillId="0" borderId="6" xfId="0" applyFont="1" applyFill="1" applyBorder="1" applyAlignment="1">
      <alignment horizontal="right" vertical="center" wrapText="1"/>
    </xf>
    <xf numFmtId="0" fontId="49" fillId="0" borderId="30" xfId="0" applyFont="1" applyFill="1" applyBorder="1" applyAlignment="1">
      <alignment horizontal="right" vertical="center" wrapText="1"/>
    </xf>
    <xf numFmtId="0" fontId="49" fillId="0" borderId="2" xfId="0" applyFont="1" applyFill="1" applyBorder="1" applyAlignment="1">
      <alignment vertical="center" wrapText="1"/>
    </xf>
    <xf numFmtId="3" fontId="49" fillId="0" borderId="2" xfId="0" applyNumberFormat="1" applyFont="1" applyFill="1" applyBorder="1" applyAlignment="1">
      <alignment horizontal="right" vertical="center" wrapText="1"/>
    </xf>
    <xf numFmtId="3" fontId="47" fillId="0" borderId="0" xfId="0" applyNumberFormat="1" applyFont="1" applyFill="1" applyAlignment="1">
      <alignment vertical="center" wrapText="1"/>
    </xf>
    <xf numFmtId="3" fontId="101" fillId="0" borderId="0" xfId="0" applyNumberFormat="1" applyFont="1" applyFill="1" applyBorder="1" applyAlignment="1">
      <alignment horizontal="right" vertical="center" wrapText="1"/>
    </xf>
    <xf numFmtId="164" fontId="101" fillId="0" borderId="0" xfId="0" quotePrefix="1" applyNumberFormat="1" applyFont="1" applyFill="1" applyBorder="1" applyAlignment="1">
      <alignment horizontal="left" vertical="center" wrapText="1"/>
    </xf>
    <xf numFmtId="167" fontId="47" fillId="0" borderId="0" xfId="0" applyNumberFormat="1" applyFont="1" applyFill="1" applyAlignment="1">
      <alignment vertical="center" wrapText="1"/>
    </xf>
    <xf numFmtId="0" fontId="102" fillId="0" borderId="2" xfId="0" applyFont="1" applyFill="1" applyBorder="1" applyAlignment="1">
      <alignment vertical="center" wrapText="1"/>
    </xf>
    <xf numFmtId="3" fontId="102" fillId="0" borderId="2" xfId="0" applyNumberFormat="1" applyFont="1" applyFill="1" applyBorder="1" applyAlignment="1">
      <alignment vertical="center" wrapText="1"/>
    </xf>
    <xf numFmtId="0" fontId="102" fillId="0" borderId="0" xfId="0" applyFont="1" applyFill="1" applyAlignment="1">
      <alignment horizontal="right" vertical="center" wrapText="1"/>
    </xf>
    <xf numFmtId="0" fontId="217" fillId="0" borderId="0" xfId="0" applyFont="1" applyFill="1" applyBorder="1" applyAlignment="1">
      <alignment horizontal="right" vertical="center" wrapText="1"/>
    </xf>
    <xf numFmtId="0" fontId="49" fillId="0" borderId="3" xfId="0" applyFont="1" applyFill="1" applyBorder="1" applyAlignment="1">
      <alignment horizontal="right" vertical="center" wrapText="1" readingOrder="1"/>
    </xf>
    <xf numFmtId="3" fontId="49" fillId="0" borderId="2" xfId="0" applyNumberFormat="1" applyFont="1" applyFill="1" applyBorder="1" applyAlignment="1">
      <alignment horizontal="right" vertical="center" wrapText="1" readingOrder="1"/>
    </xf>
    <xf numFmtId="3" fontId="49" fillId="0" borderId="0" xfId="0" applyNumberFormat="1" applyFont="1" applyFill="1" applyBorder="1" applyAlignment="1">
      <alignment horizontal="right" vertical="center" wrapText="1"/>
    </xf>
    <xf numFmtId="165" fontId="82" fillId="0" borderId="0" xfId="0" applyNumberFormat="1" applyFont="1" applyFill="1" applyBorder="1" applyAlignment="1">
      <alignment horizontal="right" vertical="center" wrapText="1"/>
    </xf>
    <xf numFmtId="165" fontId="47" fillId="0" borderId="0" xfId="0" applyNumberFormat="1" applyFont="1" applyFill="1" applyBorder="1" applyAlignment="1">
      <alignment horizontal="right" vertical="center" wrapText="1"/>
    </xf>
    <xf numFmtId="0" fontId="73" fillId="0" borderId="0" xfId="0" applyFont="1" applyFill="1" applyAlignment="1">
      <alignment vertical="center" wrapText="1"/>
    </xf>
    <xf numFmtId="0" fontId="110" fillId="0" borderId="0" xfId="0" applyFont="1" applyFill="1" applyAlignment="1">
      <alignment vertical="center" wrapText="1"/>
    </xf>
    <xf numFmtId="0" fontId="110" fillId="67" borderId="0" xfId="0" applyFont="1" applyFill="1" applyAlignment="1">
      <alignment vertical="center" wrapText="1"/>
    </xf>
    <xf numFmtId="1" fontId="62" fillId="0" borderId="0" xfId="0" applyNumberFormat="1" applyFont="1" applyFill="1" applyBorder="1" applyAlignment="1">
      <alignment horizontal="right" vertical="center"/>
    </xf>
    <xf numFmtId="3" fontId="219" fillId="0" borderId="0" xfId="0" applyNumberFormat="1" applyFont="1" applyFill="1" applyBorder="1" applyAlignment="1">
      <alignment horizontal="right" vertical="center"/>
    </xf>
    <xf numFmtId="0" fontId="62" fillId="0" borderId="1" xfId="0" applyFont="1" applyFill="1" applyBorder="1" applyAlignment="1">
      <alignment horizontal="right" vertical="center"/>
    </xf>
    <xf numFmtId="0" fontId="219" fillId="0" borderId="0" xfId="9" applyFont="1" applyFill="1" applyAlignment="1">
      <alignment vertical="center" readingOrder="1"/>
    </xf>
    <xf numFmtId="0" fontId="219" fillId="0" borderId="0" xfId="9" applyFont="1" applyFill="1" applyAlignment="1">
      <alignment horizontal="right" vertical="center" readingOrder="1"/>
    </xf>
    <xf numFmtId="165" fontId="62" fillId="0" borderId="1" xfId="9" applyNumberFormat="1" applyFont="1" applyFill="1" applyBorder="1" applyAlignment="1">
      <alignment horizontal="right" vertical="center"/>
    </xf>
    <xf numFmtId="3" fontId="49" fillId="0" borderId="2" xfId="0" applyNumberFormat="1" applyFont="1" applyFill="1" applyBorder="1" applyAlignment="1">
      <alignment vertical="center"/>
    </xf>
    <xf numFmtId="3" fontId="102" fillId="0" borderId="2" xfId="0" applyNumberFormat="1" applyFont="1" applyFill="1" applyBorder="1" applyAlignment="1">
      <alignment vertical="center"/>
    </xf>
    <xf numFmtId="0" fontId="92" fillId="0" borderId="0" xfId="0" applyFont="1" applyAlignment="1">
      <alignment vertical="center"/>
    </xf>
    <xf numFmtId="0" fontId="0" fillId="0" borderId="0" xfId="0" applyFont="1" applyAlignment="1">
      <alignment vertical="center"/>
    </xf>
    <xf numFmtId="0" fontId="114" fillId="0" borderId="0" xfId="0" applyFont="1" applyFill="1" applyBorder="1" applyAlignment="1">
      <alignment horizontal="left" vertical="center"/>
    </xf>
    <xf numFmtId="0" fontId="218" fillId="0" borderId="3" xfId="9" applyFont="1" applyFill="1" applyBorder="1" applyAlignment="1">
      <alignment horizontal="right" vertical="center"/>
    </xf>
    <xf numFmtId="165" fontId="62" fillId="0" borderId="0" xfId="55" applyNumberFormat="1" applyFont="1" applyFill="1" applyAlignment="1">
      <alignment vertical="center"/>
    </xf>
    <xf numFmtId="167" fontId="219" fillId="0" borderId="0" xfId="0" applyNumberFormat="1" applyFont="1" applyFill="1" applyBorder="1" applyAlignment="1">
      <alignment vertical="center"/>
    </xf>
    <xf numFmtId="167" fontId="116" fillId="0" borderId="0" xfId="0" applyNumberFormat="1" applyFont="1" applyFill="1" applyBorder="1" applyAlignment="1">
      <alignment vertical="center"/>
    </xf>
    <xf numFmtId="167" fontId="116" fillId="0" borderId="0" xfId="0" applyNumberFormat="1" applyFont="1" applyFill="1" applyBorder="1" applyAlignment="1">
      <alignment horizontal="right" vertical="center"/>
    </xf>
    <xf numFmtId="0" fontId="62" fillId="0" borderId="0" xfId="55" applyFont="1" applyFill="1" applyAlignment="1">
      <alignment vertical="center"/>
    </xf>
    <xf numFmtId="3" fontId="62" fillId="0" borderId="1" xfId="55" applyNumberFormat="1" applyFont="1" applyFill="1" applyBorder="1" applyAlignment="1">
      <alignment vertical="center"/>
    </xf>
    <xf numFmtId="3" fontId="219" fillId="0" borderId="1" xfId="55" applyNumberFormat="1" applyFont="1" applyFill="1" applyBorder="1" applyAlignment="1">
      <alignment vertical="center"/>
    </xf>
    <xf numFmtId="0" fontId="115" fillId="0" borderId="0" xfId="16" applyFont="1" applyFill="1" applyAlignment="1">
      <alignment vertical="center"/>
    </xf>
    <xf numFmtId="0" fontId="116" fillId="0" borderId="0" xfId="16" applyFont="1" applyFill="1" applyAlignment="1">
      <alignment vertical="center"/>
    </xf>
    <xf numFmtId="0" fontId="62" fillId="0" borderId="1" xfId="16" applyFont="1" applyFill="1" applyBorder="1" applyAlignment="1">
      <alignment vertical="center"/>
    </xf>
    <xf numFmtId="0" fontId="63" fillId="0" borderId="3" xfId="16" applyFont="1" applyFill="1" applyBorder="1" applyAlignment="1">
      <alignment horizontal="left" vertical="center"/>
    </xf>
    <xf numFmtId="0" fontId="63" fillId="0" borderId="3" xfId="16" applyFont="1" applyFill="1" applyBorder="1" applyAlignment="1">
      <alignment horizontal="right" vertical="center"/>
    </xf>
    <xf numFmtId="0" fontId="220" fillId="0" borderId="3" xfId="0" applyFont="1" applyFill="1" applyBorder="1" applyAlignment="1">
      <alignment horizontal="right" vertical="center"/>
    </xf>
    <xf numFmtId="0" fontId="62" fillId="0" borderId="0" xfId="16" applyFont="1" applyFill="1" applyBorder="1" applyAlignment="1">
      <alignment vertical="center"/>
    </xf>
    <xf numFmtId="167" fontId="62" fillId="0" borderId="0" xfId="9" applyNumberFormat="1" applyFont="1" applyFill="1" applyAlignment="1">
      <alignment horizontal="right" vertical="center"/>
    </xf>
    <xf numFmtId="167" fontId="219" fillId="0" borderId="0" xfId="9" applyNumberFormat="1" applyFont="1" applyFill="1" applyAlignment="1">
      <alignment vertical="center"/>
    </xf>
    <xf numFmtId="0" fontId="219" fillId="0" borderId="0" xfId="9" applyFont="1" applyFill="1" applyAlignment="1">
      <alignment vertical="center"/>
    </xf>
    <xf numFmtId="3" fontId="62" fillId="0" borderId="1" xfId="9" applyNumberFormat="1" applyFont="1" applyFill="1" applyBorder="1" applyAlignment="1">
      <alignment horizontal="right" vertical="center"/>
    </xf>
    <xf numFmtId="168" fontId="62" fillId="0" borderId="1" xfId="316" applyNumberFormat="1" applyFont="1" applyFill="1" applyBorder="1" applyAlignment="1">
      <alignment horizontal="right" vertical="center"/>
    </xf>
    <xf numFmtId="168" fontId="219" fillId="0" borderId="1" xfId="316" applyNumberFormat="1" applyFont="1" applyFill="1" applyBorder="1" applyAlignment="1">
      <alignment horizontal="right" vertical="center"/>
    </xf>
    <xf numFmtId="0" fontId="62" fillId="0" borderId="2" xfId="16" applyFont="1" applyFill="1" applyBorder="1" applyAlignment="1">
      <alignment vertical="center"/>
    </xf>
    <xf numFmtId="0" fontId="116" fillId="0" borderId="0" xfId="16" applyFont="1" applyFill="1" applyBorder="1" applyAlignment="1">
      <alignment vertical="center"/>
    </xf>
    <xf numFmtId="0" fontId="170" fillId="0" borderId="0" xfId="16" applyFont="1" applyFill="1" applyAlignment="1">
      <alignment vertical="center"/>
    </xf>
    <xf numFmtId="0" fontId="63" fillId="0" borderId="0" xfId="16" applyFont="1" applyFill="1" applyAlignment="1">
      <alignment vertical="center"/>
    </xf>
    <xf numFmtId="0" fontId="63" fillId="0" borderId="2" xfId="16" applyFont="1" applyFill="1" applyBorder="1" applyAlignment="1">
      <alignment vertical="center"/>
    </xf>
    <xf numFmtId="0" fontId="63" fillId="0" borderId="3" xfId="16" applyFont="1" applyFill="1" applyBorder="1" applyAlignment="1">
      <alignment horizontal="right" vertical="center" wrapText="1"/>
    </xf>
    <xf numFmtId="3" fontId="63" fillId="0" borderId="0" xfId="9" applyNumberFormat="1" applyFont="1" applyFill="1" applyAlignment="1">
      <alignment vertical="center"/>
    </xf>
    <xf numFmtId="0" fontId="62" fillId="0" borderId="0" xfId="16" applyFont="1" applyFill="1" applyBorder="1" applyAlignment="1">
      <alignment horizontal="left" vertical="center"/>
    </xf>
    <xf numFmtId="3" fontId="62" fillId="0" borderId="0" xfId="9" applyNumberFormat="1" applyFont="1" applyFill="1" applyBorder="1" applyAlignment="1">
      <alignment vertical="center"/>
    </xf>
    <xf numFmtId="0" fontId="62" fillId="0" borderId="1" xfId="16" applyFont="1" applyFill="1" applyBorder="1" applyAlignment="1">
      <alignment horizontal="left" vertical="center"/>
    </xf>
    <xf numFmtId="3" fontId="62" fillId="0" borderId="1" xfId="9" applyNumberFormat="1" applyFont="1" applyFill="1" applyBorder="1" applyAlignment="1">
      <alignment vertical="center"/>
    </xf>
    <xf numFmtId="3" fontId="62" fillId="0" borderId="1" xfId="16" applyNumberFormat="1" applyFont="1" applyFill="1" applyBorder="1" applyAlignment="1">
      <alignment vertical="center"/>
    </xf>
    <xf numFmtId="3" fontId="116" fillId="0" borderId="0" xfId="16" applyNumberFormat="1" applyFont="1" applyFill="1" applyAlignment="1">
      <alignment vertical="center"/>
    </xf>
    <xf numFmtId="3" fontId="116" fillId="0" borderId="0" xfId="16" applyNumberFormat="1" applyFont="1" applyFill="1" applyBorder="1" applyAlignment="1">
      <alignment vertical="center"/>
    </xf>
    <xf numFmtId="3" fontId="62" fillId="0" borderId="0" xfId="16" applyNumberFormat="1" applyFont="1" applyFill="1" applyBorder="1" applyAlignment="1">
      <alignment vertical="center"/>
    </xf>
    <xf numFmtId="0" fontId="63" fillId="0" borderId="1" xfId="16" applyFont="1" applyFill="1" applyBorder="1" applyAlignment="1">
      <alignment vertical="center"/>
    </xf>
    <xf numFmtId="0" fontId="63" fillId="0" borderId="1" xfId="16" applyFont="1" applyFill="1" applyBorder="1" applyAlignment="1">
      <alignment horizontal="right" vertical="center" wrapText="1"/>
    </xf>
    <xf numFmtId="3" fontId="62" fillId="0" borderId="0" xfId="16" applyNumberFormat="1" applyFont="1" applyFill="1" applyAlignment="1">
      <alignment vertical="center"/>
    </xf>
    <xf numFmtId="0" fontId="63" fillId="0" borderId="0" xfId="16" applyFont="1" applyFill="1" applyBorder="1" applyAlignment="1">
      <alignment vertical="center" wrapText="1"/>
    </xf>
    <xf numFmtId="0" fontId="63" fillId="0" borderId="6" xfId="16" applyFont="1" applyFill="1" applyBorder="1" applyAlignment="1">
      <alignment horizontal="right" vertical="center" wrapText="1"/>
    </xf>
    <xf numFmtId="0" fontId="63" fillId="0" borderId="30" xfId="16" applyFont="1" applyFill="1" applyBorder="1" applyAlignment="1">
      <alignment horizontal="right" vertical="center" wrapText="1"/>
    </xf>
    <xf numFmtId="0" fontId="70" fillId="0" borderId="0" xfId="16" applyFont="1" applyFill="1" applyBorder="1" applyAlignment="1">
      <alignment horizontal="center" vertical="center" wrapText="1"/>
    </xf>
    <xf numFmtId="0" fontId="69" fillId="0" borderId="0" xfId="16" applyFont="1" applyFill="1" applyAlignment="1">
      <alignment vertical="center"/>
    </xf>
    <xf numFmtId="3" fontId="63" fillId="0" borderId="0" xfId="9" applyNumberFormat="1" applyFont="1" applyFill="1" applyAlignment="1">
      <alignment horizontal="right" vertical="center"/>
    </xf>
    <xf numFmtId="3" fontId="69" fillId="0" borderId="0" xfId="16" applyNumberFormat="1" applyFont="1" applyFill="1" applyBorder="1" applyAlignment="1">
      <alignment horizontal="left" vertical="center"/>
    </xf>
    <xf numFmtId="0" fontId="69" fillId="0" borderId="0" xfId="16" applyFont="1" applyFill="1" applyBorder="1" applyAlignment="1">
      <alignment horizontal="left" vertical="center"/>
    </xf>
    <xf numFmtId="0" fontId="69" fillId="0" borderId="0" xfId="16" applyFont="1" applyFill="1" applyBorder="1" applyAlignment="1">
      <alignment vertical="center"/>
    </xf>
    <xf numFmtId="0" fontId="62" fillId="0" borderId="2" xfId="16" applyFont="1" applyFill="1" applyBorder="1" applyAlignment="1">
      <alignment horizontal="left" vertical="center"/>
    </xf>
    <xf numFmtId="3" fontId="69" fillId="0" borderId="0" xfId="16" applyNumberFormat="1" applyFont="1" applyFill="1" applyBorder="1" applyAlignment="1">
      <alignment vertical="center"/>
    </xf>
    <xf numFmtId="0" fontId="63" fillId="0" borderId="2" xfId="16" applyFont="1" applyFill="1" applyBorder="1" applyAlignment="1">
      <alignment vertical="center" wrapText="1"/>
    </xf>
    <xf numFmtId="3" fontId="63" fillId="0" borderId="0" xfId="16" applyNumberFormat="1" applyFont="1" applyFill="1" applyAlignment="1">
      <alignment horizontal="right" vertical="center"/>
    </xf>
    <xf numFmtId="3" fontId="63" fillId="0" borderId="0" xfId="16" applyNumberFormat="1" applyFont="1" applyFill="1" applyAlignment="1">
      <alignment vertical="center"/>
    </xf>
    <xf numFmtId="0" fontId="70" fillId="0" borderId="0" xfId="16" applyFont="1" applyFill="1" applyBorder="1" applyAlignment="1">
      <alignment horizontal="left" vertical="center"/>
    </xf>
    <xf numFmtId="0" fontId="182" fillId="0" borderId="0" xfId="16" applyFont="1" applyFill="1" applyAlignment="1">
      <alignment vertical="center"/>
    </xf>
    <xf numFmtId="0" fontId="100" fillId="0" borderId="1" xfId="0" applyFont="1" applyFill="1" applyBorder="1" applyAlignment="1">
      <alignment vertical="center"/>
    </xf>
    <xf numFmtId="167" fontId="101" fillId="0" borderId="0" xfId="0" applyNumberFormat="1" applyFont="1" applyFill="1" applyAlignment="1">
      <alignment vertical="center"/>
    </xf>
    <xf numFmtId="166" fontId="101" fillId="0" borderId="0" xfId="316" applyNumberFormat="1" applyFont="1" applyFill="1" applyAlignment="1">
      <alignment vertical="center"/>
    </xf>
    <xf numFmtId="3" fontId="219" fillId="0" borderId="1" xfId="9" applyNumberFormat="1" applyFont="1" applyFill="1" applyBorder="1" applyAlignment="1">
      <alignment vertical="center"/>
    </xf>
    <xf numFmtId="0" fontId="82" fillId="0" borderId="0" xfId="0" applyFont="1" applyFill="1" applyAlignment="1">
      <alignment vertical="center"/>
    </xf>
    <xf numFmtId="164" fontId="100" fillId="0" borderId="1" xfId="0" applyNumberFormat="1" applyFont="1" applyFill="1" applyBorder="1" applyAlignment="1">
      <alignment vertical="center"/>
    </xf>
    <xf numFmtId="164" fontId="100" fillId="0" borderId="0" xfId="0" applyNumberFormat="1" applyFont="1" applyFill="1" applyBorder="1" applyAlignment="1">
      <alignment vertical="center"/>
    </xf>
    <xf numFmtId="164" fontId="101" fillId="0" borderId="0" xfId="0" quotePrefix="1" applyNumberFormat="1" applyFont="1" applyFill="1" applyBorder="1" applyAlignment="1">
      <alignment horizontal="left" vertical="center"/>
    </xf>
    <xf numFmtId="2" fontId="101" fillId="0" borderId="0" xfId="0" applyNumberFormat="1" applyFont="1" applyFill="1" applyAlignment="1">
      <alignment vertical="center"/>
    </xf>
    <xf numFmtId="0" fontId="70" fillId="67" borderId="0" xfId="0" applyFont="1" applyFill="1" applyBorder="1" applyAlignment="1">
      <alignment vertical="center"/>
    </xf>
    <xf numFmtId="1" fontId="101" fillId="0" borderId="0" xfId="0" applyNumberFormat="1" applyFont="1" applyFill="1" applyAlignment="1">
      <alignment vertical="center"/>
    </xf>
    <xf numFmtId="1" fontId="101" fillId="0" borderId="0" xfId="0" applyNumberFormat="1" applyFont="1" applyFill="1" applyAlignment="1">
      <alignment horizontal="right" vertical="center"/>
    </xf>
    <xf numFmtId="1" fontId="101" fillId="0" borderId="1" xfId="0" applyNumberFormat="1" applyFont="1" applyFill="1" applyBorder="1" applyAlignment="1">
      <alignment vertical="center"/>
    </xf>
    <xf numFmtId="1" fontId="101" fillId="0" borderId="1" xfId="0" applyNumberFormat="1" applyFont="1" applyFill="1" applyBorder="1" applyAlignment="1">
      <alignment horizontal="right" vertical="center"/>
    </xf>
    <xf numFmtId="0" fontId="100" fillId="68" borderId="0" xfId="0" applyFont="1" applyFill="1" applyAlignment="1">
      <alignment vertical="center"/>
    </xf>
    <xf numFmtId="3" fontId="101" fillId="0" borderId="0" xfId="0" applyNumberFormat="1" applyFont="1" applyFill="1" applyBorder="1" applyAlignment="1">
      <alignment horizontal="left" vertical="center" wrapText="1"/>
    </xf>
    <xf numFmtId="3" fontId="70" fillId="67" borderId="0" xfId="0" applyNumberFormat="1" applyFont="1" applyFill="1" applyBorder="1" applyAlignment="1">
      <alignment vertical="center"/>
    </xf>
    <xf numFmtId="3" fontId="101" fillId="0" borderId="0" xfId="0" applyNumberFormat="1" applyFont="1" applyFill="1" applyBorder="1" applyAlignment="1">
      <alignment vertical="center" wrapText="1"/>
    </xf>
    <xf numFmtId="3" fontId="101" fillId="0" borderId="1" xfId="0" applyNumberFormat="1" applyFont="1" applyFill="1" applyBorder="1" applyAlignment="1">
      <alignment horizontal="left" vertical="center" wrapText="1"/>
    </xf>
    <xf numFmtId="3" fontId="102" fillId="0" borderId="0" xfId="0" applyNumberFormat="1" applyFont="1" applyFill="1" applyBorder="1" applyAlignment="1">
      <alignment horizontal="left" vertical="center" wrapText="1"/>
    </xf>
    <xf numFmtId="0" fontId="114" fillId="0" borderId="2" xfId="0" applyFont="1" applyFill="1" applyBorder="1" applyAlignment="1">
      <alignment vertical="center"/>
    </xf>
    <xf numFmtId="3" fontId="49" fillId="0" borderId="3" xfId="0" applyNumberFormat="1" applyFont="1" applyFill="1" applyBorder="1" applyAlignment="1">
      <alignment horizontal="left" vertical="center" wrapText="1"/>
    </xf>
    <xf numFmtId="3" fontId="49" fillId="0" borderId="2" xfId="0" applyNumberFormat="1" applyFont="1" applyFill="1" applyBorder="1" applyAlignment="1">
      <alignment vertical="center" wrapText="1"/>
    </xf>
    <xf numFmtId="3" fontId="49" fillId="0" borderId="0" xfId="0" applyNumberFormat="1" applyFont="1" applyFill="1" applyBorder="1" applyAlignment="1">
      <alignment vertical="center" wrapText="1"/>
    </xf>
    <xf numFmtId="3" fontId="101" fillId="0" borderId="1" xfId="0" applyNumberFormat="1" applyFont="1" applyFill="1" applyBorder="1" applyAlignment="1">
      <alignment vertical="center" wrapText="1"/>
    </xf>
    <xf numFmtId="3" fontId="49" fillId="0" borderId="0" xfId="0" applyNumberFormat="1" applyFont="1" applyFill="1" applyBorder="1" applyAlignment="1">
      <alignment horizontal="left" vertical="center" wrapText="1"/>
    </xf>
    <xf numFmtId="0" fontId="82" fillId="0" borderId="0" xfId="0" applyFont="1" applyFill="1" applyBorder="1" applyAlignment="1">
      <alignment vertical="center"/>
    </xf>
    <xf numFmtId="0" fontId="49" fillId="0" borderId="0" xfId="0" applyFont="1" applyFill="1" applyBorder="1" applyAlignment="1">
      <alignment vertical="center" wrapText="1"/>
    </xf>
    <xf numFmtId="0" fontId="92" fillId="0" borderId="0" xfId="0" applyFont="1" applyFill="1" applyAlignment="1">
      <alignment horizontal="center" vertical="center"/>
    </xf>
    <xf numFmtId="0" fontId="100" fillId="68" borderId="0" xfId="0" applyFont="1" applyFill="1" applyBorder="1" applyAlignment="1">
      <alignment vertical="center"/>
    </xf>
    <xf numFmtId="0" fontId="102" fillId="0" borderId="0" xfId="0" applyFont="1" applyFill="1" applyAlignment="1">
      <alignment horizontal="center" vertical="center"/>
    </xf>
    <xf numFmtId="0" fontId="233" fillId="0" borderId="0" xfId="0" applyFont="1" applyFill="1" applyBorder="1" applyAlignment="1">
      <alignment horizontal="left" vertical="center" wrapText="1" readingOrder="1"/>
    </xf>
    <xf numFmtId="3" fontId="101" fillId="0" borderId="0" xfId="0" applyNumberFormat="1" applyFont="1" applyFill="1" applyBorder="1" applyAlignment="1">
      <alignment horizontal="center" vertical="center" wrapText="1"/>
    </xf>
    <xf numFmtId="0" fontId="101" fillId="0" borderId="0" xfId="0" applyNumberFormat="1" applyFont="1" applyFill="1" applyBorder="1" applyAlignment="1">
      <alignment horizontal="center" vertical="center" wrapText="1"/>
    </xf>
    <xf numFmtId="0" fontId="233" fillId="0" borderId="1" xfId="0" applyFont="1" applyFill="1" applyBorder="1" applyAlignment="1">
      <alignment horizontal="left" vertical="center" wrapText="1" readingOrder="1"/>
    </xf>
    <xf numFmtId="3" fontId="101" fillId="0" borderId="1" xfId="0" applyNumberFormat="1" applyFont="1" applyFill="1" applyBorder="1" applyAlignment="1">
      <alignment horizontal="center" vertical="center" wrapText="1"/>
    </xf>
    <xf numFmtId="0" fontId="101" fillId="0" borderId="1" xfId="0" applyNumberFormat="1" applyFont="1" applyFill="1" applyBorder="1" applyAlignment="1">
      <alignment horizontal="center" vertical="center" wrapText="1"/>
    </xf>
    <xf numFmtId="0" fontId="100" fillId="68" borderId="0" xfId="0" applyFont="1" applyFill="1" applyBorder="1" applyAlignment="1">
      <alignment horizontal="left" vertical="center"/>
    </xf>
    <xf numFmtId="0" fontId="97" fillId="0" borderId="0" xfId="0" applyFont="1" applyFill="1" applyAlignment="1"/>
    <xf numFmtId="0" fontId="73" fillId="0" borderId="0" xfId="0" applyFont="1" applyFill="1" applyBorder="1" applyAlignment="1">
      <alignment horizontal="left" vertical="center"/>
    </xf>
    <xf numFmtId="4" fontId="47" fillId="0" borderId="0" xfId="0" applyNumberFormat="1" applyFont="1" applyFill="1" applyBorder="1" applyAlignment="1">
      <alignment vertical="center"/>
    </xf>
    <xf numFmtId="0" fontId="49" fillId="0" borderId="0" xfId="0" applyFont="1" applyFill="1" applyBorder="1" applyAlignment="1"/>
    <xf numFmtId="0" fontId="49" fillId="0" borderId="6" xfId="0" applyFont="1" applyFill="1" applyBorder="1" applyAlignment="1">
      <alignment horizontal="right" vertical="center"/>
    </xf>
    <xf numFmtId="0" fontId="49" fillId="0" borderId="29" xfId="0" applyFont="1" applyFill="1" applyBorder="1" applyAlignment="1">
      <alignment horizontal="right" vertical="center"/>
    </xf>
    <xf numFmtId="167" fontId="101" fillId="0" borderId="0" xfId="0" applyNumberFormat="1" applyFont="1" applyBorder="1"/>
    <xf numFmtId="167" fontId="101" fillId="0" borderId="1" xfId="0" applyNumberFormat="1" applyFont="1" applyBorder="1"/>
    <xf numFmtId="167" fontId="49" fillId="0" borderId="1" xfId="0" applyNumberFormat="1" applyFont="1" applyBorder="1"/>
    <xf numFmtId="0" fontId="215" fillId="0" borderId="0" xfId="0" applyFont="1" applyFill="1" applyBorder="1" applyAlignment="1">
      <alignment horizontal="left" vertical="center"/>
    </xf>
    <xf numFmtId="0" fontId="215" fillId="0" borderId="0" xfId="0" applyFont="1" applyFill="1" applyAlignment="1">
      <alignment vertical="center"/>
    </xf>
    <xf numFmtId="167" fontId="49" fillId="0" borderId="1" xfId="0" applyNumberFormat="1" applyFont="1" applyFill="1" applyBorder="1" applyAlignment="1">
      <alignment horizontal="right" vertical="center"/>
    </xf>
    <xf numFmtId="3" fontId="49" fillId="0" borderId="2" xfId="2" applyNumberFormat="1" applyFont="1" applyFill="1" applyBorder="1" applyAlignment="1">
      <alignment vertical="center"/>
    </xf>
    <xf numFmtId="3" fontId="101" fillId="0" borderId="0" xfId="2" applyNumberFormat="1" applyFont="1" applyFill="1" applyBorder="1" applyAlignment="1">
      <alignment vertical="center"/>
    </xf>
    <xf numFmtId="3" fontId="101" fillId="0" borderId="1" xfId="2" applyNumberFormat="1" applyFont="1" applyFill="1" applyBorder="1" applyAlignment="1">
      <alignment vertical="center"/>
    </xf>
    <xf numFmtId="0" fontId="0" fillId="0" borderId="0" xfId="0" applyFont="1" applyFill="1" applyBorder="1" applyAlignment="1">
      <alignment vertical="center"/>
    </xf>
    <xf numFmtId="43" fontId="47" fillId="0" borderId="0" xfId="0" applyNumberFormat="1" applyFont="1" applyFill="1" applyAlignment="1">
      <alignment vertical="center"/>
    </xf>
    <xf numFmtId="0" fontId="119" fillId="0" borderId="0" xfId="0" applyFont="1" applyFill="1" applyAlignment="1">
      <alignment vertical="center"/>
    </xf>
    <xf numFmtId="0" fontId="116" fillId="0" borderId="0" xfId="9" applyFont="1" applyFill="1" applyAlignment="1">
      <alignment vertical="center"/>
    </xf>
    <xf numFmtId="166" fontId="49" fillId="0" borderId="0" xfId="2" applyNumberFormat="1" applyFont="1" applyFill="1" applyBorder="1" applyAlignment="1">
      <alignment horizontal="right" vertical="center"/>
    </xf>
    <xf numFmtId="166" fontId="49" fillId="0" borderId="0" xfId="2" applyNumberFormat="1" applyFont="1" applyFill="1" applyAlignment="1">
      <alignment horizontal="right" vertical="center"/>
    </xf>
    <xf numFmtId="166" fontId="49" fillId="0" borderId="0" xfId="2" applyNumberFormat="1" applyFont="1" applyFill="1" applyAlignment="1">
      <alignment vertical="center"/>
    </xf>
    <xf numFmtId="3" fontId="115" fillId="0" borderId="0" xfId="9" applyNumberFormat="1" applyFont="1" applyFill="1" applyBorder="1" applyAlignment="1">
      <alignment horizontal="right" vertical="center"/>
    </xf>
    <xf numFmtId="166" fontId="101" fillId="0" borderId="0" xfId="2" applyNumberFormat="1" applyFont="1" applyFill="1" applyAlignment="1">
      <alignment horizontal="right" vertical="center"/>
    </xf>
    <xf numFmtId="166" fontId="101" fillId="0" borderId="0" xfId="2" applyNumberFormat="1" applyFont="1" applyFill="1" applyAlignment="1">
      <alignment vertical="center"/>
    </xf>
    <xf numFmtId="166" fontId="116" fillId="0" borderId="0" xfId="315" applyNumberFormat="1" applyFont="1" applyFill="1" applyAlignment="1">
      <alignment horizontal="right" vertical="center"/>
    </xf>
    <xf numFmtId="3" fontId="116" fillId="0" borderId="0" xfId="9" applyNumberFormat="1" applyFont="1" applyFill="1" applyBorder="1" applyAlignment="1">
      <alignment horizontal="right" vertical="center"/>
    </xf>
    <xf numFmtId="2" fontId="101" fillId="0" borderId="0" xfId="0" applyNumberFormat="1" applyFont="1" applyFill="1" applyAlignment="1">
      <alignment horizontal="right" vertical="center"/>
    </xf>
    <xf numFmtId="2" fontId="116" fillId="0" borderId="0" xfId="9" applyNumberFormat="1" applyFont="1" applyFill="1" applyAlignment="1">
      <alignment vertical="center"/>
    </xf>
    <xf numFmtId="2" fontId="101" fillId="0" borderId="1" xfId="0" applyNumberFormat="1" applyFont="1" applyFill="1" applyBorder="1" applyAlignment="1">
      <alignment horizontal="right" vertical="center"/>
    </xf>
    <xf numFmtId="2" fontId="101" fillId="0" borderId="1" xfId="0" applyNumberFormat="1" applyFont="1" applyFill="1" applyBorder="1" applyAlignment="1">
      <alignment vertical="center"/>
    </xf>
    <xf numFmtId="2" fontId="116" fillId="0" borderId="1" xfId="9" applyNumberFormat="1" applyFont="1" applyFill="1" applyBorder="1" applyAlignment="1">
      <alignment vertical="center"/>
    </xf>
    <xf numFmtId="0" fontId="217" fillId="0" borderId="0" xfId="0" applyFont="1" applyFill="1" applyAlignment="1">
      <alignment vertical="center"/>
    </xf>
    <xf numFmtId="3" fontId="101" fillId="0" borderId="1" xfId="0" applyNumberFormat="1" applyFont="1" applyFill="1" applyBorder="1" applyAlignment="1">
      <alignment horizontal="center" vertical="center"/>
    </xf>
    <xf numFmtId="0" fontId="49" fillId="0" borderId="3" xfId="0" applyFont="1" applyFill="1" applyBorder="1" applyAlignment="1">
      <alignment horizontal="left" vertical="center" wrapText="1"/>
    </xf>
    <xf numFmtId="0" fontId="101" fillId="0" borderId="0" xfId="0" applyFont="1" applyFill="1" applyBorder="1" applyAlignment="1">
      <alignment horizontal="left" vertical="center" wrapText="1"/>
    </xf>
    <xf numFmtId="179" fontId="101" fillId="0" borderId="0" xfId="0" applyNumberFormat="1" applyFont="1" applyFill="1" applyBorder="1" applyAlignment="1">
      <alignment horizontal="right" vertical="center"/>
    </xf>
    <xf numFmtId="2" fontId="101" fillId="0" borderId="0" xfId="0" applyNumberFormat="1" applyFont="1" applyFill="1" applyBorder="1" applyAlignment="1">
      <alignment horizontal="right" vertical="center"/>
    </xf>
    <xf numFmtId="179" fontId="101" fillId="0" borderId="0" xfId="439" applyNumberFormat="1" applyFont="1" applyFill="1" applyBorder="1" applyAlignment="1">
      <alignment horizontal="right" vertical="center"/>
    </xf>
    <xf numFmtId="0" fontId="101" fillId="0" borderId="1" xfId="0" applyFont="1" applyFill="1" applyBorder="1" applyAlignment="1">
      <alignment horizontal="left" vertical="center" wrapText="1"/>
    </xf>
    <xf numFmtId="3" fontId="101" fillId="0" borderId="1" xfId="439" applyNumberFormat="1" applyFont="1" applyFill="1" applyBorder="1" applyAlignment="1">
      <alignment horizontal="right" vertical="center"/>
    </xf>
    <xf numFmtId="3" fontId="101" fillId="0" borderId="1" xfId="439" applyNumberFormat="1" applyFont="1" applyFill="1" applyBorder="1" applyAlignment="1">
      <alignment horizontal="center" vertical="center"/>
    </xf>
    <xf numFmtId="0" fontId="49" fillId="0" borderId="28" xfId="0" applyFont="1" applyFill="1" applyBorder="1" applyAlignment="1">
      <alignment horizontal="right" vertical="center"/>
    </xf>
    <xf numFmtId="0" fontId="49" fillId="0" borderId="32" xfId="0" applyFont="1" applyFill="1" applyBorder="1" applyAlignment="1">
      <alignment horizontal="right" vertical="center"/>
    </xf>
    <xf numFmtId="0" fontId="49" fillId="0" borderId="33" xfId="0" applyFont="1" applyFill="1" applyBorder="1" applyAlignment="1">
      <alignment horizontal="right" vertical="center"/>
    </xf>
    <xf numFmtId="0" fontId="18" fillId="0" borderId="0" xfId="0" applyFont="1" applyFill="1" applyAlignment="1">
      <alignment vertical="center"/>
    </xf>
    <xf numFmtId="0" fontId="49" fillId="0" borderId="0" xfId="0" applyFont="1" applyFill="1" applyBorder="1" applyAlignment="1">
      <alignment horizontal="left" vertical="center" wrapText="1"/>
    </xf>
    <xf numFmtId="165" fontId="101" fillId="0" borderId="0" xfId="0" applyNumberFormat="1" applyFont="1" applyFill="1" applyBorder="1" applyAlignment="1">
      <alignment vertical="center"/>
    </xf>
    <xf numFmtId="165" fontId="180" fillId="0" borderId="0" xfId="0" applyNumberFormat="1" applyFont="1" applyFill="1" applyBorder="1" applyAlignment="1">
      <alignment vertical="center"/>
    </xf>
    <xf numFmtId="9" fontId="47" fillId="0" borderId="0" xfId="50" applyFont="1" applyFill="1" applyBorder="1" applyAlignment="1">
      <alignment vertical="center"/>
    </xf>
    <xf numFmtId="3" fontId="180" fillId="0" borderId="1" xfId="0" applyNumberFormat="1" applyFont="1" applyFill="1" applyBorder="1" applyAlignment="1">
      <alignment vertical="center"/>
    </xf>
    <xf numFmtId="0" fontId="73" fillId="0" borderId="0" xfId="0" applyFont="1" applyFill="1" applyBorder="1" applyAlignment="1">
      <alignment vertical="center"/>
    </xf>
    <xf numFmtId="0" fontId="82" fillId="7" borderId="3" xfId="0" applyFont="1" applyFill="1" applyBorder="1" applyAlignment="1">
      <alignment vertical="center"/>
    </xf>
    <xf numFmtId="164" fontId="101" fillId="0" borderId="1" xfId="0" quotePrefix="1" applyNumberFormat="1" applyFont="1" applyFill="1" applyBorder="1" applyAlignment="1">
      <alignment horizontal="left" vertical="center"/>
    </xf>
    <xf numFmtId="164" fontId="102" fillId="0" borderId="0" xfId="0" applyNumberFormat="1" applyFont="1" applyFill="1" applyBorder="1" applyAlignment="1">
      <alignment horizontal="left" vertical="center" wrapText="1"/>
    </xf>
    <xf numFmtId="0" fontId="49" fillId="0" borderId="0" xfId="0" applyFont="1" applyFill="1" applyAlignment="1">
      <alignment vertical="center"/>
    </xf>
    <xf numFmtId="3" fontId="47" fillId="0" borderId="1" xfId="0" applyNumberFormat="1" applyFont="1" applyFill="1" applyBorder="1" applyAlignment="1">
      <alignment vertical="center"/>
    </xf>
    <xf numFmtId="0" fontId="114" fillId="0" borderId="0" xfId="0" applyFont="1" applyFill="1" applyAlignment="1">
      <alignment vertical="center"/>
    </xf>
    <xf numFmtId="3" fontId="114" fillId="0" borderId="0" xfId="0" applyNumberFormat="1" applyFont="1" applyFill="1" applyAlignment="1">
      <alignment vertical="center"/>
    </xf>
    <xf numFmtId="3" fontId="101" fillId="0" borderId="0" xfId="10" applyNumberFormat="1" applyFont="1" applyFill="1" applyBorder="1" applyAlignment="1">
      <alignment horizontal="right" vertical="center"/>
    </xf>
    <xf numFmtId="3" fontId="62" fillId="0" borderId="0" xfId="12" applyNumberFormat="1" applyFont="1" applyFill="1" applyBorder="1" applyAlignment="1">
      <alignment horizontal="right" vertical="center"/>
    </xf>
    <xf numFmtId="165" fontId="101" fillId="0" borderId="0" xfId="10" applyNumberFormat="1" applyFont="1" applyFill="1" applyBorder="1" applyAlignment="1">
      <alignment horizontal="right" vertical="center"/>
    </xf>
    <xf numFmtId="165" fontId="62" fillId="0" borderId="0" xfId="12" applyNumberFormat="1" applyFont="1" applyFill="1" applyBorder="1" applyAlignment="1">
      <alignment horizontal="right" vertical="center"/>
    </xf>
    <xf numFmtId="0" fontId="101" fillId="0" borderId="0" xfId="0" applyFont="1" applyFill="1" applyBorder="1" applyAlignment="1">
      <alignment vertical="center" wrapText="1"/>
    </xf>
    <xf numFmtId="3" fontId="62" fillId="0" borderId="1" xfId="12" applyNumberFormat="1" applyFont="1" applyFill="1" applyBorder="1" applyAlignment="1">
      <alignment horizontal="right" vertical="center"/>
    </xf>
    <xf numFmtId="0" fontId="62" fillId="0" borderId="0" xfId="0" applyFont="1" applyFill="1" applyAlignment="1">
      <alignment vertical="center" wrapText="1"/>
    </xf>
    <xf numFmtId="0" fontId="49" fillId="0" borderId="3" xfId="10" applyFont="1" applyFill="1" applyBorder="1" applyAlignment="1">
      <alignment horizontal="right" vertical="center" wrapText="1"/>
    </xf>
    <xf numFmtId="0" fontId="49" fillId="0" borderId="3" xfId="10" applyFont="1" applyFill="1" applyBorder="1" applyAlignment="1">
      <alignment horizontal="right" vertical="top" wrapText="1"/>
    </xf>
    <xf numFmtId="0" fontId="101" fillId="0" borderId="0" xfId="0" applyFont="1" applyFill="1" applyAlignment="1">
      <alignment vertical="center" wrapText="1"/>
    </xf>
    <xf numFmtId="3" fontId="49" fillId="0" borderId="0" xfId="10" applyNumberFormat="1" applyFont="1" applyFill="1" applyBorder="1" applyAlignment="1">
      <alignment horizontal="right" vertical="center"/>
    </xf>
    <xf numFmtId="167" fontId="101" fillId="0" borderId="0" xfId="10" applyNumberFormat="1" applyFont="1" applyFill="1" applyBorder="1" applyAlignment="1">
      <alignment horizontal="right" vertical="center"/>
    </xf>
    <xf numFmtId="167" fontId="49" fillId="0" borderId="0" xfId="10" applyNumberFormat="1" applyFont="1" applyFill="1" applyBorder="1" applyAlignment="1">
      <alignment horizontal="right" vertical="center"/>
    </xf>
    <xf numFmtId="4" fontId="101" fillId="0" borderId="0" xfId="0" applyNumberFormat="1" applyFont="1" applyFill="1" applyBorder="1" applyAlignment="1">
      <alignment vertical="center"/>
    </xf>
    <xf numFmtId="165" fontId="101" fillId="0" borderId="1" xfId="10" applyNumberFormat="1" applyFont="1" applyFill="1" applyBorder="1" applyAlignment="1">
      <alignment horizontal="right" vertical="center"/>
    </xf>
    <xf numFmtId="3" fontId="101" fillId="0" borderId="1" xfId="10" applyNumberFormat="1" applyFont="1" applyFill="1" applyBorder="1" applyAlignment="1">
      <alignment horizontal="right" vertical="center"/>
    </xf>
    <xf numFmtId="3" fontId="49" fillId="0" borderId="1" xfId="10" applyNumberFormat="1" applyFont="1" applyFill="1" applyBorder="1" applyAlignment="1">
      <alignment horizontal="right" vertical="center"/>
    </xf>
    <xf numFmtId="0" fontId="49" fillId="0" borderId="3" xfId="10" applyFont="1" applyFill="1" applyBorder="1" applyAlignment="1">
      <alignment horizontal="right" vertical="center"/>
    </xf>
    <xf numFmtId="3" fontId="115" fillId="0" borderId="0" xfId="12" applyNumberFormat="1" applyFont="1" applyFill="1" applyBorder="1" applyAlignment="1">
      <alignment horizontal="right" vertical="center"/>
    </xf>
    <xf numFmtId="167" fontId="115" fillId="0" borderId="0" xfId="12" applyNumberFormat="1" applyFont="1" applyFill="1" applyBorder="1" applyAlignment="1">
      <alignment horizontal="right" vertical="center"/>
    </xf>
    <xf numFmtId="167" fontId="101" fillId="0" borderId="1" xfId="10" applyNumberFormat="1" applyFont="1" applyFill="1" applyBorder="1" applyAlignment="1">
      <alignment horizontal="right" vertical="center"/>
    </xf>
    <xf numFmtId="167" fontId="49" fillId="0" borderId="1" xfId="10" applyNumberFormat="1" applyFont="1" applyFill="1" applyBorder="1" applyAlignment="1">
      <alignment horizontal="right" vertical="center"/>
    </xf>
    <xf numFmtId="0" fontId="100" fillId="0" borderId="1" xfId="10" applyFont="1" applyFill="1" applyBorder="1" applyAlignment="1">
      <alignment vertical="center"/>
    </xf>
    <xf numFmtId="0" fontId="100" fillId="0" borderId="1" xfId="10" applyFont="1" applyFill="1" applyBorder="1" applyAlignment="1">
      <alignment horizontal="left" vertical="center"/>
    </xf>
    <xf numFmtId="0" fontId="49" fillId="0" borderId="3" xfId="10" applyFont="1" applyFill="1" applyBorder="1" applyAlignment="1">
      <alignment vertical="center"/>
    </xf>
    <xf numFmtId="0" fontId="49" fillId="0" borderId="2" xfId="10" applyFont="1" applyFill="1" applyBorder="1" applyAlignment="1">
      <alignment vertical="center"/>
    </xf>
    <xf numFmtId="0" fontId="101" fillId="0" borderId="0" xfId="10" applyFont="1" applyFill="1" applyBorder="1" applyAlignment="1">
      <alignment horizontal="left" vertical="center"/>
    </xf>
    <xf numFmtId="0" fontId="101" fillId="0" borderId="1" xfId="10" applyFont="1" applyFill="1" applyBorder="1" applyAlignment="1">
      <alignment horizontal="left" vertical="center"/>
    </xf>
    <xf numFmtId="0" fontId="102" fillId="0" borderId="0" xfId="10" applyFont="1" applyFill="1" applyAlignment="1">
      <alignment vertical="center"/>
    </xf>
    <xf numFmtId="0" fontId="102" fillId="0" borderId="0" xfId="10" applyFont="1" applyFill="1" applyBorder="1" applyAlignment="1">
      <alignment vertical="center"/>
    </xf>
    <xf numFmtId="0" fontId="65" fillId="0" borderId="0" xfId="10" applyFont="1" applyFill="1" applyAlignment="1">
      <alignment vertical="center"/>
    </xf>
    <xf numFmtId="3" fontId="102" fillId="0" borderId="0" xfId="10" applyNumberFormat="1" applyFont="1" applyFill="1" applyAlignment="1">
      <alignment vertical="center"/>
    </xf>
    <xf numFmtId="0" fontId="100" fillId="0" borderId="0" xfId="10" applyFont="1" applyFill="1" applyBorder="1" applyAlignment="1">
      <alignment vertical="center"/>
    </xf>
    <xf numFmtId="0" fontId="100" fillId="0" borderId="0" xfId="10" applyFont="1" applyFill="1" applyAlignment="1">
      <alignment vertical="center"/>
    </xf>
    <xf numFmtId="3" fontId="49" fillId="0" borderId="2" xfId="10" applyNumberFormat="1" applyFont="1" applyFill="1" applyBorder="1" applyAlignment="1">
      <alignment horizontal="right" vertical="center"/>
    </xf>
    <xf numFmtId="0" fontId="49" fillId="0" borderId="3" xfId="10" applyFont="1" applyFill="1" applyBorder="1" applyAlignment="1">
      <alignment horizontal="center" vertical="center" wrapText="1"/>
    </xf>
    <xf numFmtId="2" fontId="49" fillId="0" borderId="0" xfId="0" applyNumberFormat="1" applyFont="1" applyFill="1" applyAlignment="1">
      <alignment vertical="center"/>
    </xf>
    <xf numFmtId="167" fontId="102" fillId="0" borderId="0" xfId="0" applyNumberFormat="1" applyFont="1" applyFill="1" applyBorder="1" applyAlignment="1">
      <alignment vertical="center"/>
    </xf>
    <xf numFmtId="167" fontId="102" fillId="0" borderId="0" xfId="0" applyNumberFormat="1" applyFont="1" applyFill="1" applyBorder="1" applyAlignment="1">
      <alignment horizontal="right" vertical="center"/>
    </xf>
    <xf numFmtId="0" fontId="114" fillId="0" borderId="1" xfId="0" applyFont="1" applyFill="1" applyBorder="1" applyAlignment="1">
      <alignment horizontal="left" vertical="center"/>
    </xf>
    <xf numFmtId="166" fontId="102" fillId="0" borderId="0" xfId="0" applyNumberFormat="1" applyFont="1" applyFill="1" applyAlignment="1">
      <alignment vertical="center"/>
    </xf>
    <xf numFmtId="0" fontId="236" fillId="0" borderId="0" xfId="0" applyFont="1"/>
    <xf numFmtId="0" fontId="231" fillId="0" borderId="0" xfId="0" applyFont="1"/>
    <xf numFmtId="0" fontId="239" fillId="0" borderId="0" xfId="0" applyFont="1" applyAlignment="1">
      <alignment horizontal="left" readingOrder="1"/>
    </xf>
    <xf numFmtId="0" fontId="231" fillId="0" borderId="0" xfId="0" applyFont="1" applyAlignment="1">
      <alignment readingOrder="2"/>
    </xf>
    <xf numFmtId="0" fontId="238" fillId="0" borderId="0" xfId="0" applyFont="1"/>
    <xf numFmtId="0" fontId="240" fillId="0" borderId="0" xfId="0" applyFont="1"/>
    <xf numFmtId="0" fontId="242" fillId="0" borderId="0" xfId="0" applyFont="1" applyFill="1" applyBorder="1" applyAlignment="1">
      <alignment vertical="center"/>
    </xf>
    <xf numFmtId="0" fontId="240" fillId="0" borderId="0" xfId="0" applyFont="1" applyFill="1" applyBorder="1"/>
    <xf numFmtId="0" fontId="243" fillId="0" borderId="0" xfId="0" applyFont="1" applyFill="1" applyBorder="1"/>
    <xf numFmtId="37" fontId="243" fillId="0" borderId="0" xfId="0" applyNumberFormat="1" applyFont="1" applyFill="1" applyBorder="1"/>
    <xf numFmtId="166" fontId="240" fillId="0" borderId="0" xfId="316" applyNumberFormat="1" applyFont="1" applyFill="1" applyAlignment="1">
      <alignment horizontal="right"/>
    </xf>
    <xf numFmtId="37" fontId="240" fillId="0" borderId="0" xfId="0" applyNumberFormat="1" applyFont="1" applyFill="1" applyBorder="1"/>
    <xf numFmtId="167" fontId="240" fillId="0" borderId="0" xfId="0" applyNumberFormat="1" applyFont="1"/>
    <xf numFmtId="4" fontId="240" fillId="0" borderId="0" xfId="0" applyNumberFormat="1" applyFont="1" applyFill="1" applyBorder="1"/>
    <xf numFmtId="167" fontId="240" fillId="0" borderId="0" xfId="50" applyNumberFormat="1" applyFont="1" applyFill="1" applyAlignment="1">
      <alignment horizontal="right"/>
    </xf>
    <xf numFmtId="167" fontId="240" fillId="0" borderId="0" xfId="0" applyNumberFormat="1" applyFont="1" applyFill="1" applyAlignment="1">
      <alignment horizontal="right"/>
    </xf>
    <xf numFmtId="165" fontId="240" fillId="0" borderId="0" xfId="0" applyNumberFormat="1" applyFont="1" applyFill="1" applyBorder="1"/>
    <xf numFmtId="167" fontId="240" fillId="0" borderId="0" xfId="0" applyNumberFormat="1" applyFont="1" applyFill="1"/>
    <xf numFmtId="167" fontId="246" fillId="0" borderId="0" xfId="0" applyNumberFormat="1" applyFont="1" applyBorder="1" applyAlignment="1">
      <alignment horizontal="right"/>
    </xf>
    <xf numFmtId="0" fontId="247" fillId="0" borderId="0" xfId="0" applyFont="1"/>
    <xf numFmtId="0" fontId="248" fillId="0" borderId="0" xfId="0" applyFont="1"/>
    <xf numFmtId="0" fontId="249" fillId="0" borderId="0" xfId="0" applyFont="1"/>
    <xf numFmtId="0" fontId="250" fillId="0" borderId="0" xfId="0" applyFont="1"/>
    <xf numFmtId="0" fontId="249" fillId="0" borderId="0" xfId="0" applyFont="1" applyFill="1"/>
    <xf numFmtId="0" fontId="249" fillId="0" borderId="0" xfId="0" applyFont="1" applyFill="1" applyAlignment="1">
      <alignment horizontal="right" indent="1"/>
    </xf>
    <xf numFmtId="0" fontId="251" fillId="0" borderId="0" xfId="0" applyFont="1" applyFill="1" applyAlignment="1">
      <alignment horizontal="center" vertical="center" textRotation="90"/>
    </xf>
    <xf numFmtId="0" fontId="252" fillId="0" borderId="0" xfId="0" applyFont="1" applyFill="1" applyBorder="1" applyAlignment="1">
      <alignment vertical="center"/>
    </xf>
    <xf numFmtId="0" fontId="242" fillId="0" borderId="34" xfId="0" applyFont="1" applyFill="1" applyBorder="1" applyAlignment="1">
      <alignment vertical="top"/>
    </xf>
    <xf numFmtId="0" fontId="249" fillId="0" borderId="34" xfId="0" applyFont="1" applyBorder="1" applyAlignment="1">
      <alignment horizontal="left" vertical="top"/>
    </xf>
    <xf numFmtId="0" fontId="249" fillId="0" borderId="34" xfId="0" applyFont="1" applyFill="1" applyBorder="1" applyAlignment="1">
      <alignment horizontal="left" vertical="top"/>
    </xf>
    <xf numFmtId="0" fontId="242" fillId="0" borderId="35" xfId="0" applyFont="1" applyFill="1" applyBorder="1" applyAlignment="1"/>
    <xf numFmtId="0" fontId="242" fillId="0" borderId="36" xfId="0" applyFont="1" applyFill="1" applyBorder="1" applyAlignment="1"/>
    <xf numFmtId="0" fontId="242" fillId="0" borderId="37" xfId="0" applyFont="1" applyFill="1" applyBorder="1" applyAlignment="1"/>
    <xf numFmtId="0" fontId="249" fillId="0" borderId="34" xfId="0" applyFont="1" applyFill="1" applyBorder="1"/>
    <xf numFmtId="0" fontId="249" fillId="0" borderId="38" xfId="0" applyFont="1" applyFill="1" applyBorder="1" applyAlignment="1">
      <alignment horizontal="left" vertical="top"/>
    </xf>
    <xf numFmtId="0" fontId="253" fillId="0" borderId="0" xfId="0" applyFont="1" applyFill="1" applyBorder="1" applyAlignment="1"/>
    <xf numFmtId="0" fontId="249" fillId="0" borderId="0" xfId="0" applyFont="1" applyFill="1" applyBorder="1" applyAlignment="1">
      <alignment horizontal="left" vertical="top"/>
    </xf>
    <xf numFmtId="0" fontId="242" fillId="0" borderId="0" xfId="0" applyFont="1" applyFill="1" applyAlignment="1"/>
    <xf numFmtId="0" fontId="242" fillId="0" borderId="0" xfId="0" applyFont="1" applyFill="1" applyAlignment="1">
      <alignment vertical="top"/>
    </xf>
    <xf numFmtId="0" fontId="246" fillId="0" borderId="0" xfId="0" applyFont="1"/>
    <xf numFmtId="0" fontId="255" fillId="0" borderId="0" xfId="0" applyFont="1" applyFill="1"/>
    <xf numFmtId="0" fontId="246" fillId="0" borderId="0" xfId="0" applyFont="1" applyFill="1"/>
    <xf numFmtId="0" fontId="256" fillId="69" borderId="0" xfId="0" applyFont="1" applyFill="1" applyBorder="1" applyAlignment="1">
      <alignment horizontal="left" vertical="center"/>
    </xf>
    <xf numFmtId="0" fontId="256" fillId="69" borderId="0" xfId="0" applyFont="1" applyFill="1" applyBorder="1" applyAlignment="1">
      <alignment horizontal="right"/>
    </xf>
    <xf numFmtId="0" fontId="249" fillId="0" borderId="0" xfId="0" applyFont="1" applyBorder="1"/>
    <xf numFmtId="0" fontId="257" fillId="70" borderId="0" xfId="0" applyFont="1" applyFill="1" applyAlignment="1">
      <alignment horizontal="left"/>
    </xf>
    <xf numFmtId="166" fontId="257" fillId="70" borderId="0" xfId="316" applyNumberFormat="1" applyFont="1" applyFill="1" applyAlignment="1">
      <alignment horizontal="right"/>
    </xf>
    <xf numFmtId="0" fontId="249" fillId="0" borderId="39" xfId="0" applyFont="1" applyBorder="1"/>
    <xf numFmtId="0" fontId="246" fillId="0" borderId="40" xfId="0" applyFont="1" applyFill="1" applyBorder="1" applyAlignment="1">
      <alignment horizontal="left"/>
    </xf>
    <xf numFmtId="3" fontId="246" fillId="0" borderId="0" xfId="0" applyNumberFormat="1" applyFont="1" applyFill="1" applyBorder="1" applyAlignment="1">
      <alignment horizontal="right"/>
    </xf>
    <xf numFmtId="0" fontId="246" fillId="0" borderId="0" xfId="0" applyFont="1" applyFill="1" applyBorder="1" applyAlignment="1"/>
    <xf numFmtId="0" fontId="256" fillId="69" borderId="0" xfId="0" applyFont="1" applyFill="1" applyBorder="1" applyAlignment="1">
      <alignment horizontal="right" vertical="center" wrapText="1"/>
    </xf>
    <xf numFmtId="0" fontId="257" fillId="70" borderId="0" xfId="0" applyFont="1" applyFill="1"/>
    <xf numFmtId="167" fontId="257" fillId="70" borderId="0" xfId="0" applyNumberFormat="1" applyFont="1" applyFill="1"/>
    <xf numFmtId="0" fontId="246" fillId="0" borderId="40" xfId="0" applyFont="1" applyFill="1" applyBorder="1" applyAlignment="1"/>
    <xf numFmtId="165" fontId="246" fillId="0" borderId="0" xfId="0" applyNumberFormat="1" applyFont="1" applyFill="1" applyBorder="1" applyAlignment="1">
      <alignment horizontal="right"/>
    </xf>
    <xf numFmtId="0" fontId="258" fillId="0" borderId="0" xfId="0" applyFont="1" applyFill="1"/>
    <xf numFmtId="0" fontId="256" fillId="69" borderId="0" xfId="0" applyFont="1" applyFill="1" applyBorder="1" applyAlignment="1">
      <alignment horizontal="center" vertical="center" wrapText="1"/>
    </xf>
    <xf numFmtId="3" fontId="257" fillId="70" borderId="0" xfId="0" applyNumberFormat="1" applyFont="1" applyFill="1"/>
    <xf numFmtId="167" fontId="257" fillId="70" borderId="0" xfId="0" applyNumberFormat="1" applyFont="1" applyFill="1" applyAlignment="1">
      <alignment horizontal="center"/>
    </xf>
    <xf numFmtId="3" fontId="249" fillId="0" borderId="0" xfId="0" applyNumberFormat="1" applyFont="1"/>
    <xf numFmtId="167" fontId="249" fillId="0" borderId="0" xfId="0" applyNumberFormat="1" applyFont="1" applyAlignment="1">
      <alignment horizontal="center"/>
    </xf>
    <xf numFmtId="3" fontId="257" fillId="70" borderId="0" xfId="0" applyNumberFormat="1" applyFont="1" applyFill="1" applyAlignment="1">
      <alignment horizontal="right"/>
    </xf>
    <xf numFmtId="1" fontId="246" fillId="0" borderId="0" xfId="0" applyNumberFormat="1" applyFont="1" applyFill="1" applyBorder="1" applyAlignment="1"/>
    <xf numFmtId="0" fontId="242" fillId="0" borderId="0" xfId="0" applyFont="1" applyFill="1" applyBorder="1" applyAlignment="1">
      <alignment horizontal="right" vertical="center"/>
    </xf>
    <xf numFmtId="0" fontId="257" fillId="0" borderId="0" xfId="0" applyFont="1" applyFill="1" applyBorder="1" applyAlignment="1">
      <alignment horizontal="right" vertical="center"/>
    </xf>
    <xf numFmtId="0" fontId="256" fillId="69" borderId="0" xfId="0" applyFont="1" applyFill="1" applyBorder="1" applyAlignment="1">
      <alignment horizontal="right" vertical="center"/>
    </xf>
    <xf numFmtId="165" fontId="246" fillId="0" borderId="0" xfId="316" applyNumberFormat="1" applyFont="1" applyFill="1" applyBorder="1" applyAlignment="1">
      <alignment horizontal="right"/>
    </xf>
    <xf numFmtId="167" fontId="246" fillId="0" borderId="0" xfId="316" applyNumberFormat="1" applyFont="1" applyFill="1" applyBorder="1" applyAlignment="1">
      <alignment horizontal="right"/>
    </xf>
    <xf numFmtId="167" fontId="246" fillId="0" borderId="0" xfId="0" applyNumberFormat="1" applyFont="1" applyFill="1" applyBorder="1" applyAlignment="1">
      <alignment horizontal="right"/>
    </xf>
    <xf numFmtId="0" fontId="246" fillId="0" borderId="0" xfId="0" applyFont="1" applyFill="1" applyBorder="1" applyAlignment="1">
      <alignment horizontal="right"/>
    </xf>
    <xf numFmtId="0" fontId="246" fillId="0" borderId="0" xfId="0" applyFont="1" applyBorder="1"/>
    <xf numFmtId="167" fontId="246" fillId="0" borderId="0" xfId="0" applyNumberFormat="1" applyFont="1"/>
    <xf numFmtId="0" fontId="246" fillId="0" borderId="0" xfId="0" applyFont="1" applyFill="1" applyBorder="1"/>
    <xf numFmtId="0" fontId="256" fillId="69" borderId="0" xfId="0" applyFont="1" applyFill="1" applyBorder="1" applyAlignment="1">
      <alignment vertical="center"/>
    </xf>
    <xf numFmtId="0" fontId="257" fillId="0" borderId="0" xfId="0" applyFont="1" applyFill="1" applyBorder="1" applyAlignment="1">
      <alignment horizontal="center" vertical="center"/>
    </xf>
    <xf numFmtId="0" fontId="246" fillId="70" borderId="0" xfId="0" applyFont="1" applyFill="1"/>
    <xf numFmtId="0" fontId="246" fillId="0" borderId="0" xfId="0" applyFont="1" applyFill="1" applyBorder="1" applyAlignment="1">
      <alignment horizontal="left"/>
    </xf>
    <xf numFmtId="0" fontId="247" fillId="0" borderId="0" xfId="0" applyFont="1" applyFill="1" applyBorder="1" applyAlignment="1"/>
    <xf numFmtId="0" fontId="242" fillId="0" borderId="0" xfId="0" applyFont="1" applyFill="1" applyAlignment="1">
      <alignment horizontal="left" wrapText="1"/>
    </xf>
    <xf numFmtId="0" fontId="256" fillId="69" borderId="0" xfId="0" applyFont="1" applyFill="1" applyBorder="1" applyAlignment="1">
      <alignment horizontal="left" vertical="center" wrapText="1"/>
    </xf>
    <xf numFmtId="0" fontId="256" fillId="69" borderId="0" xfId="0" applyFont="1" applyFill="1" applyBorder="1" applyAlignment="1">
      <alignment vertical="center" wrapText="1"/>
    </xf>
    <xf numFmtId="172" fontId="257" fillId="70" borderId="0" xfId="316" applyNumberFormat="1" applyFont="1" applyFill="1"/>
    <xf numFmtId="172" fontId="257" fillId="70" borderId="0" xfId="0" applyNumberFormat="1" applyFont="1" applyFill="1"/>
    <xf numFmtId="0" fontId="257" fillId="0" borderId="40" xfId="0" applyFont="1" applyFill="1" applyBorder="1" applyAlignment="1"/>
    <xf numFmtId="165" fontId="257" fillId="0" borderId="0" xfId="0" applyNumberFormat="1" applyFont="1" applyFill="1" applyBorder="1" applyAlignment="1">
      <alignment horizontal="right"/>
    </xf>
    <xf numFmtId="172" fontId="257" fillId="0" borderId="0" xfId="0" applyNumberFormat="1" applyFont="1" applyFill="1" applyBorder="1" applyAlignment="1">
      <alignment horizontal="right"/>
    </xf>
    <xf numFmtId="172" fontId="246" fillId="0" borderId="0" xfId="0" applyNumberFormat="1" applyFont="1" applyFill="1" applyBorder="1" applyAlignment="1">
      <alignment horizontal="right"/>
    </xf>
    <xf numFmtId="0" fontId="257" fillId="71" borderId="0" xfId="0" applyFont="1" applyFill="1" applyBorder="1" applyAlignment="1">
      <alignment vertical="center" wrapText="1"/>
    </xf>
    <xf numFmtId="0" fontId="257" fillId="71" borderId="0" xfId="0" applyFont="1" applyFill="1" applyBorder="1" applyAlignment="1">
      <alignment horizontal="right" vertical="center" wrapText="1"/>
    </xf>
    <xf numFmtId="172" fontId="257" fillId="71" borderId="0" xfId="0" applyNumberFormat="1" applyFont="1" applyFill="1" applyBorder="1" applyAlignment="1">
      <alignment horizontal="right" vertical="center" wrapText="1"/>
    </xf>
    <xf numFmtId="0" fontId="242" fillId="0" borderId="0" xfId="0" applyFont="1" applyFill="1" applyAlignment="1">
      <alignment vertical="center"/>
    </xf>
    <xf numFmtId="0" fontId="249" fillId="0" borderId="0" xfId="0" applyFont="1" applyFill="1" applyBorder="1" applyAlignment="1"/>
    <xf numFmtId="166" fontId="257" fillId="70" borderId="0" xfId="316" applyNumberFormat="1" applyFont="1" applyFill="1"/>
    <xf numFmtId="49" fontId="246" fillId="0" borderId="0" xfId="0" applyNumberFormat="1" applyFont="1" applyFill="1" applyBorder="1" applyAlignment="1"/>
    <xf numFmtId="0" fontId="257" fillId="0" borderId="0" xfId="0" applyFont="1" applyFill="1" applyBorder="1" applyAlignment="1">
      <alignment vertical="center"/>
    </xf>
    <xf numFmtId="167" fontId="246" fillId="0" borderId="0" xfId="0" applyNumberFormat="1" applyFont="1" applyFill="1" applyBorder="1" applyAlignment="1"/>
    <xf numFmtId="0" fontId="257" fillId="0" borderId="0" xfId="0" applyFont="1" applyFill="1" applyAlignment="1"/>
    <xf numFmtId="0" fontId="257" fillId="0" borderId="0" xfId="0" applyFont="1" applyFill="1" applyBorder="1" applyAlignment="1">
      <alignment horizontal="center"/>
    </xf>
    <xf numFmtId="0" fontId="249" fillId="0" borderId="0" xfId="0" applyFont="1" applyAlignment="1">
      <alignment vertical="center" wrapText="1"/>
    </xf>
    <xf numFmtId="0" fontId="257" fillId="0" borderId="0" xfId="0" applyFont="1" applyFill="1" applyAlignment="1">
      <alignment vertical="top" wrapText="1"/>
    </xf>
    <xf numFmtId="1" fontId="253" fillId="0" borderId="0" xfId="0" applyNumberFormat="1" applyFont="1" applyFill="1" applyBorder="1" applyAlignment="1"/>
    <xf numFmtId="0" fontId="257" fillId="0" borderId="0" xfId="0" applyFont="1" applyFill="1" applyAlignment="1">
      <alignment horizontal="left" vertical="center" wrapText="1"/>
    </xf>
    <xf numFmtId="0" fontId="257" fillId="0" borderId="0" xfId="0" applyFont="1" applyFill="1" applyAlignment="1">
      <alignment horizontal="left" vertical="top" wrapText="1"/>
    </xf>
    <xf numFmtId="167" fontId="246" fillId="0" borderId="0" xfId="0" applyNumberFormat="1" applyFont="1" applyFill="1"/>
    <xf numFmtId="3" fontId="246" fillId="0" borderId="0" xfId="0" applyNumberFormat="1" applyFont="1" applyFill="1"/>
    <xf numFmtId="0" fontId="118" fillId="0" borderId="0" xfId="0" applyFont="1" applyFill="1" applyBorder="1" applyAlignment="1"/>
    <xf numFmtId="1" fontId="249" fillId="0" borderId="0" xfId="0" applyNumberFormat="1" applyFont="1"/>
    <xf numFmtId="166" fontId="246" fillId="0" borderId="0" xfId="0" applyNumberFormat="1" applyFont="1" applyFill="1"/>
    <xf numFmtId="0" fontId="260" fillId="0" borderId="0" xfId="0" applyFont="1" applyFill="1"/>
    <xf numFmtId="0" fontId="253" fillId="0" borderId="0" xfId="0" applyFont="1"/>
    <xf numFmtId="0" fontId="257" fillId="0" borderId="0" xfId="0" applyFont="1" applyFill="1" applyBorder="1" applyAlignment="1"/>
    <xf numFmtId="180" fontId="257" fillId="0" borderId="0" xfId="0" applyNumberFormat="1" applyFont="1" applyFill="1" applyBorder="1" applyAlignment="1">
      <alignment horizontal="right"/>
    </xf>
    <xf numFmtId="180" fontId="246" fillId="0" borderId="0" xfId="0" applyNumberFormat="1" applyFont="1" applyFill="1" applyBorder="1" applyAlignment="1">
      <alignment horizontal="right"/>
    </xf>
    <xf numFmtId="0" fontId="246" fillId="70" borderId="0" xfId="0" applyFont="1" applyFill="1" applyAlignment="1">
      <alignment horizontal="right"/>
    </xf>
    <xf numFmtId="0" fontId="257" fillId="70" borderId="0" xfId="0" applyFont="1" applyFill="1" applyAlignment="1">
      <alignment horizontal="right"/>
    </xf>
    <xf numFmtId="0" fontId="257" fillId="0" borderId="0" xfId="0" applyFont="1" applyFill="1" applyBorder="1" applyAlignment="1">
      <alignment horizontal="left"/>
    </xf>
    <xf numFmtId="180" fontId="246" fillId="0" borderId="0" xfId="0" applyNumberFormat="1" applyFont="1" applyFill="1" applyBorder="1" applyAlignment="1">
      <alignment horizontal="center"/>
    </xf>
    <xf numFmtId="180" fontId="246" fillId="0" borderId="0" xfId="0" applyNumberFormat="1" applyFont="1" applyFill="1" applyBorder="1" applyAlignment="1">
      <alignment horizontal="center" vertical="center"/>
    </xf>
    <xf numFmtId="165" fontId="246" fillId="0" borderId="0" xfId="0" applyNumberFormat="1" applyFont="1"/>
    <xf numFmtId="165" fontId="246" fillId="0" borderId="0" xfId="0" applyNumberFormat="1" applyFont="1" applyFill="1"/>
    <xf numFmtId="0" fontId="261" fillId="0" borderId="0" xfId="0" applyFont="1" applyFill="1" applyBorder="1" applyAlignment="1"/>
    <xf numFmtId="0" fontId="262" fillId="0" borderId="0" xfId="0" applyFont="1" applyFill="1" applyBorder="1" applyAlignment="1"/>
    <xf numFmtId="0" fontId="263" fillId="0" borderId="0" xfId="0" applyFont="1" applyFill="1"/>
    <xf numFmtId="0" fontId="242" fillId="0" borderId="0" xfId="0" applyFont="1" applyFill="1" applyBorder="1" applyAlignment="1">
      <alignment horizontal="left" vertical="center" wrapText="1"/>
    </xf>
    <xf numFmtId="167" fontId="246" fillId="0" borderId="0" xfId="0" applyNumberFormat="1" applyFont="1" applyAlignment="1">
      <alignment horizontal="right"/>
    </xf>
    <xf numFmtId="0" fontId="95" fillId="0" borderId="0" xfId="0" applyFont="1" applyFill="1"/>
    <xf numFmtId="0" fontId="254" fillId="0" borderId="0" xfId="0" applyFont="1" applyFill="1" applyBorder="1" applyAlignment="1"/>
    <xf numFmtId="0" fontId="264" fillId="0" borderId="0" xfId="0" applyFont="1" applyFill="1" applyBorder="1" applyAlignment="1"/>
    <xf numFmtId="37" fontId="246" fillId="0" borderId="0" xfId="0" applyNumberFormat="1" applyFont="1" applyFill="1" applyBorder="1" applyAlignment="1">
      <alignment horizontal="right" vertical="center"/>
    </xf>
    <xf numFmtId="1" fontId="246" fillId="0" borderId="0" xfId="0" applyNumberFormat="1" applyFont="1" applyFill="1" applyBorder="1" applyAlignment="1">
      <alignment horizontal="right" vertical="center"/>
    </xf>
    <xf numFmtId="0" fontId="247" fillId="0" borderId="0" xfId="0" applyFont="1" applyFill="1" applyBorder="1" applyAlignment="1">
      <alignment wrapText="1"/>
    </xf>
    <xf numFmtId="167" fontId="246" fillId="0" borderId="0" xfId="0" applyNumberFormat="1" applyFont="1" applyFill="1" applyBorder="1" applyAlignment="1">
      <alignment horizontal="right" vertical="center"/>
    </xf>
    <xf numFmtId="0" fontId="242" fillId="0" borderId="0" xfId="0" applyFont="1" applyFill="1" applyBorder="1" applyAlignment="1">
      <alignment vertical="center" wrapText="1"/>
    </xf>
    <xf numFmtId="0" fontId="265" fillId="0" borderId="0" xfId="0" applyFont="1" applyFill="1" applyBorder="1" applyAlignment="1"/>
    <xf numFmtId="0" fontId="266" fillId="0" borderId="0" xfId="0" applyFont="1" applyFill="1" applyBorder="1" applyAlignment="1"/>
    <xf numFmtId="0" fontId="242" fillId="0" borderId="0" xfId="0" applyFont="1" applyFill="1" applyAlignment="1">
      <alignment vertical="center" wrapText="1"/>
    </xf>
    <xf numFmtId="0" fontId="242" fillId="0" borderId="0" xfId="0" applyFont="1" applyFill="1" applyAlignment="1">
      <alignment horizontal="left" vertical="center" wrapText="1"/>
    </xf>
    <xf numFmtId="0" fontId="247" fillId="0" borderId="0" xfId="0" applyFont="1" applyFill="1" applyBorder="1" applyAlignment="1">
      <alignment horizontal="left" wrapText="1"/>
    </xf>
    <xf numFmtId="166" fontId="246" fillId="0" borderId="0" xfId="316" applyNumberFormat="1" applyFont="1" applyFill="1" applyBorder="1" applyAlignment="1">
      <alignment horizontal="right" vertical="center"/>
    </xf>
    <xf numFmtId="166" fontId="246" fillId="0" borderId="0" xfId="316" applyNumberFormat="1" applyFont="1" applyFill="1" applyBorder="1" applyAlignment="1">
      <alignment horizontal="right"/>
    </xf>
    <xf numFmtId="37" fontId="246" fillId="0" borderId="0" xfId="0" applyNumberFormat="1" applyFont="1" applyFill="1" applyBorder="1" applyAlignment="1">
      <alignment horizontal="right"/>
    </xf>
    <xf numFmtId="0" fontId="242" fillId="0" borderId="0" xfId="0" applyFont="1" applyFill="1" applyBorder="1"/>
    <xf numFmtId="0" fontId="249" fillId="0" borderId="0" xfId="0" applyFont="1" applyFill="1" applyBorder="1"/>
    <xf numFmtId="0" fontId="242" fillId="0" borderId="0" xfId="0" applyFont="1" applyFill="1" applyBorder="1" applyAlignment="1">
      <alignment horizontal="right"/>
    </xf>
    <xf numFmtId="0" fontId="268" fillId="0" borderId="0" xfId="0" applyFont="1"/>
    <xf numFmtId="0" fontId="246" fillId="0" borderId="40" xfId="0" applyFont="1" applyBorder="1" applyAlignment="1"/>
    <xf numFmtId="167" fontId="246" fillId="0" borderId="0" xfId="0" applyNumberFormat="1" applyFont="1" applyFill="1" applyAlignment="1">
      <alignment horizontal="right"/>
    </xf>
    <xf numFmtId="0" fontId="269" fillId="0" borderId="0" xfId="0" applyFont="1" applyFill="1" applyBorder="1" applyAlignment="1"/>
    <xf numFmtId="0" fontId="256" fillId="69" borderId="34" xfId="0" applyFont="1" applyFill="1" applyBorder="1" applyAlignment="1">
      <alignment horizontal="right" wrapText="1"/>
    </xf>
    <xf numFmtId="0" fontId="256" fillId="69" borderId="34" xfId="0" applyFont="1" applyFill="1" applyBorder="1" applyAlignment="1">
      <alignment horizontal="right"/>
    </xf>
    <xf numFmtId="0" fontId="256" fillId="69" borderId="37" xfId="0" applyFont="1" applyFill="1" applyBorder="1" applyAlignment="1">
      <alignment horizontal="right"/>
    </xf>
    <xf numFmtId="0" fontId="256" fillId="69" borderId="42" xfId="0" applyFont="1" applyFill="1" applyBorder="1" applyAlignment="1">
      <alignment horizontal="right" wrapText="1"/>
    </xf>
    <xf numFmtId="0" fontId="256" fillId="69" borderId="42" xfId="0" applyFont="1" applyFill="1" applyBorder="1" applyAlignment="1">
      <alignment horizontal="right"/>
    </xf>
    <xf numFmtId="0" fontId="256" fillId="69" borderId="41" xfId="0" applyFont="1" applyFill="1" applyBorder="1" applyAlignment="1">
      <alignment horizontal="right"/>
    </xf>
    <xf numFmtId="0" fontId="256" fillId="69" borderId="43" xfId="0" applyFont="1" applyFill="1" applyBorder="1" applyAlignment="1">
      <alignment horizontal="right"/>
    </xf>
    <xf numFmtId="37" fontId="246" fillId="0" borderId="0" xfId="0" applyNumberFormat="1" applyFont="1" applyFill="1" applyBorder="1"/>
    <xf numFmtId="167" fontId="257" fillId="70" borderId="0" xfId="0" applyNumberFormat="1" applyFont="1" applyFill="1" applyAlignment="1">
      <alignment horizontal="right"/>
    </xf>
    <xf numFmtId="0" fontId="245" fillId="0" borderId="0" xfId="0" applyFont="1"/>
    <xf numFmtId="167" fontId="246" fillId="0" borderId="0" xfId="0" applyNumberFormat="1" applyFont="1" applyBorder="1" applyAlignment="1"/>
    <xf numFmtId="181" fontId="246" fillId="0" borderId="0" xfId="441" applyNumberFormat="1" applyFont="1" applyFill="1" applyBorder="1" applyAlignment="1"/>
    <xf numFmtId="0" fontId="249" fillId="0" borderId="0" xfId="0" applyFont="1" applyAlignment="1">
      <alignment horizontal="right"/>
    </xf>
    <xf numFmtId="0" fontId="252" fillId="0" borderId="0" xfId="0" applyFont="1" applyFill="1" applyBorder="1" applyAlignment="1">
      <alignment horizontal="left" vertical="center"/>
    </xf>
    <xf numFmtId="0" fontId="246" fillId="0" borderId="0" xfId="0" applyFont="1" applyFill="1" applyBorder="1" applyAlignment="1">
      <alignment horizontal="justify" vertical="top"/>
    </xf>
    <xf numFmtId="37" fontId="255" fillId="0" borderId="0" xfId="0" applyNumberFormat="1" applyFont="1" applyFill="1" applyBorder="1"/>
    <xf numFmtId="0" fontId="255" fillId="0" borderId="0" xfId="0" applyFont="1" applyFill="1" applyBorder="1"/>
    <xf numFmtId="166" fontId="246" fillId="0" borderId="0" xfId="316" applyNumberFormat="1" applyFont="1" applyBorder="1"/>
    <xf numFmtId="0" fontId="269" fillId="0" borderId="0" xfId="0" applyFont="1" applyFill="1" applyBorder="1" applyAlignment="1">
      <alignment horizontal="left" wrapText="1"/>
    </xf>
    <xf numFmtId="167" fontId="246" fillId="70" borderId="0" xfId="0" applyNumberFormat="1" applyFont="1" applyFill="1"/>
    <xf numFmtId="167" fontId="271" fillId="0" borderId="0" xfId="0" applyNumberFormat="1" applyFont="1" applyAlignment="1">
      <alignment horizontal="right"/>
    </xf>
    <xf numFmtId="0" fontId="246" fillId="0" borderId="0" xfId="0" applyFont="1" applyFill="1" applyBorder="1" applyAlignment="1">
      <alignment horizontal="left" wrapText="1"/>
    </xf>
    <xf numFmtId="0" fontId="256" fillId="72" borderId="0" xfId="0" applyFont="1" applyFill="1" applyBorder="1" applyAlignment="1">
      <alignment vertical="center"/>
    </xf>
    <xf numFmtId="167" fontId="257" fillId="70" borderId="0" xfId="0" applyNumberFormat="1" applyFont="1" applyFill="1" applyAlignment="1"/>
    <xf numFmtId="182" fontId="246" fillId="0" borderId="0" xfId="0" applyNumberFormat="1" applyFont="1" applyFill="1" applyBorder="1" applyAlignment="1">
      <alignment vertical="center"/>
    </xf>
    <xf numFmtId="182" fontId="246" fillId="0" borderId="0" xfId="0" applyNumberFormat="1" applyFont="1" applyFill="1" applyBorder="1" applyAlignment="1"/>
    <xf numFmtId="166" fontId="246" fillId="0" borderId="0" xfId="442" applyNumberFormat="1" applyFont="1" applyBorder="1"/>
    <xf numFmtId="37" fontId="257" fillId="70" borderId="0" xfId="0" applyNumberFormat="1" applyFont="1" applyFill="1" applyBorder="1"/>
    <xf numFmtId="2" fontId="246" fillId="0" borderId="0" xfId="0" applyNumberFormat="1" applyFont="1" applyFill="1" applyBorder="1" applyAlignment="1">
      <alignment horizontal="right" vertical="center"/>
    </xf>
    <xf numFmtId="0" fontId="237" fillId="0" borderId="0" xfId="440" applyFont="1" applyAlignment="1"/>
    <xf numFmtId="0" fontId="272" fillId="0" borderId="0" xfId="0" applyFont="1" applyAlignment="1">
      <alignment horizontal="left" indent="5"/>
    </xf>
    <xf numFmtId="0" fontId="273" fillId="0" borderId="0" xfId="0" applyFont="1"/>
    <xf numFmtId="166" fontId="246" fillId="0" borderId="0" xfId="442" applyNumberFormat="1" applyFont="1" applyFill="1" applyBorder="1" applyAlignment="1">
      <alignment horizontal="right"/>
    </xf>
    <xf numFmtId="0" fontId="252" fillId="0" borderId="0" xfId="0" applyFont="1"/>
    <xf numFmtId="0" fontId="246" fillId="0" borderId="0" xfId="0" applyFont="1" applyAlignment="1">
      <alignment horizontal="right"/>
    </xf>
    <xf numFmtId="0" fontId="246" fillId="0" borderId="0" xfId="0" applyFont="1" applyBorder="1" applyAlignment="1">
      <alignment horizontal="justify" vertical="center" wrapText="1"/>
    </xf>
    <xf numFmtId="0" fontId="242" fillId="0" borderId="0" xfId="0" applyFont="1"/>
    <xf numFmtId="0" fontId="249" fillId="0" borderId="44" xfId="0" applyFont="1" applyBorder="1"/>
    <xf numFmtId="0" fontId="242" fillId="0" borderId="0" xfId="0" applyFont="1" applyAlignment="1">
      <alignment horizontal="left"/>
    </xf>
    <xf numFmtId="3" fontId="257" fillId="0" borderId="0" xfId="0" applyNumberFormat="1" applyFont="1" applyFill="1" applyBorder="1" applyAlignment="1">
      <alignment horizontal="right"/>
    </xf>
    <xf numFmtId="4" fontId="257" fillId="0" borderId="0" xfId="0" applyNumberFormat="1" applyFont="1" applyFill="1" applyBorder="1" applyAlignment="1">
      <alignment horizontal="right"/>
    </xf>
    <xf numFmtId="0" fontId="275" fillId="0" borderId="0" xfId="0" applyNumberFormat="1" applyFont="1" applyFill="1" applyBorder="1" applyAlignment="1">
      <alignment horizontal="center" vertical="center" textRotation="90"/>
    </xf>
    <xf numFmtId="3" fontId="246" fillId="0" borderId="0" xfId="0" applyNumberFormat="1" applyFont="1" applyFill="1" applyBorder="1" applyAlignment="1">
      <alignment horizontal="left" readingOrder="1"/>
    </xf>
    <xf numFmtId="3" fontId="246" fillId="0" borderId="0" xfId="0" applyNumberFormat="1" applyFont="1" applyFill="1" applyBorder="1" applyAlignment="1">
      <alignment horizontal="right" readingOrder="1"/>
    </xf>
    <xf numFmtId="3" fontId="249" fillId="0" borderId="0" xfId="0" applyNumberFormat="1" applyFont="1" applyBorder="1"/>
    <xf numFmtId="4" fontId="246" fillId="0" borderId="0" xfId="0" applyNumberFormat="1" applyFont="1" applyAlignment="1">
      <alignment horizontal="right"/>
    </xf>
    <xf numFmtId="0" fontId="249" fillId="0" borderId="0" xfId="442" applyNumberFormat="1" applyFont="1" applyFill="1" applyBorder="1"/>
    <xf numFmtId="3" fontId="246" fillId="0" borderId="0" xfId="443" applyNumberFormat="1" applyFont="1" applyFill="1" applyBorder="1" applyAlignment="1">
      <alignment horizontal="right"/>
    </xf>
    <xf numFmtId="3" fontId="246" fillId="0" borderId="0" xfId="0" applyNumberFormat="1" applyFont="1" applyFill="1" applyBorder="1" applyAlignment="1">
      <alignment horizontal="left" indent="2"/>
    </xf>
    <xf numFmtId="0" fontId="274" fillId="0" borderId="0" xfId="0" applyNumberFormat="1" applyFont="1" applyFill="1" applyBorder="1" applyAlignment="1">
      <alignment horizontal="right" vertical="center" textRotation="90"/>
    </xf>
    <xf numFmtId="3" fontId="242" fillId="0" borderId="0" xfId="0" applyNumberFormat="1" applyFont="1" applyFill="1" applyBorder="1" applyAlignment="1">
      <alignment vertical="center"/>
    </xf>
    <xf numFmtId="0" fontId="246" fillId="0" borderId="0" xfId="0" applyFont="1" applyBorder="1" applyAlignment="1">
      <alignment horizontal="justify" vertical="center"/>
    </xf>
    <xf numFmtId="3" fontId="277" fillId="0" borderId="0" xfId="0" applyNumberFormat="1" applyFont="1" applyFill="1" applyBorder="1" applyAlignment="1"/>
    <xf numFmtId="0" fontId="246" fillId="0" borderId="0" xfId="0" applyFont="1" applyBorder="1" applyAlignment="1">
      <alignment horizontal="right"/>
    </xf>
    <xf numFmtId="0" fontId="242" fillId="0" borderId="0" xfId="0" applyFont="1" applyFill="1" applyBorder="1" applyAlignment="1">
      <alignment horizontal="left" vertical="center"/>
    </xf>
    <xf numFmtId="3" fontId="246" fillId="0" borderId="0" xfId="0" applyNumberFormat="1" applyFont="1" applyFill="1" applyBorder="1" applyAlignment="1">
      <alignment horizontal="left"/>
    </xf>
    <xf numFmtId="3" fontId="249" fillId="0" borderId="0" xfId="0" applyNumberFormat="1" applyFont="1" applyAlignment="1">
      <alignment horizontal="right"/>
    </xf>
    <xf numFmtId="3" fontId="246" fillId="0" borderId="0" xfId="0" applyNumberFormat="1" applyFont="1" applyAlignment="1">
      <alignment horizontal="right"/>
    </xf>
    <xf numFmtId="1" fontId="246" fillId="0" borderId="0" xfId="0" applyNumberFormat="1" applyFont="1" applyAlignment="1">
      <alignment horizontal="right"/>
    </xf>
    <xf numFmtId="1" fontId="246" fillId="0" borderId="0" xfId="0" applyNumberFormat="1" applyFont="1"/>
    <xf numFmtId="167" fontId="249" fillId="0" borderId="0" xfId="0" applyNumberFormat="1" applyFont="1" applyAlignment="1">
      <alignment horizontal="right"/>
    </xf>
    <xf numFmtId="167" fontId="249" fillId="0" borderId="0" xfId="0" applyNumberFormat="1" applyFont="1"/>
    <xf numFmtId="3" fontId="246" fillId="0" borderId="0" xfId="0" applyNumberFormat="1" applyFont="1" applyFill="1" applyBorder="1" applyAlignment="1">
      <alignment horizontal="left" vertical="top" wrapText="1" indent="2"/>
    </xf>
    <xf numFmtId="3" fontId="246" fillId="0" borderId="0" xfId="0" applyNumberFormat="1" applyFont="1" applyFill="1" applyBorder="1" applyAlignment="1">
      <alignment horizontal="right" vertical="top" wrapText="1"/>
    </xf>
    <xf numFmtId="0" fontId="249" fillId="0" borderId="0" xfId="16" applyFont="1" applyFill="1"/>
    <xf numFmtId="0" fontId="242" fillId="0" borderId="1" xfId="0" applyFont="1" applyFill="1" applyBorder="1" applyAlignment="1">
      <alignment vertical="center"/>
    </xf>
    <xf numFmtId="0" fontId="257" fillId="0" borderId="1" xfId="0" applyFont="1" applyFill="1" applyBorder="1" applyAlignment="1">
      <alignment vertical="center"/>
    </xf>
    <xf numFmtId="0" fontId="257" fillId="0" borderId="1" xfId="0" applyFont="1" applyFill="1" applyBorder="1" applyAlignment="1">
      <alignment horizontal="right" vertical="center"/>
    </xf>
    <xf numFmtId="0" fontId="257" fillId="0" borderId="0" xfId="0" applyFont="1"/>
    <xf numFmtId="0" fontId="257" fillId="0" borderId="0" xfId="0" applyFont="1" applyAlignment="1">
      <alignment horizontal="right"/>
    </xf>
    <xf numFmtId="0" fontId="246" fillId="0" borderId="0" xfId="0" applyFont="1" applyAlignment="1">
      <alignment horizontal="left" indent="2"/>
    </xf>
    <xf numFmtId="0" fontId="246" fillId="0" borderId="1" xfId="0" applyFont="1" applyBorder="1" applyAlignment="1">
      <alignment horizontal="left" indent="2"/>
    </xf>
    <xf numFmtId="0" fontId="246" fillId="0" borderId="1" xfId="0" applyFont="1" applyFill="1" applyBorder="1" applyAlignment="1">
      <alignment horizontal="right"/>
    </xf>
    <xf numFmtId="0" fontId="253" fillId="0" borderId="0" xfId="0" applyFont="1" applyBorder="1" applyAlignment="1"/>
    <xf numFmtId="0" fontId="249" fillId="0" borderId="0" xfId="444" applyFont="1"/>
    <xf numFmtId="0" fontId="249" fillId="0" borderId="0" xfId="0" applyFont="1" applyBorder="1" applyAlignment="1">
      <alignment horizontal="right"/>
    </xf>
    <xf numFmtId="0" fontId="256" fillId="73" borderId="0" xfId="0" applyFont="1" applyFill="1" applyBorder="1" applyAlignment="1">
      <alignment vertical="center"/>
    </xf>
    <xf numFmtId="0" fontId="256" fillId="73" borderId="0" xfId="0" applyFont="1" applyFill="1" applyBorder="1" applyAlignment="1">
      <alignment horizontal="right" vertical="center"/>
    </xf>
    <xf numFmtId="0" fontId="257" fillId="70" borderId="0" xfId="0" applyFont="1" applyFill="1" applyBorder="1" applyAlignment="1"/>
    <xf numFmtId="3" fontId="257" fillId="70" borderId="0" xfId="0" applyNumberFormat="1" applyFont="1" applyFill="1" applyBorder="1" applyAlignment="1">
      <alignment horizontal="right"/>
    </xf>
    <xf numFmtId="0" fontId="246" fillId="0" borderId="0" xfId="0" applyFont="1" applyAlignment="1">
      <alignment horizontal="left" wrapText="1"/>
    </xf>
    <xf numFmtId="0" fontId="246" fillId="0" borderId="40" xfId="0" applyFont="1" applyBorder="1" applyAlignment="1">
      <alignment horizontal="left"/>
    </xf>
    <xf numFmtId="0" fontId="257" fillId="0" borderId="0" xfId="0" applyFont="1" applyFill="1" applyAlignment="1">
      <alignment horizontal="right" vertical="center"/>
    </xf>
    <xf numFmtId="0" fontId="256" fillId="73" borderId="0" xfId="0" applyFont="1" applyFill="1" applyBorder="1" applyAlignment="1">
      <alignment horizontal="left" vertical="center"/>
    </xf>
    <xf numFmtId="0" fontId="249" fillId="0" borderId="0" xfId="0" applyFont="1" applyAlignment="1">
      <alignment horizontal="left"/>
    </xf>
    <xf numFmtId="3" fontId="246" fillId="0" borderId="0" xfId="0" applyNumberFormat="1" applyFont="1" applyFill="1" applyBorder="1" applyAlignment="1">
      <alignment horizontal="center"/>
    </xf>
    <xf numFmtId="0" fontId="246" fillId="0" borderId="0" xfId="22" applyFont="1" applyBorder="1" applyAlignment="1">
      <alignment horizontal="right"/>
    </xf>
    <xf numFmtId="49" fontId="246" fillId="0" borderId="0" xfId="0" applyNumberFormat="1" applyFont="1"/>
    <xf numFmtId="3" fontId="246" fillId="70" borderId="0" xfId="0" applyNumberFormat="1" applyFont="1" applyFill="1" applyBorder="1" applyAlignment="1">
      <alignment horizontal="right"/>
    </xf>
    <xf numFmtId="3" fontId="246" fillId="0" borderId="0" xfId="0" applyNumberFormat="1" applyFont="1" applyBorder="1" applyAlignment="1">
      <alignment horizontal="right"/>
    </xf>
    <xf numFmtId="3" fontId="246" fillId="0" borderId="0" xfId="0" applyNumberFormat="1" applyFont="1" applyBorder="1" applyAlignment="1">
      <alignment horizontal="right" wrapText="1"/>
    </xf>
    <xf numFmtId="0" fontId="253" fillId="0" borderId="0" xfId="0" applyFont="1" applyFill="1" applyAlignment="1"/>
    <xf numFmtId="0" fontId="257" fillId="0" borderId="0" xfId="0" applyFont="1" applyFill="1" applyBorder="1" applyAlignment="1">
      <alignment horizontal="right"/>
    </xf>
    <xf numFmtId="0" fontId="254" fillId="0" borderId="0" xfId="0" applyFont="1" applyFill="1" applyBorder="1" applyAlignment="1">
      <alignment horizontal="right"/>
    </xf>
    <xf numFmtId="0" fontId="269" fillId="0" borderId="0" xfId="0" applyFont="1" applyFill="1" applyBorder="1" applyAlignment="1">
      <alignment vertical="center" wrapText="1"/>
    </xf>
    <xf numFmtId="0" fontId="257" fillId="0" borderId="0" xfId="0" applyFont="1" applyFill="1" applyAlignment="1">
      <alignment horizontal="right"/>
    </xf>
    <xf numFmtId="0" fontId="254" fillId="0" borderId="0" xfId="0" applyFont="1" applyFill="1" applyAlignment="1">
      <alignment horizontal="right"/>
    </xf>
    <xf numFmtId="0" fontId="246" fillId="0" borderId="0" xfId="0" applyFont="1" applyFill="1" applyAlignment="1">
      <alignment horizontal="right"/>
    </xf>
    <xf numFmtId="0" fontId="249" fillId="0" borderId="0" xfId="0" applyFont="1" applyFill="1" applyAlignment="1">
      <alignment horizontal="right"/>
    </xf>
    <xf numFmtId="0" fontId="252" fillId="0" borderId="0" xfId="0" applyFont="1" applyFill="1" applyBorder="1" applyAlignment="1">
      <alignment horizontal="left" vertical="center" wrapText="1"/>
    </xf>
    <xf numFmtId="0" fontId="252" fillId="0" borderId="0" xfId="0" applyFont="1" applyFill="1" applyAlignment="1"/>
    <xf numFmtId="0" fontId="254" fillId="0" borderId="0" xfId="0" applyFont="1" applyFill="1" applyBorder="1" applyAlignment="1">
      <alignment horizontal="right" vertical="center" wrapText="1"/>
    </xf>
    <xf numFmtId="3" fontId="246" fillId="0" borderId="0" xfId="0" applyNumberFormat="1" applyFont="1" applyFill="1" applyBorder="1" applyAlignment="1"/>
    <xf numFmtId="3" fontId="246" fillId="0" borderId="0" xfId="0" applyNumberFormat="1" applyFont="1"/>
    <xf numFmtId="0" fontId="254" fillId="0" borderId="0" xfId="0" applyFont="1" applyFill="1" applyAlignment="1"/>
    <xf numFmtId="0" fontId="249" fillId="0" borderId="39" xfId="0" applyFont="1" applyBorder="1" applyAlignment="1">
      <alignment horizontal="left"/>
    </xf>
    <xf numFmtId="0" fontId="252" fillId="0" borderId="0" xfId="0" applyFont="1" applyFill="1" applyBorder="1" applyAlignment="1">
      <alignment horizontal="left"/>
    </xf>
    <xf numFmtId="0" fontId="252" fillId="0" borderId="0" xfId="0" applyFont="1" applyFill="1" applyAlignment="1">
      <alignment horizontal="left"/>
    </xf>
    <xf numFmtId="0" fontId="254" fillId="0" borderId="0" xfId="0" applyFont="1" applyFill="1" applyBorder="1" applyAlignment="1">
      <alignment horizontal="center" vertical="center" wrapText="1"/>
    </xf>
    <xf numFmtId="0" fontId="257" fillId="0" borderId="0" xfId="445" applyFont="1" applyFill="1" applyBorder="1" applyAlignment="1">
      <alignment horizontal="center" vertical="center"/>
    </xf>
    <xf numFmtId="0" fontId="246" fillId="0" borderId="0" xfId="445" applyFont="1" applyFill="1" applyBorder="1" applyAlignment="1">
      <alignment horizontal="center" vertical="center"/>
    </xf>
    <xf numFmtId="0" fontId="257" fillId="0" borderId="40" xfId="0" applyFont="1" applyFill="1" applyBorder="1" applyAlignment="1">
      <alignment horizontal="left"/>
    </xf>
    <xf numFmtId="3" fontId="257" fillId="0" borderId="0" xfId="445" applyNumberFormat="1" applyFont="1" applyFill="1" applyBorder="1" applyAlignment="1">
      <alignment horizontal="right" vertical="center"/>
    </xf>
    <xf numFmtId="3" fontId="246" fillId="0" borderId="0" xfId="445" applyNumberFormat="1" applyFont="1" applyFill="1" applyBorder="1" applyAlignment="1">
      <alignment horizontal="right" vertical="center"/>
    </xf>
    <xf numFmtId="0" fontId="246" fillId="0" borderId="0" xfId="445" applyFont="1" applyFill="1" applyBorder="1" applyAlignment="1">
      <alignment horizontal="right" vertical="center"/>
    </xf>
    <xf numFmtId="0" fontId="246" fillId="0" borderId="0" xfId="0" applyFont="1" applyFill="1" applyBorder="1" applyAlignment="1">
      <alignment horizontal="right" vertical="center" wrapText="1"/>
    </xf>
    <xf numFmtId="0" fontId="253" fillId="0" borderId="0" xfId="0" applyFont="1" applyFill="1" applyBorder="1" applyAlignment="1">
      <alignment vertical="center" wrapText="1"/>
    </xf>
    <xf numFmtId="0" fontId="257" fillId="0" borderId="3" xfId="0" applyFont="1" applyFill="1" applyBorder="1" applyAlignment="1">
      <alignment horizontal="left" vertical="center"/>
    </xf>
    <xf numFmtId="0" fontId="257" fillId="0" borderId="3" xfId="0" applyFont="1" applyFill="1" applyBorder="1" applyAlignment="1">
      <alignment horizontal="right" vertical="center"/>
    </xf>
    <xf numFmtId="0" fontId="257" fillId="0" borderId="0" xfId="0" applyFont="1" applyAlignment="1">
      <alignment horizontal="left"/>
    </xf>
    <xf numFmtId="166" fontId="257" fillId="0" borderId="0" xfId="446" applyNumberFormat="1" applyFont="1"/>
    <xf numFmtId="166" fontId="257" fillId="0" borderId="0" xfId="447" applyNumberFormat="1" applyFont="1"/>
    <xf numFmtId="166" fontId="246" fillId="0" borderId="0" xfId="446" applyNumberFormat="1" applyFont="1"/>
    <xf numFmtId="166" fontId="246" fillId="0" borderId="0" xfId="0" applyNumberFormat="1" applyFont="1"/>
    <xf numFmtId="0" fontId="249" fillId="0" borderId="0" xfId="0" applyFont="1" applyFill="1" applyAlignment="1">
      <alignment vertical="center"/>
    </xf>
    <xf numFmtId="0" fontId="256" fillId="73" borderId="0" xfId="0" applyFont="1" applyFill="1" applyBorder="1" applyAlignment="1">
      <alignment horizontal="right" vertical="center" wrapText="1"/>
    </xf>
    <xf numFmtId="165" fontId="257" fillId="70" borderId="0" xfId="0" applyNumberFormat="1" applyFont="1" applyFill="1" applyBorder="1" applyAlignment="1">
      <alignment horizontal="right"/>
    </xf>
    <xf numFmtId="2" fontId="249" fillId="0" borderId="0" xfId="0" applyNumberFormat="1" applyFont="1"/>
    <xf numFmtId="0" fontId="257" fillId="70" borderId="0" xfId="10" applyFont="1" applyFill="1" applyBorder="1" applyAlignment="1"/>
    <xf numFmtId="0" fontId="257" fillId="70" borderId="0" xfId="10" applyFont="1" applyFill="1" applyBorder="1" applyAlignment="1">
      <alignment horizontal="left"/>
    </xf>
    <xf numFmtId="167" fontId="249" fillId="0" borderId="0" xfId="0" applyNumberFormat="1" applyFont="1" applyBorder="1" applyAlignment="1">
      <alignment horizontal="right"/>
    </xf>
    <xf numFmtId="0" fontId="253" fillId="0" borderId="0" xfId="0" applyFont="1" applyAlignment="1"/>
    <xf numFmtId="0" fontId="256" fillId="73" borderId="0" xfId="10" applyFont="1" applyFill="1" applyBorder="1" applyAlignment="1">
      <alignment horizontal="right" vertical="center"/>
    </xf>
    <xf numFmtId="0" fontId="246" fillId="0" borderId="0" xfId="0" applyFont="1" applyFill="1" applyBorder="1" applyAlignment="1">
      <alignment vertical="center" wrapText="1"/>
    </xf>
    <xf numFmtId="167" fontId="257" fillId="70" borderId="0" xfId="10" applyNumberFormat="1" applyFont="1" applyFill="1" applyBorder="1" applyAlignment="1"/>
    <xf numFmtId="0" fontId="246" fillId="0" borderId="40" xfId="10" applyFont="1" applyFill="1" applyBorder="1" applyAlignment="1">
      <alignment horizontal="left"/>
    </xf>
    <xf numFmtId="0" fontId="257" fillId="0" borderId="40" xfId="10" applyFont="1" applyFill="1" applyBorder="1" applyAlignment="1">
      <alignment horizontal="left" vertical="center"/>
    </xf>
    <xf numFmtId="167" fontId="257" fillId="0" borderId="0" xfId="0" applyNumberFormat="1" applyFont="1" applyFill="1" applyBorder="1" applyAlignment="1">
      <alignment horizontal="right"/>
    </xf>
    <xf numFmtId="0" fontId="242" fillId="0" borderId="0" xfId="10" applyFont="1" applyFill="1" applyAlignment="1">
      <alignment horizontal="left" vertical="center" wrapText="1"/>
    </xf>
    <xf numFmtId="0" fontId="254" fillId="0" borderId="0" xfId="10" applyFont="1" applyFill="1" applyBorder="1" applyAlignment="1">
      <alignment horizontal="right" vertical="center"/>
    </xf>
    <xf numFmtId="0" fontId="246" fillId="0" borderId="0" xfId="10" applyFont="1" applyFill="1"/>
    <xf numFmtId="165" fontId="257" fillId="70" borderId="0" xfId="10" applyNumberFormat="1" applyFont="1" applyFill="1" applyBorder="1" applyAlignment="1">
      <alignment horizontal="right"/>
    </xf>
    <xf numFmtId="167" fontId="249" fillId="0" borderId="0" xfId="0" applyNumberFormat="1" applyFont="1" applyBorder="1"/>
    <xf numFmtId="167" fontId="257" fillId="70" borderId="0" xfId="10" applyNumberFormat="1" applyFont="1" applyFill="1" applyBorder="1" applyAlignment="1">
      <alignment horizontal="right"/>
    </xf>
    <xf numFmtId="0" fontId="256" fillId="73" borderId="0" xfId="440" applyFont="1" applyFill="1" applyBorder="1" applyAlignment="1">
      <alignment vertical="center"/>
    </xf>
    <xf numFmtId="167" fontId="246" fillId="0" borderId="0" xfId="0" applyNumberFormat="1" applyFont="1" applyBorder="1"/>
    <xf numFmtId="0" fontId="257" fillId="70" borderId="0" xfId="0" applyFont="1" applyFill="1" applyBorder="1" applyAlignment="1">
      <alignment horizontal="right"/>
    </xf>
    <xf numFmtId="167" fontId="257" fillId="70" borderId="0" xfId="0" applyNumberFormat="1" applyFont="1" applyFill="1" applyBorder="1" applyAlignment="1">
      <alignment horizontal="right"/>
    </xf>
    <xf numFmtId="0" fontId="246" fillId="0" borderId="40" xfId="440" applyFont="1" applyBorder="1" applyAlignment="1">
      <alignment horizontal="left"/>
    </xf>
    <xf numFmtId="0" fontId="257" fillId="70" borderId="0" xfId="440" applyFont="1" applyFill="1" applyBorder="1" applyAlignment="1"/>
    <xf numFmtId="0" fontId="246" fillId="0" borderId="0" xfId="445" applyFont="1" applyAlignment="1">
      <alignment horizontal="right"/>
    </xf>
    <xf numFmtId="164" fontId="280" fillId="0" borderId="0" xfId="448" applyNumberFormat="1" applyFont="1" applyFill="1" applyBorder="1" applyAlignment="1">
      <alignment horizontal="right" vertical="center" readingOrder="2"/>
    </xf>
    <xf numFmtId="164" fontId="280" fillId="0" borderId="0" xfId="448" applyNumberFormat="1" applyFont="1" applyFill="1" applyBorder="1" applyAlignment="1">
      <alignment horizontal="right" vertical="center"/>
    </xf>
    <xf numFmtId="3" fontId="257" fillId="70" borderId="0" xfId="0" applyNumberFormat="1" applyFont="1" applyFill="1" applyBorder="1" applyAlignment="1">
      <alignment horizontal="right" vertical="center"/>
    </xf>
    <xf numFmtId="0" fontId="246" fillId="0" borderId="40" xfId="0" applyFont="1" applyFill="1" applyBorder="1" applyAlignment="1">
      <alignment horizontal="left" vertical="center"/>
    </xf>
    <xf numFmtId="0" fontId="85" fillId="0" borderId="0" xfId="449" applyFont="1" applyAlignment="1">
      <alignment horizontal="right"/>
    </xf>
    <xf numFmtId="1" fontId="249" fillId="0" borderId="0" xfId="0" applyNumberFormat="1" applyFont="1" applyBorder="1"/>
    <xf numFmtId="0" fontId="246" fillId="70" borderId="0" xfId="0" applyFont="1" applyFill="1" applyBorder="1" applyAlignment="1">
      <alignment horizontal="right"/>
    </xf>
    <xf numFmtId="3" fontId="257" fillId="0" borderId="0" xfId="37" applyNumberFormat="1" applyFont="1" applyFill="1"/>
    <xf numFmtId="3" fontId="246" fillId="0" borderId="0" xfId="37" applyNumberFormat="1" applyFont="1" applyFill="1"/>
    <xf numFmtId="3" fontId="246" fillId="0" borderId="0" xfId="37" applyNumberFormat="1" applyFont="1" applyFill="1" applyBorder="1" applyAlignment="1">
      <alignment horizontal="right"/>
    </xf>
    <xf numFmtId="0" fontId="280" fillId="0" borderId="0" xfId="0" applyFont="1" applyFill="1" applyBorder="1" applyAlignment="1">
      <alignment horizontal="right" vertical="center"/>
    </xf>
    <xf numFmtId="0" fontId="281" fillId="0" borderId="0" xfId="0" applyFont="1" applyFill="1" applyAlignment="1">
      <alignment horizontal="right"/>
    </xf>
    <xf numFmtId="0" fontId="85" fillId="0" borderId="0" xfId="0" applyFont="1" applyAlignment="1">
      <alignment horizontal="right"/>
    </xf>
    <xf numFmtId="1" fontId="246" fillId="70" borderId="0" xfId="0" applyNumberFormat="1" applyFont="1" applyFill="1" applyBorder="1" applyAlignment="1">
      <alignment horizontal="right"/>
    </xf>
    <xf numFmtId="3" fontId="246" fillId="0" borderId="0" xfId="37" applyNumberFormat="1" applyFont="1" applyFill="1" applyBorder="1"/>
    <xf numFmtId="0" fontId="257" fillId="70" borderId="0" xfId="0" applyFont="1" applyFill="1" applyBorder="1" applyAlignment="1">
      <alignment horizontal="left"/>
    </xf>
    <xf numFmtId="0" fontId="269" fillId="0" borderId="0" xfId="0" applyFont="1" applyFill="1" applyBorder="1" applyAlignment="1">
      <alignment horizontal="right" wrapText="1"/>
    </xf>
    <xf numFmtId="0" fontId="249" fillId="70" borderId="0" xfId="0" applyFont="1" applyFill="1" applyBorder="1" applyAlignment="1">
      <alignment horizontal="right"/>
    </xf>
    <xf numFmtId="167" fontId="246" fillId="0" borderId="0" xfId="37" applyNumberFormat="1" applyFont="1" applyFill="1" applyBorder="1"/>
    <xf numFmtId="167" fontId="246" fillId="0" borderId="0" xfId="0" applyNumberFormat="1" applyFont="1" applyFill="1" applyBorder="1"/>
    <xf numFmtId="167" fontId="249" fillId="0" borderId="0" xfId="0" applyNumberFormat="1" applyFont="1" applyFill="1" applyBorder="1"/>
    <xf numFmtId="0" fontId="257" fillId="0" borderId="0" xfId="37" applyFont="1" applyFill="1" applyBorder="1" applyAlignment="1">
      <alignment horizontal="right" vertical="center" indent="2"/>
    </xf>
    <xf numFmtId="0" fontId="246" fillId="70" borderId="0" xfId="0" applyFont="1" applyFill="1" applyBorder="1" applyAlignment="1"/>
    <xf numFmtId="0" fontId="246" fillId="0" borderId="0" xfId="37" applyFont="1" applyFill="1" applyBorder="1" applyAlignment="1">
      <alignment horizontal="right" indent="4"/>
    </xf>
    <xf numFmtId="0" fontId="257" fillId="0" borderId="0" xfId="37" applyFont="1" applyFill="1" applyBorder="1" applyAlignment="1">
      <alignment horizontal="right"/>
    </xf>
    <xf numFmtId="0" fontId="256" fillId="73" borderId="0" xfId="450" applyFont="1" applyFill="1" applyBorder="1" applyAlignment="1">
      <alignment vertical="center"/>
    </xf>
    <xf numFmtId="0" fontId="256" fillId="73" borderId="0" xfId="450" applyFont="1" applyFill="1" applyBorder="1" applyAlignment="1">
      <alignment horizontal="right" vertical="center"/>
    </xf>
    <xf numFmtId="0" fontId="257" fillId="70" borderId="0" xfId="451" applyFont="1" applyFill="1" applyBorder="1" applyAlignment="1"/>
    <xf numFmtId="0" fontId="246" fillId="0" borderId="40" xfId="451" applyFont="1" applyFill="1" applyBorder="1" applyAlignment="1">
      <alignment horizontal="left"/>
    </xf>
    <xf numFmtId="0" fontId="254" fillId="0" borderId="0" xfId="450" applyFont="1" applyFill="1" applyBorder="1" applyAlignment="1">
      <alignment horizontal="left" vertical="center"/>
    </xf>
    <xf numFmtId="0" fontId="246" fillId="0" borderId="0" xfId="453" applyFont="1" applyAlignment="1">
      <alignment horizontal="right"/>
    </xf>
    <xf numFmtId="167" fontId="242" fillId="0" borderId="0" xfId="454" applyNumberFormat="1" applyFont="1"/>
    <xf numFmtId="0" fontId="246" fillId="0" borderId="0" xfId="453" applyFont="1" applyFill="1" applyAlignment="1">
      <alignment horizontal="right"/>
    </xf>
    <xf numFmtId="0" fontId="242" fillId="0" borderId="1" xfId="455" applyFont="1" applyFill="1" applyBorder="1" applyAlignment="1">
      <alignment vertical="center"/>
    </xf>
    <xf numFmtId="0" fontId="257" fillId="0" borderId="1" xfId="455" applyFont="1" applyFill="1" applyBorder="1" applyAlignment="1">
      <alignment vertical="center"/>
    </xf>
    <xf numFmtId="0" fontId="242" fillId="0" borderId="3" xfId="455" applyFont="1" applyFill="1" applyBorder="1" applyAlignment="1">
      <alignment horizontal="left" vertical="center"/>
    </xf>
    <xf numFmtId="0" fontId="254" fillId="0" borderId="3" xfId="455" applyFont="1" applyFill="1" applyBorder="1" applyAlignment="1">
      <alignment horizontal="left" vertical="center"/>
    </xf>
    <xf numFmtId="0" fontId="257" fillId="0" borderId="0" xfId="455" applyFont="1" applyBorder="1" applyAlignment="1">
      <alignment horizontal="left" indent="2"/>
    </xf>
    <xf numFmtId="0" fontId="242" fillId="0" borderId="0" xfId="456" applyNumberFormat="1" applyFont="1" applyAlignment="1">
      <alignment horizontal="left"/>
    </xf>
    <xf numFmtId="0" fontId="242" fillId="0" borderId="0" xfId="444" applyFont="1" applyAlignment="1">
      <alignment horizontal="left"/>
    </xf>
    <xf numFmtId="167" fontId="242" fillId="0" borderId="0" xfId="455" applyNumberFormat="1" applyFont="1" applyFill="1" applyBorder="1" applyAlignment="1">
      <alignment horizontal="left" vertical="center"/>
    </xf>
    <xf numFmtId="0" fontId="246" fillId="0" borderId="0" xfId="455" applyFont="1" applyBorder="1" applyAlignment="1">
      <alignment horizontal="left"/>
    </xf>
    <xf numFmtId="178" fontId="246" fillId="0" borderId="0" xfId="457" applyNumberFormat="1" applyFont="1" applyFill="1" applyBorder="1" applyAlignment="1">
      <alignment horizontal="left"/>
    </xf>
    <xf numFmtId="0" fontId="246" fillId="0" borderId="1" xfId="455" applyFont="1" applyBorder="1" applyAlignment="1">
      <alignment horizontal="left"/>
    </xf>
    <xf numFmtId="178" fontId="246" fillId="0" borderId="1" xfId="457" applyNumberFormat="1" applyFont="1" applyFill="1" applyBorder="1" applyAlignment="1">
      <alignment horizontal="left"/>
    </xf>
    <xf numFmtId="167" fontId="246" fillId="0" borderId="0" xfId="457" applyNumberFormat="1" applyFont="1" applyFill="1" applyBorder="1" applyAlignment="1">
      <alignment horizontal="left"/>
    </xf>
    <xf numFmtId="0" fontId="253" fillId="0" borderId="0" xfId="455" applyFont="1" applyFill="1" applyBorder="1" applyAlignment="1"/>
    <xf numFmtId="0" fontId="249" fillId="0" borderId="0" xfId="456" applyNumberFormat="1" applyFont="1"/>
    <xf numFmtId="178" fontId="249" fillId="0" borderId="0" xfId="0" applyNumberFormat="1" applyFont="1"/>
    <xf numFmtId="167" fontId="249" fillId="0" borderId="0" xfId="383" applyNumberFormat="1" applyFont="1"/>
    <xf numFmtId="0" fontId="257" fillId="0" borderId="0" xfId="440" applyFont="1" applyFill="1" applyBorder="1" applyAlignment="1">
      <alignment vertical="center"/>
    </xf>
    <xf numFmtId="0" fontId="282" fillId="73" borderId="0" xfId="440" applyFont="1" applyFill="1" applyBorder="1" applyAlignment="1">
      <alignment horizontal="left" vertical="center"/>
    </xf>
    <xf numFmtId="0" fontId="282" fillId="73" borderId="0" xfId="440" applyFont="1" applyFill="1" applyBorder="1" applyAlignment="1">
      <alignment horizontal="right" vertical="center"/>
    </xf>
    <xf numFmtId="183" fontId="283" fillId="70" borderId="0" xfId="445" applyNumberFormat="1" applyFont="1" applyFill="1" applyBorder="1" applyAlignment="1">
      <alignment horizontal="right" vertical="center"/>
    </xf>
    <xf numFmtId="0" fontId="246" fillId="0" borderId="40" xfId="458" applyFont="1" applyFill="1" applyBorder="1" applyAlignment="1">
      <alignment horizontal="left"/>
    </xf>
    <xf numFmtId="183" fontId="276" fillId="0" borderId="0" xfId="445" applyNumberFormat="1" applyFont="1" applyFill="1" applyBorder="1" applyAlignment="1">
      <alignment horizontal="right" vertical="center"/>
    </xf>
    <xf numFmtId="0" fontId="257" fillId="0" borderId="40" xfId="458" applyFont="1" applyFill="1" applyBorder="1" applyAlignment="1">
      <alignment horizontal="left"/>
    </xf>
    <xf numFmtId="183" fontId="283" fillId="0" borderId="0" xfId="445" applyNumberFormat="1" applyFont="1" applyFill="1" applyBorder="1" applyAlignment="1">
      <alignment horizontal="right" vertical="center"/>
    </xf>
    <xf numFmtId="0" fontId="284" fillId="0" borderId="0" xfId="449" applyNumberFormat="1" applyFont="1" applyBorder="1" applyAlignment="1">
      <alignment horizontal="right"/>
    </xf>
    <xf numFmtId="0" fontId="285" fillId="0" borderId="0" xfId="449" applyNumberFormat="1" applyFont="1" applyBorder="1" applyAlignment="1">
      <alignment horizontal="right"/>
    </xf>
    <xf numFmtId="0" fontId="276" fillId="0" borderId="0" xfId="440" applyFont="1" applyFill="1" applyBorder="1" applyAlignment="1"/>
    <xf numFmtId="0" fontId="246" fillId="0" borderId="0" xfId="0" applyFont="1" applyFill="1" applyBorder="1" applyAlignment="1">
      <alignment vertical="center"/>
    </xf>
    <xf numFmtId="0" fontId="256" fillId="73" borderId="0" xfId="459" applyFont="1" applyFill="1" applyBorder="1" applyAlignment="1">
      <alignment horizontal="left" vertical="center"/>
    </xf>
    <xf numFmtId="0" fontId="256" fillId="73" borderId="0" xfId="379" applyFont="1" applyFill="1" applyBorder="1" applyAlignment="1">
      <alignment horizontal="right" vertical="center" wrapText="1"/>
    </xf>
    <xf numFmtId="0" fontId="269" fillId="0" borderId="0" xfId="0" applyFont="1" applyAlignment="1"/>
    <xf numFmtId="0" fontId="85" fillId="0" borderId="0" xfId="460" applyFont="1" applyAlignment="1">
      <alignment horizontal="right"/>
    </xf>
    <xf numFmtId="0" fontId="231" fillId="0" borderId="0" xfId="0" applyFont="1" applyAlignment="1">
      <alignment horizontal="right"/>
    </xf>
    <xf numFmtId="0" fontId="85" fillId="0" borderId="0" xfId="461" applyFont="1" applyAlignment="1">
      <alignment horizontal="right"/>
    </xf>
    <xf numFmtId="0" fontId="247" fillId="0" borderId="0" xfId="0" applyFont="1" applyBorder="1" applyAlignment="1"/>
    <xf numFmtId="0" fontId="257" fillId="70" borderId="40" xfId="10" applyFont="1" applyFill="1" applyBorder="1" applyAlignment="1"/>
    <xf numFmtId="0" fontId="247" fillId="0" borderId="0" xfId="0" applyFont="1" applyAlignment="1"/>
    <xf numFmtId="0" fontId="256" fillId="73" borderId="0" xfId="10" applyFont="1" applyFill="1" applyBorder="1" applyAlignment="1">
      <alignment vertical="center"/>
    </xf>
    <xf numFmtId="0" fontId="257" fillId="70" borderId="0" xfId="10" applyFont="1" applyFill="1" applyBorder="1" applyAlignment="1">
      <alignment horizontal="right"/>
    </xf>
    <xf numFmtId="1" fontId="246" fillId="0" borderId="0" xfId="10" applyNumberFormat="1" applyFont="1" applyFill="1" applyBorder="1" applyAlignment="1">
      <alignment horizontal="right"/>
    </xf>
    <xf numFmtId="1" fontId="257" fillId="0" borderId="0" xfId="0" applyNumberFormat="1" applyFont="1" applyFill="1" applyBorder="1" applyAlignment="1">
      <alignment horizontal="right"/>
    </xf>
    <xf numFmtId="1" fontId="246" fillId="0" borderId="0" xfId="0" applyNumberFormat="1" applyFont="1" applyFill="1" applyBorder="1" applyAlignment="1">
      <alignment horizontal="right"/>
    </xf>
    <xf numFmtId="0" fontId="85" fillId="0" borderId="0" xfId="462" applyFont="1" applyAlignment="1">
      <alignment horizontal="right"/>
    </xf>
    <xf numFmtId="0" fontId="256" fillId="73" borderId="0" xfId="463" applyFont="1" applyFill="1" applyBorder="1" applyAlignment="1">
      <alignment horizontal="left" vertical="center"/>
    </xf>
    <xf numFmtId="0" fontId="256" fillId="73" borderId="0" xfId="463" applyFont="1" applyFill="1" applyBorder="1" applyAlignment="1">
      <alignment horizontal="right" vertical="center"/>
    </xf>
    <xf numFmtId="3" fontId="246" fillId="0" borderId="0" xfId="0" applyNumberFormat="1" applyFont="1" applyFill="1" applyBorder="1"/>
    <xf numFmtId="3" fontId="257" fillId="0" borderId="0" xfId="0" applyNumberFormat="1" applyFont="1" applyFill="1" applyBorder="1" applyAlignment="1">
      <alignment horizontal="right" vertical="center"/>
    </xf>
    <xf numFmtId="0" fontId="249" fillId="0" borderId="0" xfId="0" applyFont="1" applyAlignment="1">
      <alignment horizontal="right" vertical="center"/>
    </xf>
    <xf numFmtId="165" fontId="249" fillId="0" borderId="0" xfId="0" applyNumberFormat="1" applyFont="1"/>
    <xf numFmtId="3" fontId="246" fillId="0" borderId="0" xfId="0" applyNumberFormat="1" applyFont="1" applyFill="1" applyBorder="1" applyAlignment="1">
      <alignment horizontal="right" vertical="center"/>
    </xf>
    <xf numFmtId="0" fontId="249" fillId="0" borderId="0" xfId="50" applyNumberFormat="1" applyFont="1"/>
    <xf numFmtId="0" fontId="249" fillId="0" borderId="0" xfId="0" applyNumberFormat="1" applyFont="1"/>
    <xf numFmtId="0" fontId="249" fillId="0" borderId="0" xfId="464" applyNumberFormat="1" applyFont="1" applyAlignment="1">
      <alignment horizontal="right"/>
    </xf>
    <xf numFmtId="10" fontId="249" fillId="0" borderId="0" xfId="50" applyNumberFormat="1" applyFont="1" applyAlignment="1">
      <alignment horizontal="right"/>
    </xf>
    <xf numFmtId="0" fontId="246" fillId="0" borderId="40" xfId="458" applyFont="1" applyBorder="1" applyAlignment="1">
      <alignment horizontal="left"/>
    </xf>
    <xf numFmtId="10" fontId="249" fillId="0" borderId="0" xfId="50" applyNumberFormat="1" applyFont="1"/>
    <xf numFmtId="184" fontId="249" fillId="0" borderId="0" xfId="50" applyNumberFormat="1" applyFont="1"/>
    <xf numFmtId="3" fontId="257" fillId="70" borderId="0" xfId="0" applyNumberFormat="1" applyFont="1" applyFill="1" applyBorder="1" applyAlignment="1"/>
    <xf numFmtId="0" fontId="253" fillId="0" borderId="0" xfId="0" applyFont="1" applyFill="1" applyBorder="1" applyAlignment="1">
      <alignment horizontal="left" wrapText="1"/>
    </xf>
    <xf numFmtId="0" fontId="246" fillId="0" borderId="0" xfId="0" applyFont="1" applyFill="1" applyBorder="1" applyAlignment="1">
      <alignment horizontal="right" wrapText="1"/>
    </xf>
    <xf numFmtId="167" fontId="249" fillId="0" borderId="0" xfId="464" applyNumberFormat="1" applyFont="1" applyBorder="1" applyAlignment="1">
      <alignment horizontal="right"/>
    </xf>
    <xf numFmtId="167" fontId="249" fillId="0" borderId="0" xfId="464" applyNumberFormat="1" applyFont="1" applyFill="1" applyBorder="1" applyAlignment="1">
      <alignment horizontal="right"/>
    </xf>
    <xf numFmtId="0" fontId="249" fillId="0" borderId="0" xfId="458" applyFont="1" applyFill="1" applyBorder="1"/>
    <xf numFmtId="0" fontId="246" fillId="0" borderId="0" xfId="0" applyFont="1" applyFill="1" applyBorder="1" applyAlignment="1">
      <alignment horizontal="left" vertical="center" wrapText="1"/>
    </xf>
    <xf numFmtId="0" fontId="246" fillId="0" borderId="0" xfId="458" applyFont="1" applyFill="1" applyBorder="1"/>
    <xf numFmtId="0" fontId="256" fillId="73" borderId="0" xfId="465" applyFont="1" applyFill="1" applyBorder="1" applyAlignment="1">
      <alignment horizontal="left" vertical="center"/>
    </xf>
    <xf numFmtId="0" fontId="256" fillId="73" borderId="0" xfId="465" applyFont="1" applyFill="1" applyBorder="1" applyAlignment="1">
      <alignment horizontal="right" vertical="center"/>
    </xf>
    <xf numFmtId="0" fontId="286" fillId="73" borderId="0" xfId="465" applyFont="1" applyFill="1" applyBorder="1" applyAlignment="1">
      <alignment horizontal="right" vertical="center"/>
    </xf>
    <xf numFmtId="0" fontId="249" fillId="0" borderId="0" xfId="458" applyNumberFormat="1" applyFont="1" applyFill="1" applyBorder="1"/>
    <xf numFmtId="0" fontId="249" fillId="0" borderId="0" xfId="0" applyNumberFormat="1" applyFont="1" applyFill="1" applyBorder="1"/>
    <xf numFmtId="167" fontId="257" fillId="70" borderId="0" xfId="458" applyNumberFormat="1" applyFont="1" applyFill="1" applyBorder="1" applyAlignment="1">
      <alignment horizontal="right"/>
    </xf>
    <xf numFmtId="167" fontId="246" fillId="0" borderId="0" xfId="458" applyNumberFormat="1" applyFont="1" applyBorder="1" applyAlignment="1">
      <alignment horizontal="right"/>
    </xf>
    <xf numFmtId="167" fontId="257" fillId="0" borderId="0" xfId="458" applyNumberFormat="1" applyFont="1" applyFill="1" applyBorder="1" applyAlignment="1">
      <alignment horizontal="right"/>
    </xf>
    <xf numFmtId="167" fontId="246" fillId="0" borderId="0" xfId="458" applyNumberFormat="1" applyFont="1" applyFill="1" applyBorder="1" applyAlignment="1">
      <alignment horizontal="right"/>
    </xf>
    <xf numFmtId="0" fontId="246" fillId="0" borderId="0" xfId="458" applyFont="1" applyAlignment="1">
      <alignment horizontal="right"/>
    </xf>
    <xf numFmtId="0" fontId="249" fillId="0" borderId="0" xfId="458" applyFont="1" applyAlignment="1">
      <alignment horizontal="right"/>
    </xf>
    <xf numFmtId="167" fontId="257" fillId="0" borderId="0" xfId="458" applyNumberFormat="1" applyFont="1" applyBorder="1" applyAlignment="1">
      <alignment horizontal="right"/>
    </xf>
    <xf numFmtId="0" fontId="249" fillId="0" borderId="0" xfId="0" applyFont="1" applyFill="1" applyBorder="1" applyAlignment="1">
      <alignment horizontal="right"/>
    </xf>
    <xf numFmtId="0" fontId="256" fillId="73" borderId="0" xfId="0" applyFont="1" applyFill="1" applyBorder="1" applyAlignment="1"/>
    <xf numFmtId="0" fontId="256" fillId="73" borderId="0" xfId="0" applyFont="1" applyFill="1" applyBorder="1" applyAlignment="1">
      <alignment horizontal="right"/>
    </xf>
    <xf numFmtId="0" fontId="242" fillId="0" borderId="0" xfId="0" applyFont="1" applyBorder="1"/>
    <xf numFmtId="1" fontId="246" fillId="0" borderId="0" xfId="0" applyNumberFormat="1" applyFont="1" applyFill="1" applyBorder="1" applyAlignment="1" applyProtection="1">
      <alignment horizontal="right"/>
    </xf>
    <xf numFmtId="185" fontId="246" fillId="0" borderId="0" xfId="442" applyNumberFormat="1" applyFont="1" applyAlignment="1">
      <alignment horizontal="right"/>
    </xf>
    <xf numFmtId="185" fontId="246" fillId="0" borderId="0" xfId="446" applyNumberFormat="1" applyFont="1" applyAlignment="1">
      <alignment horizontal="right"/>
    </xf>
    <xf numFmtId="185" fontId="249" fillId="0" borderId="0" xfId="0" applyNumberFormat="1" applyFont="1"/>
    <xf numFmtId="186" fontId="246" fillId="0" borderId="0" xfId="0" applyNumberFormat="1" applyFont="1" applyFill="1" applyBorder="1"/>
    <xf numFmtId="186" fontId="246" fillId="0" borderId="0" xfId="446" applyNumberFormat="1" applyFont="1" applyAlignment="1">
      <alignment horizontal="right"/>
    </xf>
    <xf numFmtId="186" fontId="246" fillId="0" borderId="0" xfId="442" applyNumberFormat="1" applyFont="1" applyAlignment="1">
      <alignment horizontal="right"/>
    </xf>
    <xf numFmtId="186" fontId="246" fillId="0" borderId="0" xfId="442" applyNumberFormat="1" applyFont="1" applyBorder="1" applyAlignment="1">
      <alignment horizontal="right"/>
    </xf>
    <xf numFmtId="186" fontId="246" fillId="0" borderId="0" xfId="443" applyNumberFormat="1" applyFont="1" applyAlignment="1">
      <alignment horizontal="right"/>
    </xf>
    <xf numFmtId="0" fontId="257" fillId="0" borderId="0" xfId="0" applyFont="1" applyBorder="1" applyAlignment="1">
      <alignment horizontal="right" vertical="center" textRotation="90"/>
    </xf>
    <xf numFmtId="0" fontId="246" fillId="0" borderId="0" xfId="0" applyFont="1" applyFill="1" applyBorder="1" applyAlignment="1">
      <alignment horizontal="left" indent="2"/>
    </xf>
    <xf numFmtId="186" fontId="246" fillId="0" borderId="0" xfId="442" applyNumberFormat="1" applyFont="1" applyFill="1" applyBorder="1" applyAlignment="1">
      <alignment horizontal="right"/>
    </xf>
    <xf numFmtId="186" fontId="246" fillId="0" borderId="0" xfId="442" applyNumberFormat="1" applyFont="1" applyFill="1" applyAlignment="1">
      <alignment horizontal="right"/>
    </xf>
    <xf numFmtId="186" fontId="246" fillId="0" borderId="0" xfId="0" applyNumberFormat="1" applyFont="1" applyFill="1" applyBorder="1" applyAlignment="1">
      <alignment horizontal="right"/>
    </xf>
    <xf numFmtId="0" fontId="257" fillId="70" borderId="0" xfId="0" applyFont="1" applyFill="1" applyBorder="1" applyAlignment="1">
      <alignment horizontal="left" vertical="center" wrapText="1"/>
    </xf>
    <xf numFmtId="3" fontId="257" fillId="70" borderId="0" xfId="10" applyNumberFormat="1" applyFont="1" applyFill="1" applyBorder="1" applyAlignment="1">
      <alignment horizontal="right"/>
    </xf>
    <xf numFmtId="3" fontId="246" fillId="0" borderId="0" xfId="10" applyNumberFormat="1" applyFont="1" applyFill="1" applyBorder="1" applyAlignment="1">
      <alignment horizontal="right"/>
    </xf>
    <xf numFmtId="0" fontId="257" fillId="70" borderId="0" xfId="0" applyFont="1" applyFill="1" applyBorder="1" applyAlignment="1">
      <alignment horizontal="left" vertical="center"/>
    </xf>
    <xf numFmtId="3" fontId="246" fillId="0" borderId="0" xfId="466" applyNumberFormat="1" applyFont="1" applyFill="1" applyBorder="1" applyAlignment="1">
      <alignment horizontal="right"/>
    </xf>
    <xf numFmtId="3" fontId="246" fillId="70" borderId="0" xfId="10" applyNumberFormat="1" applyFont="1" applyFill="1" applyBorder="1" applyAlignment="1">
      <alignment horizontal="right"/>
    </xf>
    <xf numFmtId="3" fontId="257" fillId="70" borderId="0" xfId="10" applyNumberFormat="1" applyFont="1" applyFill="1" applyBorder="1" applyAlignment="1">
      <alignment horizontal="left"/>
    </xf>
    <xf numFmtId="3" fontId="246" fillId="0" borderId="0" xfId="10" applyNumberFormat="1" applyFont="1" applyFill="1" applyBorder="1" applyAlignment="1"/>
    <xf numFmtId="167" fontId="249" fillId="0" borderId="0" xfId="0" applyNumberFormat="1" applyFont="1" applyFill="1" applyBorder="1" applyAlignment="1">
      <alignment horizontal="center" vertical="center"/>
    </xf>
    <xf numFmtId="0" fontId="246" fillId="0" borderId="0" xfId="10" applyFont="1" applyFill="1" applyBorder="1" applyAlignment="1">
      <alignment horizontal="left"/>
    </xf>
    <xf numFmtId="0" fontId="246" fillId="0" borderId="0" xfId="10" applyFont="1" applyFill="1" applyBorder="1" applyAlignment="1"/>
    <xf numFmtId="167" fontId="246" fillId="0" borderId="0" xfId="0" applyNumberFormat="1" applyFont="1" applyFill="1" applyBorder="1" applyAlignment="1">
      <alignment horizontal="center" vertical="center"/>
    </xf>
    <xf numFmtId="0" fontId="257" fillId="0" borderId="0" xfId="37" applyFont="1" applyFill="1" applyBorder="1" applyAlignment="1">
      <alignment horizontal="right" vertical="center"/>
    </xf>
    <xf numFmtId="167" fontId="246" fillId="0" borderId="0" xfId="37" applyNumberFormat="1" applyFont="1" applyFill="1" applyBorder="1" applyAlignment="1"/>
    <xf numFmtId="0" fontId="246" fillId="0" borderId="0" xfId="37" applyFont="1" applyFill="1" applyBorder="1" applyAlignment="1"/>
    <xf numFmtId="165" fontId="246" fillId="0" borderId="0" xfId="16" applyNumberFormat="1" applyFont="1" applyFill="1" applyBorder="1" applyAlignment="1">
      <alignment horizontal="right"/>
    </xf>
    <xf numFmtId="0" fontId="246" fillId="0" borderId="0" xfId="37" applyFont="1" applyFill="1" applyBorder="1" applyAlignment="1">
      <alignment vertical="center" wrapText="1"/>
    </xf>
    <xf numFmtId="0" fontId="246" fillId="0" borderId="0" xfId="467" applyFont="1" applyFill="1" applyBorder="1" applyAlignment="1">
      <alignment horizontal="right"/>
    </xf>
    <xf numFmtId="0" fontId="246" fillId="0" borderId="0" xfId="37" applyFont="1" applyFill="1" applyBorder="1" applyAlignment="1">
      <alignment horizontal="right"/>
    </xf>
    <xf numFmtId="0" fontId="246" fillId="0" borderId="0" xfId="37" applyFont="1" applyFill="1" applyBorder="1" applyAlignment="1">
      <alignment horizontal="right" wrapText="1"/>
    </xf>
    <xf numFmtId="0" fontId="256" fillId="73" borderId="0" xfId="0" applyFont="1" applyFill="1" applyBorder="1"/>
    <xf numFmtId="0" fontId="257" fillId="70" borderId="0" xfId="0" applyFont="1" applyFill="1" applyBorder="1"/>
    <xf numFmtId="1" fontId="257" fillId="70" borderId="0" xfId="0" applyNumberFormat="1" applyFont="1" applyFill="1" applyBorder="1" applyAlignment="1" applyProtection="1">
      <alignment horizontal="right"/>
    </xf>
    <xf numFmtId="1" fontId="257" fillId="0" borderId="0" xfId="0" applyNumberFormat="1" applyFont="1" applyFill="1" applyBorder="1" applyAlignment="1" applyProtection="1"/>
    <xf numFmtId="1" fontId="257" fillId="70" borderId="0" xfId="0" applyNumberFormat="1" applyFont="1" applyFill="1" applyBorder="1" applyAlignment="1">
      <alignment horizontal="right"/>
    </xf>
    <xf numFmtId="1" fontId="252" fillId="0" borderId="0" xfId="0" applyNumberFormat="1" applyFont="1" applyFill="1" applyBorder="1"/>
    <xf numFmtId="0" fontId="242" fillId="0" borderId="0" xfId="10" applyFont="1" applyFill="1" applyBorder="1" applyAlignment="1">
      <alignment horizontal="left" vertical="center"/>
    </xf>
    <xf numFmtId="0" fontId="257" fillId="0" borderId="0" xfId="10" applyFont="1" applyFill="1" applyBorder="1" applyAlignment="1">
      <alignment horizontal="right" vertical="center"/>
    </xf>
    <xf numFmtId="0" fontId="256" fillId="73" borderId="0" xfId="10" applyFont="1" applyFill="1" applyBorder="1" applyAlignment="1">
      <alignment horizontal="left" vertical="center"/>
    </xf>
    <xf numFmtId="0" fontId="256" fillId="73" borderId="0" xfId="37" applyFont="1" applyFill="1" applyBorder="1" applyAlignment="1">
      <alignment horizontal="right" vertical="center"/>
    </xf>
    <xf numFmtId="3" fontId="257" fillId="70" borderId="0" xfId="468" applyNumberFormat="1" applyFont="1" applyFill="1" applyBorder="1" applyAlignment="1">
      <alignment horizontal="right"/>
    </xf>
    <xf numFmtId="3" fontId="246" fillId="0" borderId="0" xfId="0" applyNumberFormat="1" applyFont="1" applyAlignment="1">
      <alignment vertical="center" wrapText="1"/>
    </xf>
    <xf numFmtId="166" fontId="249" fillId="0" borderId="0" xfId="0" applyNumberFormat="1" applyFont="1" applyBorder="1"/>
    <xf numFmtId="0" fontId="246" fillId="0" borderId="0" xfId="0" applyFont="1" applyAlignment="1">
      <alignment vertical="center" wrapText="1"/>
    </xf>
    <xf numFmtId="166" fontId="246" fillId="0" borderId="0" xfId="442" applyNumberFormat="1" applyFont="1" applyAlignment="1">
      <alignment vertical="center" wrapText="1"/>
    </xf>
    <xf numFmtId="186" fontId="276" fillId="0" borderId="0" xfId="446" applyNumberFormat="1" applyFont="1" applyFill="1" applyBorder="1" applyAlignment="1">
      <alignment horizontal="right"/>
    </xf>
    <xf numFmtId="166" fontId="257" fillId="0" borderId="0" xfId="10" applyNumberFormat="1" applyFont="1" applyFill="1" applyBorder="1" applyAlignment="1">
      <alignment horizontal="right"/>
    </xf>
    <xf numFmtId="0" fontId="246" fillId="0" borderId="0" xfId="10" applyFont="1" applyBorder="1" applyAlignment="1">
      <alignment horizontal="right"/>
    </xf>
    <xf numFmtId="186" fontId="246" fillId="0" borderId="0" xfId="446" applyNumberFormat="1" applyFont="1" applyFill="1" applyBorder="1" applyAlignment="1">
      <alignment horizontal="right"/>
    </xf>
    <xf numFmtId="186" fontId="246" fillId="0" borderId="0" xfId="446" applyNumberFormat="1" applyFont="1" applyFill="1" applyAlignment="1">
      <alignment horizontal="right"/>
    </xf>
    <xf numFmtId="186" fontId="246" fillId="70" borderId="0" xfId="446" applyNumberFormat="1" applyFont="1" applyFill="1" applyBorder="1" applyAlignment="1">
      <alignment horizontal="right"/>
    </xf>
    <xf numFmtId="186" fontId="276" fillId="70" borderId="0" xfId="446" applyNumberFormat="1" applyFont="1" applyFill="1" applyBorder="1" applyAlignment="1">
      <alignment horizontal="right"/>
    </xf>
    <xf numFmtId="0" fontId="242" fillId="0" borderId="0" xfId="0" applyFont="1" applyFill="1" applyBorder="1" applyAlignment="1"/>
    <xf numFmtId="0" fontId="282" fillId="73" borderId="0" xfId="0" applyFont="1" applyFill="1" applyBorder="1" applyAlignment="1">
      <alignment horizontal="right"/>
    </xf>
    <xf numFmtId="3" fontId="276" fillId="0" borderId="0" xfId="0" applyNumberFormat="1" applyFont="1" applyFill="1" applyBorder="1" applyAlignment="1">
      <alignment horizontal="right"/>
    </xf>
    <xf numFmtId="186" fontId="289" fillId="0" borderId="0" xfId="442" applyNumberFormat="1" applyFont="1" applyFill="1" applyBorder="1" applyAlignment="1">
      <alignment horizontal="right"/>
    </xf>
    <xf numFmtId="166" fontId="249" fillId="0" borderId="0" xfId="0" applyNumberFormat="1" applyFont="1" applyBorder="1" applyAlignment="1"/>
    <xf numFmtId="166" fontId="290" fillId="0" borderId="0" xfId="442" applyNumberFormat="1" applyFont="1" applyFill="1" applyBorder="1" applyAlignment="1">
      <alignment horizontal="right"/>
    </xf>
    <xf numFmtId="0" fontId="289" fillId="0" borderId="0" xfId="0" applyFont="1" applyFill="1" applyBorder="1" applyAlignment="1">
      <alignment horizontal="right"/>
    </xf>
    <xf numFmtId="0" fontId="246" fillId="0" borderId="0" xfId="0" applyFont="1" applyFill="1" applyAlignment="1">
      <alignment horizontal="right" wrapText="1"/>
    </xf>
    <xf numFmtId="166" fontId="246" fillId="0" borderId="0" xfId="442" applyNumberFormat="1" applyFont="1" applyFill="1" applyAlignment="1">
      <alignment horizontal="right"/>
    </xf>
    <xf numFmtId="0" fontId="291" fillId="0" borderId="3" xfId="469" applyFont="1" applyFill="1" applyBorder="1" applyAlignment="1">
      <alignment horizontal="right" vertical="center"/>
    </xf>
    <xf numFmtId="0" fontId="292" fillId="0" borderId="0" xfId="379" applyFont="1" applyFill="1" applyBorder="1" applyAlignment="1">
      <alignment horizontal="left" indent="2"/>
    </xf>
    <xf numFmtId="166" fontId="42" fillId="0" borderId="0" xfId="442" applyNumberFormat="1" applyFont="1" applyFill="1" applyAlignment="1">
      <alignment horizontal="right"/>
    </xf>
    <xf numFmtId="186" fontId="42" fillId="0" borderId="0" xfId="442" applyNumberFormat="1" applyFont="1" applyFill="1" applyBorder="1" applyAlignment="1">
      <alignment horizontal="right"/>
    </xf>
    <xf numFmtId="166" fontId="48" fillId="0" borderId="0" xfId="442" applyNumberFormat="1" applyFont="1" applyFill="1" applyBorder="1" applyAlignment="1">
      <alignment horizontal="right"/>
    </xf>
    <xf numFmtId="0" fontId="246" fillId="0" borderId="0" xfId="10" applyFont="1" applyFill="1" applyBorder="1" applyAlignment="1">
      <alignment horizontal="left" indent="2"/>
    </xf>
    <xf numFmtId="0" fontId="250" fillId="0" borderId="0" xfId="0" applyFont="1" applyAlignment="1">
      <alignment vertical="center"/>
    </xf>
    <xf numFmtId="0" fontId="246" fillId="0" borderId="45" xfId="0" applyFont="1" applyFill="1" applyBorder="1" applyAlignment="1">
      <alignment horizontal="left"/>
    </xf>
    <xf numFmtId="3" fontId="254" fillId="0" borderId="0" xfId="0" applyNumberFormat="1" applyFont="1" applyFill="1" applyBorder="1" applyAlignment="1"/>
    <xf numFmtId="3" fontId="293" fillId="0" borderId="0" xfId="0" applyNumberFormat="1" applyFont="1" applyFill="1" applyBorder="1" applyAlignment="1">
      <alignment horizontal="right"/>
    </xf>
    <xf numFmtId="3" fontId="253" fillId="0" borderId="0" xfId="0" applyNumberFormat="1" applyFont="1" applyFill="1" applyBorder="1" applyAlignment="1"/>
    <xf numFmtId="178" fontId="249" fillId="0" borderId="0" xfId="50" applyNumberFormat="1" applyFont="1"/>
    <xf numFmtId="178" fontId="257" fillId="0" borderId="0" xfId="0" applyNumberFormat="1" applyFont="1" applyFill="1" applyBorder="1"/>
    <xf numFmtId="3" fontId="257" fillId="0" borderId="0" xfId="0" applyNumberFormat="1" applyFont="1" applyFill="1" applyBorder="1"/>
    <xf numFmtId="0" fontId="85" fillId="0" borderId="0" xfId="470" applyFont="1" applyAlignment="1">
      <alignment horizontal="right"/>
    </xf>
    <xf numFmtId="0" fontId="293" fillId="0" borderId="0" xfId="9" applyFont="1" applyFill="1" applyBorder="1" applyAlignment="1">
      <alignment horizontal="right" indent="2"/>
    </xf>
    <xf numFmtId="0" fontId="256" fillId="0" borderId="0" xfId="0" applyFont="1" applyFill="1" applyBorder="1" applyAlignment="1">
      <alignment horizontal="right" vertical="center"/>
    </xf>
    <xf numFmtId="167" fontId="293" fillId="0" borderId="0" xfId="471" applyNumberFormat="1" applyFont="1"/>
    <xf numFmtId="0" fontId="249" fillId="70" borderId="0" xfId="0" applyFont="1" applyFill="1" applyAlignment="1">
      <alignment horizontal="right"/>
    </xf>
    <xf numFmtId="0" fontId="260" fillId="73" borderId="0" xfId="0" applyFont="1" applyFill="1" applyBorder="1" applyAlignment="1">
      <alignment horizontal="right"/>
    </xf>
    <xf numFmtId="0" fontId="246" fillId="0" borderId="45" xfId="0" applyFont="1" applyFill="1" applyBorder="1" applyAlignment="1">
      <alignment horizontal="left" vertical="center"/>
    </xf>
    <xf numFmtId="0" fontId="250" fillId="0" borderId="0" xfId="0" applyFont="1" applyAlignment="1"/>
    <xf numFmtId="0" fontId="249" fillId="0" borderId="0" xfId="0" applyFont="1" applyAlignment="1"/>
    <xf numFmtId="0" fontId="249" fillId="0" borderId="0" xfId="0" applyFont="1" applyFill="1" applyAlignment="1"/>
    <xf numFmtId="0" fontId="242" fillId="0" borderId="3" xfId="0" applyFont="1" applyFill="1" applyBorder="1" applyAlignment="1">
      <alignment vertical="center"/>
    </xf>
    <xf numFmtId="0" fontId="242" fillId="0" borderId="3" xfId="0" applyFont="1" applyFill="1" applyBorder="1" applyAlignment="1">
      <alignment horizontal="right" vertical="center"/>
    </xf>
    <xf numFmtId="3" fontId="242" fillId="0" borderId="0" xfId="0" applyNumberFormat="1" applyFont="1" applyFill="1" applyBorder="1" applyAlignment="1">
      <alignment horizontal="right" vertical="center"/>
    </xf>
    <xf numFmtId="0" fontId="253" fillId="0" borderId="2" xfId="0" applyFont="1" applyFill="1" applyBorder="1" applyAlignment="1"/>
    <xf numFmtId="0" fontId="254" fillId="0" borderId="2" xfId="0" applyFont="1" applyFill="1" applyBorder="1" applyAlignment="1"/>
    <xf numFmtId="0" fontId="257" fillId="70" borderId="0" xfId="0" applyFont="1" applyFill="1" applyBorder="1" applyAlignment="1">
      <alignment vertical="center"/>
    </xf>
    <xf numFmtId="3" fontId="257" fillId="70" borderId="0" xfId="0" applyNumberFormat="1" applyFont="1" applyFill="1" applyBorder="1" applyAlignment="1">
      <alignment vertical="center"/>
    </xf>
    <xf numFmtId="3" fontId="295" fillId="70" borderId="0" xfId="472" applyNumberFormat="1" applyFont="1" applyFill="1" applyBorder="1" applyAlignment="1">
      <alignment horizontal="right" vertical="center"/>
    </xf>
    <xf numFmtId="3" fontId="293" fillId="0" borderId="0" xfId="472" applyNumberFormat="1" applyFont="1" applyFill="1" applyBorder="1" applyAlignment="1">
      <alignment horizontal="right"/>
    </xf>
    <xf numFmtId="0" fontId="296" fillId="73" borderId="0" xfId="472" applyFont="1" applyFill="1" applyBorder="1" applyAlignment="1">
      <alignment horizontal="right" vertical="center"/>
    </xf>
    <xf numFmtId="3" fontId="295" fillId="70" borderId="0" xfId="472" applyNumberFormat="1" applyFont="1" applyFill="1" applyBorder="1" applyAlignment="1">
      <alignment horizontal="right"/>
    </xf>
    <xf numFmtId="0" fontId="269" fillId="0" borderId="0" xfId="0" applyFont="1"/>
    <xf numFmtId="0" fontId="282" fillId="73" borderId="0" xfId="0" applyFont="1" applyFill="1" applyBorder="1" applyAlignment="1">
      <alignment horizontal="right" vertical="center"/>
    </xf>
    <xf numFmtId="0" fontId="282" fillId="73" borderId="0" xfId="0" applyFont="1" applyFill="1" applyBorder="1" applyAlignment="1">
      <alignment horizontal="right" vertical="center" wrapText="1"/>
    </xf>
    <xf numFmtId="0" fontId="246" fillId="0" borderId="40" xfId="0" applyFont="1" applyFill="1" applyBorder="1" applyAlignment="1">
      <alignment horizontal="left" vertical="center" wrapText="1"/>
    </xf>
    <xf numFmtId="3" fontId="246" fillId="0" borderId="0" xfId="0" applyNumberFormat="1" applyFont="1" applyFill="1" applyBorder="1" applyAlignment="1">
      <alignment vertical="center"/>
    </xf>
    <xf numFmtId="3" fontId="257" fillId="70" borderId="0" xfId="472" applyNumberFormat="1" applyFont="1" applyFill="1" applyBorder="1" applyAlignment="1"/>
    <xf numFmtId="3" fontId="246" fillId="6" borderId="0" xfId="0" applyNumberFormat="1" applyFont="1" applyFill="1" applyBorder="1"/>
    <xf numFmtId="3" fontId="293" fillId="0" borderId="0" xfId="473" applyNumberFormat="1" applyFont="1" applyFill="1" applyBorder="1" applyAlignment="1">
      <alignment horizontal="right"/>
    </xf>
    <xf numFmtId="0" fontId="269" fillId="0" borderId="0" xfId="0" applyFont="1" applyFill="1" applyAlignment="1"/>
    <xf numFmtId="0" fontId="269" fillId="0" borderId="0" xfId="0" applyFont="1" applyFill="1" applyAlignment="1">
      <alignment horizontal="left"/>
    </xf>
    <xf numFmtId="0" fontId="253" fillId="0" borderId="0" xfId="0" applyFont="1" applyFill="1" applyAlignment="1">
      <alignment horizontal="left"/>
    </xf>
    <xf numFmtId="0" fontId="246" fillId="0" borderId="0" xfId="0" applyFont="1" applyAlignment="1"/>
    <xf numFmtId="3" fontId="246" fillId="0" borderId="0" xfId="472" applyNumberFormat="1" applyFont="1" applyFill="1" applyBorder="1" applyAlignment="1"/>
    <xf numFmtId="0" fontId="249" fillId="0" borderId="0" xfId="0" applyFont="1" applyBorder="1" applyAlignment="1"/>
    <xf numFmtId="0" fontId="297" fillId="0" borderId="0" xfId="0" applyFont="1"/>
    <xf numFmtId="0" fontId="242" fillId="0" borderId="0" xfId="0" applyFont="1" applyFill="1" applyAlignment="1">
      <alignment vertical="top" wrapText="1"/>
    </xf>
    <xf numFmtId="0" fontId="242" fillId="0" borderId="2" xfId="0" applyFont="1" applyFill="1" applyBorder="1" applyAlignment="1">
      <alignment vertical="center"/>
    </xf>
    <xf numFmtId="3" fontId="257" fillId="0" borderId="3" xfId="0" applyNumberFormat="1" applyFont="1" applyFill="1" applyBorder="1" applyAlignment="1">
      <alignment horizontal="right" vertical="center"/>
    </xf>
    <xf numFmtId="0" fontId="257" fillId="0" borderId="0" xfId="0" applyFont="1" applyFill="1" applyBorder="1"/>
    <xf numFmtId="3" fontId="242" fillId="0" borderId="0" xfId="0" applyNumberFormat="1" applyFont="1"/>
    <xf numFmtId="3" fontId="298" fillId="0" borderId="46" xfId="0" applyNumberFormat="1" applyFont="1" applyFill="1" applyBorder="1" applyAlignment="1">
      <alignment horizontal="center"/>
    </xf>
    <xf numFmtId="3" fontId="249" fillId="0" borderId="0" xfId="0" applyNumberFormat="1" applyFont="1" applyFill="1"/>
    <xf numFmtId="3" fontId="298" fillId="0" borderId="47" xfId="0" applyNumberFormat="1" applyFont="1" applyFill="1" applyBorder="1" applyAlignment="1">
      <alignment horizontal="center"/>
    </xf>
    <xf numFmtId="0" fontId="231" fillId="0" borderId="0" xfId="440" applyFont="1"/>
    <xf numFmtId="0" fontId="299" fillId="0" borderId="0" xfId="440" applyFont="1" applyAlignment="1">
      <alignment horizontal="left" indent="5"/>
    </xf>
    <xf numFmtId="0" fontId="273" fillId="0" borderId="0" xfId="440" applyFont="1"/>
    <xf numFmtId="0" fontId="246" fillId="0" borderId="0" xfId="379" applyFont="1" applyFill="1" applyBorder="1"/>
    <xf numFmtId="0" fontId="246" fillId="0" borderId="0" xfId="379" applyFont="1"/>
    <xf numFmtId="0" fontId="300" fillId="0" borderId="0" xfId="379" applyFont="1" applyFill="1"/>
    <xf numFmtId="0" fontId="116" fillId="0" borderId="0" xfId="379" applyFont="1"/>
    <xf numFmtId="0" fontId="259" fillId="0" borderId="0" xfId="379" applyFont="1" applyFill="1" applyAlignment="1">
      <alignment vertical="center" wrapText="1"/>
    </xf>
    <xf numFmtId="0" fontId="246" fillId="0" borderId="0" xfId="379" applyFont="1" applyFill="1"/>
    <xf numFmtId="0" fontId="283" fillId="0" borderId="0" xfId="379" applyFont="1" applyFill="1" applyBorder="1" applyAlignment="1"/>
    <xf numFmtId="0" fontId="256" fillId="0" borderId="0" xfId="379" applyFont="1" applyFill="1" applyBorder="1" applyAlignment="1">
      <alignment horizontal="right"/>
    </xf>
    <xf numFmtId="0" fontId="246" fillId="0" borderId="44" xfId="379" applyFont="1" applyFill="1" applyBorder="1"/>
    <xf numFmtId="0" fontId="301" fillId="0" borderId="0" xfId="0" applyFont="1" applyFill="1" applyAlignment="1">
      <alignment horizontal="left" indent="1"/>
    </xf>
    <xf numFmtId="166" fontId="246" fillId="0" borderId="0" xfId="474" applyNumberFormat="1" applyFont="1" applyFill="1" applyBorder="1" applyAlignment="1">
      <alignment horizontal="right"/>
    </xf>
    <xf numFmtId="172" fontId="246" fillId="0" borderId="0" xfId="474" applyNumberFormat="1" applyFont="1" applyFill="1" applyBorder="1" applyAlignment="1">
      <alignment horizontal="right"/>
    </xf>
    <xf numFmtId="0" fontId="303" fillId="0" borderId="0" xfId="0" applyFont="1"/>
    <xf numFmtId="172" fontId="115" fillId="0" borderId="0" xfId="474" applyNumberFormat="1" applyFont="1"/>
    <xf numFmtId="0" fontId="304" fillId="0" borderId="0" xfId="0" applyFont="1" applyFill="1" applyAlignment="1">
      <alignment horizontal="left" indent="1"/>
    </xf>
    <xf numFmtId="0" fontId="247" fillId="0" borderId="0" xfId="379" applyFont="1" applyFill="1" applyBorder="1" applyAlignment="1">
      <alignment horizontal="left" vertical="center"/>
    </xf>
    <xf numFmtId="0" fontId="246" fillId="0" borderId="0" xfId="379" applyFont="1" applyFill="1" applyBorder="1" applyAlignment="1">
      <alignment horizontal="left"/>
    </xf>
    <xf numFmtId="10" fontId="246" fillId="0" borderId="0" xfId="412" applyNumberFormat="1" applyFont="1" applyFill="1" applyBorder="1"/>
    <xf numFmtId="0" fontId="300" fillId="0" borderId="0" xfId="379" applyFont="1" applyFill="1" applyBorder="1" applyAlignment="1">
      <alignment horizontal="center" vertical="center" textRotation="90"/>
    </xf>
    <xf numFmtId="0" fontId="118" fillId="0" borderId="0" xfId="379" applyFont="1" applyFill="1" applyBorder="1" applyAlignment="1">
      <alignment horizontal="left" vertical="center"/>
    </xf>
    <xf numFmtId="0" fontId="242" fillId="0" borderId="0" xfId="379" applyFont="1" applyFill="1" applyBorder="1" applyAlignment="1"/>
    <xf numFmtId="0" fontId="246" fillId="0" borderId="0" xfId="379" applyFont="1" applyFill="1" applyBorder="1" applyAlignment="1"/>
    <xf numFmtId="0" fontId="300" fillId="0" borderId="0" xfId="379" applyFont="1" applyFill="1" applyBorder="1" applyAlignment="1"/>
    <xf numFmtId="0" fontId="246" fillId="0" borderId="0" xfId="379" applyFont="1" applyFill="1" applyBorder="1" applyAlignment="1">
      <alignment horizontal="justify" vertical="center" wrapText="1"/>
    </xf>
    <xf numFmtId="0" fontId="246" fillId="0" borderId="0" xfId="379" applyFont="1" applyFill="1" applyBorder="1" applyAlignment="1">
      <alignment horizontal="justify" vertical="center"/>
    </xf>
    <xf numFmtId="0" fontId="115" fillId="0" borderId="0" xfId="379" applyFont="1" applyFill="1" applyBorder="1" applyAlignment="1">
      <alignment vertical="center" wrapText="1"/>
    </xf>
    <xf numFmtId="0" fontId="257" fillId="0" borderId="0" xfId="379" applyFont="1" applyFill="1" applyBorder="1" applyAlignment="1">
      <alignment vertical="center" wrapText="1"/>
    </xf>
    <xf numFmtId="0" fontId="256" fillId="72" borderId="0" xfId="379" applyFont="1" applyFill="1" applyBorder="1" applyAlignment="1"/>
    <xf numFmtId="0" fontId="256" fillId="72" borderId="0" xfId="379" applyFont="1" applyFill="1" applyBorder="1" applyAlignment="1">
      <alignment horizontal="right"/>
    </xf>
    <xf numFmtId="0" fontId="256" fillId="72" borderId="0" xfId="379" applyFont="1" applyFill="1" applyBorder="1" applyAlignment="1">
      <alignment horizontal="right" wrapText="1"/>
    </xf>
    <xf numFmtId="3" fontId="257" fillId="70" borderId="0" xfId="0" applyNumberFormat="1" applyFont="1" applyFill="1" applyBorder="1"/>
    <xf numFmtId="0" fontId="304" fillId="0" borderId="0" xfId="0" applyFont="1" applyAlignment="1">
      <alignment horizontal="left" indent="1"/>
    </xf>
    <xf numFmtId="0" fontId="246" fillId="0" borderId="0" xfId="379" applyFont="1" applyFill="1" applyAlignment="1"/>
    <xf numFmtId="0" fontId="300" fillId="0" borderId="0" xfId="379" applyFont="1" applyFill="1" applyAlignment="1"/>
    <xf numFmtId="0" fontId="256" fillId="72" borderId="0" xfId="379" applyFont="1" applyFill="1" applyBorder="1" applyAlignment="1">
      <alignment vertical="center"/>
    </xf>
    <xf numFmtId="165" fontId="257" fillId="70" borderId="0" xfId="0" applyNumberFormat="1" applyFont="1" applyFill="1" applyBorder="1" applyAlignment="1"/>
    <xf numFmtId="0" fontId="305" fillId="0" borderId="0" xfId="379" applyFont="1" applyFill="1" applyBorder="1" applyAlignment="1">
      <alignment horizontal="left" vertical="center" wrapText="1"/>
    </xf>
    <xf numFmtId="0" fontId="282" fillId="69" borderId="0" xfId="379" applyFont="1" applyFill="1" applyBorder="1" applyAlignment="1"/>
    <xf numFmtId="0" fontId="282" fillId="69" borderId="0" xfId="379" applyFont="1" applyFill="1" applyBorder="1" applyAlignment="1">
      <alignment horizontal="right"/>
    </xf>
    <xf numFmtId="0" fontId="257" fillId="0" borderId="0" xfId="379" applyFont="1" applyFill="1" applyBorder="1" applyAlignment="1">
      <alignment horizontal="left"/>
    </xf>
    <xf numFmtId="0" fontId="307" fillId="0" borderId="0" xfId="379" applyFont="1" applyFill="1" applyBorder="1" applyAlignment="1">
      <alignment horizontal="left"/>
    </xf>
    <xf numFmtId="0" fontId="300" fillId="0" borderId="0" xfId="379" applyFont="1" applyFill="1" applyBorder="1" applyAlignment="1">
      <alignment horizontal="justify" vertical="center"/>
    </xf>
    <xf numFmtId="0" fontId="305" fillId="0" borderId="0" xfId="379" applyFont="1" applyFill="1" applyBorder="1" applyAlignment="1">
      <alignment vertical="center" wrapText="1"/>
    </xf>
    <xf numFmtId="0" fontId="259" fillId="0" borderId="0" xfId="379" applyFont="1" applyFill="1" applyBorder="1" applyAlignment="1">
      <alignment vertical="center" wrapText="1"/>
    </xf>
    <xf numFmtId="3" fontId="300" fillId="0" borderId="0" xfId="379" applyNumberFormat="1" applyFont="1" applyFill="1" applyBorder="1"/>
    <xf numFmtId="0" fontId="307" fillId="0" borderId="0" xfId="379" applyFont="1" applyFill="1" applyBorder="1" applyAlignment="1">
      <alignment horizontal="right" readingOrder="2"/>
    </xf>
    <xf numFmtId="165" fontId="257" fillId="70" borderId="0" xfId="444" applyNumberFormat="1" applyFont="1" applyFill="1" applyBorder="1"/>
    <xf numFmtId="165" fontId="246" fillId="0" borderId="0" xfId="475" applyNumberFormat="1" applyFont="1" applyFill="1" applyBorder="1" applyAlignment="1">
      <alignment horizontal="right"/>
    </xf>
    <xf numFmtId="187" fontId="116" fillId="0" borderId="0" xfId="379" applyNumberFormat="1" applyFont="1"/>
    <xf numFmtId="0" fontId="304" fillId="0" borderId="40" xfId="0" applyFont="1" applyBorder="1" applyAlignment="1">
      <alignment horizontal="left" indent="1"/>
    </xf>
    <xf numFmtId="0" fontId="247" fillId="0" borderId="0" xfId="379" applyFont="1" applyFill="1" applyBorder="1" applyAlignment="1">
      <alignment horizontal="left" vertical="center" wrapText="1"/>
    </xf>
    <xf numFmtId="167" fontId="246" fillId="0" borderId="0" xfId="379" applyNumberFormat="1" applyFont="1"/>
    <xf numFmtId="0" fontId="257" fillId="0" borderId="0" xfId="379" applyFont="1" applyFill="1" applyAlignment="1">
      <alignment wrapText="1"/>
    </xf>
    <xf numFmtId="0" fontId="246" fillId="0" borderId="0" xfId="476" applyFont="1" applyFill="1" applyBorder="1" applyAlignment="1">
      <alignment horizontal="justify" vertical="center" wrapText="1"/>
    </xf>
    <xf numFmtId="0" fontId="300" fillId="0" borderId="0" xfId="476" applyFont="1" applyFill="1" applyBorder="1" applyAlignment="1">
      <alignment horizontal="justify" vertical="center" wrapText="1"/>
    </xf>
    <xf numFmtId="165" fontId="257" fillId="70" borderId="0" xfId="0" applyNumberFormat="1" applyFont="1" applyFill="1" applyBorder="1"/>
    <xf numFmtId="167" fontId="116" fillId="0" borderId="0" xfId="379" applyNumberFormat="1" applyFont="1"/>
    <xf numFmtId="0" fontId="116" fillId="0" borderId="0" xfId="0" applyFont="1" applyFill="1" applyBorder="1"/>
    <xf numFmtId="0" fontId="85" fillId="0" borderId="0" xfId="0" applyFont="1" applyFill="1" applyBorder="1"/>
    <xf numFmtId="0" fontId="308" fillId="0" borderId="0" xfId="0" applyFont="1" applyFill="1" applyBorder="1" applyAlignment="1">
      <alignment horizontal="center" vertical="center"/>
    </xf>
    <xf numFmtId="165" fontId="246" fillId="0" borderId="0" xfId="474" applyNumberFormat="1" applyFont="1" applyFill="1" applyBorder="1" applyAlignment="1"/>
    <xf numFmtId="0" fontId="308" fillId="0" borderId="0" xfId="0" applyFont="1" applyFill="1" applyBorder="1" applyAlignment="1">
      <alignment vertical="center"/>
    </xf>
    <xf numFmtId="0" fontId="233" fillId="0" borderId="0" xfId="0" applyFont="1" applyFill="1" applyBorder="1" applyAlignment="1">
      <alignment horizontal="right" vertical="center"/>
    </xf>
    <xf numFmtId="0" fontId="233" fillId="0" borderId="0" xfId="0" applyFont="1" applyFill="1" applyBorder="1" applyAlignment="1">
      <alignment horizontal="left" vertical="center" readingOrder="2"/>
    </xf>
    <xf numFmtId="167" fontId="116" fillId="74" borderId="0" xfId="379" applyNumberFormat="1" applyFont="1" applyFill="1"/>
    <xf numFmtId="167" fontId="115" fillId="0" borderId="0" xfId="0" applyNumberFormat="1" applyFont="1" applyFill="1" applyBorder="1" applyAlignment="1">
      <alignment horizontal="center" vertical="center"/>
    </xf>
    <xf numFmtId="167" fontId="233" fillId="0" borderId="0" xfId="0" applyNumberFormat="1" applyFont="1" applyFill="1" applyBorder="1" applyAlignment="1">
      <alignment horizontal="right" vertical="center"/>
    </xf>
    <xf numFmtId="0" fontId="257" fillId="0" borderId="0" xfId="379" applyFont="1" applyFill="1" applyBorder="1" applyAlignment="1">
      <alignment horizontal="left" vertical="center" wrapText="1"/>
    </xf>
    <xf numFmtId="0" fontId="116" fillId="0" borderId="0" xfId="379" applyFont="1" applyFill="1"/>
    <xf numFmtId="0" fontId="116" fillId="0" borderId="0" xfId="379" applyFont="1" applyFill="1" applyBorder="1"/>
    <xf numFmtId="0" fontId="116" fillId="0" borderId="0" xfId="379" applyFont="1" applyBorder="1"/>
    <xf numFmtId="165" fontId="246" fillId="0" borderId="0" xfId="474" applyNumberFormat="1" applyFont="1" applyFill="1" applyBorder="1" applyAlignment="1">
      <alignment horizontal="right"/>
    </xf>
    <xf numFmtId="167" fontId="115" fillId="0" borderId="0" xfId="379" applyNumberFormat="1" applyFont="1"/>
    <xf numFmtId="0" fontId="257" fillId="0" borderId="0" xfId="379" applyFont="1" applyFill="1" applyBorder="1" applyAlignment="1"/>
    <xf numFmtId="0" fontId="246" fillId="0" borderId="0" xfId="379" applyFont="1" applyBorder="1"/>
    <xf numFmtId="0" fontId="115" fillId="72" borderId="0" xfId="379" applyFont="1" applyFill="1" applyBorder="1" applyAlignment="1">
      <alignment vertical="center"/>
    </xf>
    <xf numFmtId="3" fontId="115" fillId="70" borderId="0" xfId="0" applyNumberFormat="1" applyFont="1" applyFill="1" applyBorder="1" applyAlignment="1">
      <alignment horizontal="left"/>
    </xf>
    <xf numFmtId="165" fontId="115" fillId="70" borderId="0" xfId="0" applyNumberFormat="1" applyFont="1" applyFill="1" applyBorder="1" applyAlignment="1">
      <alignment horizontal="right"/>
    </xf>
    <xf numFmtId="0" fontId="116" fillId="0" borderId="0" xfId="0" applyFont="1" applyAlignment="1">
      <alignment horizontal="left"/>
    </xf>
    <xf numFmtId="0" fontId="116" fillId="0" borderId="0" xfId="379" applyFont="1" applyAlignment="1">
      <alignment horizontal="left"/>
    </xf>
    <xf numFmtId="166" fontId="116" fillId="0" borderId="0" xfId="474" applyNumberFormat="1" applyFont="1" applyFill="1" applyBorder="1" applyAlignment="1">
      <alignment horizontal="right"/>
    </xf>
    <xf numFmtId="0" fontId="257" fillId="0" borderId="0" xfId="379" applyFont="1" applyFill="1" applyBorder="1" applyAlignment="1">
      <alignment wrapText="1"/>
    </xf>
    <xf numFmtId="0" fontId="115" fillId="0" borderId="0" xfId="379" applyFont="1" applyFill="1" applyBorder="1" applyAlignment="1">
      <alignment wrapText="1"/>
    </xf>
    <xf numFmtId="0" fontId="306" fillId="0" borderId="0" xfId="379" applyFont="1" applyFill="1" applyBorder="1" applyAlignment="1">
      <alignment vertical="center" wrapText="1"/>
    </xf>
    <xf numFmtId="0" fontId="115" fillId="0" borderId="0" xfId="379" applyFont="1" applyFill="1" applyBorder="1" applyAlignment="1">
      <alignment horizontal="right" readingOrder="2"/>
    </xf>
    <xf numFmtId="16" fontId="115" fillId="0" borderId="0" xfId="0" applyNumberFormat="1" applyFont="1" applyFill="1" applyBorder="1" applyAlignment="1">
      <alignment horizontal="center" vertical="center"/>
    </xf>
    <xf numFmtId="0" fontId="115" fillId="0" borderId="0" xfId="0" applyFont="1" applyFill="1" applyBorder="1" applyAlignment="1">
      <alignment horizontal="center" vertical="center"/>
    </xf>
    <xf numFmtId="165" fontId="246" fillId="0" borderId="0" xfId="474" applyNumberFormat="1" applyFont="1" applyFill="1" applyBorder="1" applyAlignment="1" applyProtection="1">
      <alignment horizontal="right"/>
    </xf>
    <xf numFmtId="166" fontId="300" fillId="0" borderId="0" xfId="474" applyNumberFormat="1" applyFont="1" applyFill="1" applyBorder="1" applyAlignment="1" applyProtection="1"/>
    <xf numFmtId="0" fontId="115" fillId="0" borderId="0" xfId="379" applyFont="1" applyFill="1"/>
    <xf numFmtId="0" fontId="304" fillId="0" borderId="0" xfId="0" applyFont="1" applyAlignment="1">
      <alignment horizontal="left" wrapText="1" indent="1"/>
    </xf>
    <xf numFmtId="166" fontId="300" fillId="0" borderId="0" xfId="474" applyNumberFormat="1" applyFont="1" applyFill="1"/>
    <xf numFmtId="0" fontId="246" fillId="0" borderId="0" xfId="379" applyFont="1" applyAlignment="1"/>
    <xf numFmtId="166" fontId="246" fillId="0" borderId="0" xfId="474" applyNumberFormat="1" applyFont="1" applyFill="1" applyBorder="1"/>
    <xf numFmtId="0" fontId="246" fillId="0" borderId="0" xfId="379" applyFont="1" applyBorder="1" applyAlignment="1"/>
    <xf numFmtId="0" fontId="246" fillId="0" borderId="0" xfId="379" applyFont="1" applyFill="1" applyBorder="1" applyAlignment="1">
      <alignment horizontal="left" indent="2"/>
    </xf>
    <xf numFmtId="49" fontId="246" fillId="0" borderId="0" xfId="474" applyNumberFormat="1" applyFont="1" applyFill="1" applyBorder="1" applyAlignment="1">
      <alignment horizontal="right"/>
    </xf>
    <xf numFmtId="0" fontId="307" fillId="0" borderId="0" xfId="379" applyFont="1" applyFill="1" applyBorder="1" applyAlignment="1">
      <alignment horizontal="right"/>
    </xf>
    <xf numFmtId="49" fontId="300" fillId="0" borderId="0" xfId="474" applyNumberFormat="1" applyFont="1" applyFill="1" applyAlignment="1">
      <alignment horizontal="right"/>
    </xf>
    <xf numFmtId="0" fontId="257" fillId="0" borderId="0" xfId="379" applyFont="1" applyFill="1" applyAlignment="1"/>
    <xf numFmtId="0" fontId="115" fillId="0" borderId="0" xfId="379" applyFont="1"/>
    <xf numFmtId="0" fontId="257" fillId="0" borderId="0" xfId="379" applyFont="1"/>
    <xf numFmtId="0" fontId="300" fillId="0" borderId="0" xfId="379" applyFont="1" applyFill="1" applyBorder="1"/>
    <xf numFmtId="168" fontId="116" fillId="0" borderId="0" xfId="477" applyNumberFormat="1" applyFont="1"/>
    <xf numFmtId="168" fontId="246" fillId="0" borderId="0" xfId="477" applyNumberFormat="1" applyFont="1"/>
    <xf numFmtId="0" fontId="115" fillId="72" borderId="0" xfId="379" applyFont="1" applyFill="1" applyBorder="1" applyAlignment="1"/>
    <xf numFmtId="0" fontId="115" fillId="72" borderId="0" xfId="379" applyFont="1" applyFill="1" applyBorder="1" applyAlignment="1">
      <alignment horizontal="right"/>
    </xf>
    <xf numFmtId="3" fontId="115" fillId="70" borderId="0" xfId="0" applyNumberFormat="1" applyFont="1" applyFill="1" applyBorder="1"/>
    <xf numFmtId="0" fontId="309" fillId="0" borderId="0" xfId="0" applyFont="1" applyAlignment="1">
      <alignment horizontal="left" indent="1"/>
    </xf>
    <xf numFmtId="165" fontId="309" fillId="0" borderId="0" xfId="474" applyNumberFormat="1" applyFont="1" applyFill="1" applyBorder="1" applyAlignment="1" applyProtection="1">
      <alignment horizontal="right"/>
    </xf>
    <xf numFmtId="165" fontId="115" fillId="0" borderId="0" xfId="0" applyNumberFormat="1" applyFont="1" applyFill="1" applyBorder="1" applyAlignment="1">
      <alignment horizontal="center" vertical="center"/>
    </xf>
    <xf numFmtId="165" fontId="252" fillId="0" borderId="0" xfId="474" applyNumberFormat="1" applyFont="1" applyFill="1" applyBorder="1" applyAlignment="1" applyProtection="1">
      <alignment horizontal="right"/>
    </xf>
    <xf numFmtId="0" fontId="116" fillId="0" borderId="0" xfId="0" applyFont="1" applyAlignment="1">
      <alignment horizontal="left" indent="1"/>
    </xf>
    <xf numFmtId="165" fontId="116" fillId="0" borderId="0" xfId="474" applyNumberFormat="1" applyFont="1" applyFill="1" applyBorder="1" applyAlignment="1" applyProtection="1">
      <alignment horizontal="right"/>
    </xf>
    <xf numFmtId="1" fontId="300" fillId="0" borderId="0" xfId="379" applyNumberFormat="1" applyFont="1" applyFill="1" applyBorder="1" applyAlignment="1" applyProtection="1">
      <alignment vertical="center"/>
    </xf>
    <xf numFmtId="0" fontId="256" fillId="72" borderId="0" xfId="379" applyFont="1" applyFill="1" applyBorder="1" applyAlignment="1">
      <alignment wrapText="1"/>
    </xf>
    <xf numFmtId="0" fontId="256" fillId="72" borderId="0" xfId="379" applyFont="1" applyFill="1" applyBorder="1" applyAlignment="1">
      <alignment horizontal="right" vertical="center"/>
    </xf>
    <xf numFmtId="0" fontId="246" fillId="0" borderId="0" xfId="379" applyFont="1" applyFill="1" applyBorder="1" applyAlignment="1">
      <alignment horizontal="left" vertical="center" wrapText="1"/>
    </xf>
    <xf numFmtId="0" fontId="257" fillId="0" borderId="0" xfId="0" applyFont="1" applyFill="1" applyBorder="1" applyAlignment="1">
      <alignment horizontal="left" vertical="top" wrapText="1"/>
    </xf>
    <xf numFmtId="0" fontId="282" fillId="72" borderId="0" xfId="379" applyFont="1" applyFill="1" applyBorder="1" applyAlignment="1">
      <alignment horizontal="right"/>
    </xf>
    <xf numFmtId="0" fontId="300" fillId="0" borderId="0" xfId="379" applyFont="1" applyFill="1" applyBorder="1" applyAlignment="1">
      <alignment horizontal="justify" vertical="center" wrapText="1"/>
    </xf>
    <xf numFmtId="165" fontId="246" fillId="0" borderId="0" xfId="474" applyNumberFormat="1" applyFont="1" applyFill="1" applyBorder="1" applyAlignment="1" applyProtection="1"/>
    <xf numFmtId="0" fontId="256" fillId="72" borderId="0" xfId="379" applyFont="1" applyFill="1" applyBorder="1" applyAlignment="1">
      <alignment vertical="center" wrapText="1"/>
    </xf>
    <xf numFmtId="0" fontId="307" fillId="0" borderId="0" xfId="379" applyFont="1" applyFill="1" applyBorder="1" applyAlignment="1"/>
    <xf numFmtId="0" fontId="246" fillId="0" borderId="0" xfId="379" applyFont="1" applyFill="1" applyAlignment="1">
      <alignment horizontal="right" vertical="center" wrapText="1"/>
    </xf>
    <xf numFmtId="172" fontId="257" fillId="70" borderId="0" xfId="474" applyNumberFormat="1" applyFont="1" applyFill="1" applyBorder="1"/>
    <xf numFmtId="0" fontId="257" fillId="0" borderId="0" xfId="379" applyFont="1" applyFill="1" applyBorder="1" applyAlignment="1">
      <alignment horizontal="left" wrapText="1"/>
    </xf>
    <xf numFmtId="165" fontId="257" fillId="70" borderId="0" xfId="444" applyNumberFormat="1" applyFont="1" applyFill="1" applyBorder="1" applyAlignment="1">
      <alignment horizontal="right"/>
    </xf>
    <xf numFmtId="0" fontId="293" fillId="0" borderId="0" xfId="478" applyFont="1"/>
    <xf numFmtId="0" fontId="293" fillId="0" borderId="0" xfId="478" applyFont="1" applyAlignment="1">
      <alignment horizontal="right"/>
    </xf>
    <xf numFmtId="0" fontId="116" fillId="0" borderId="0" xfId="0" applyFont="1"/>
    <xf numFmtId="0" fontId="296" fillId="73" borderId="0" xfId="479" applyNumberFormat="1" applyFont="1" applyFill="1" applyBorder="1" applyAlignment="1">
      <alignment horizontal="left" vertical="center"/>
    </xf>
    <xf numFmtId="0" fontId="295" fillId="70" borderId="0" xfId="480" applyFont="1" applyFill="1" applyAlignment="1">
      <alignment horizontal="left"/>
    </xf>
    <xf numFmtId="0" fontId="293" fillId="0" borderId="40" xfId="480" applyFont="1" applyFill="1" applyBorder="1" applyAlignment="1">
      <alignment horizontal="left" indent="2"/>
    </xf>
    <xf numFmtId="165" fontId="246" fillId="0" borderId="0" xfId="481" applyNumberFormat="1" applyFont="1" applyFill="1" applyBorder="1" applyAlignment="1">
      <alignment horizontal="right"/>
    </xf>
    <xf numFmtId="0" fontId="49" fillId="0" borderId="6" xfId="0" applyFont="1" applyFill="1" applyBorder="1" applyAlignment="1">
      <alignment horizontal="center" vertical="center" readingOrder="1"/>
    </xf>
    <xf numFmtId="0" fontId="49" fillId="0" borderId="29" xfId="0" applyFont="1" applyFill="1" applyBorder="1" applyAlignment="1">
      <alignment horizontal="center" vertical="center" readingOrder="1"/>
    </xf>
    <xf numFmtId="167" fontId="49" fillId="0" borderId="0" xfId="0" applyNumberFormat="1" applyFont="1" applyFill="1" applyBorder="1" applyAlignment="1">
      <alignment horizontal="right" vertical="center" readingOrder="1"/>
    </xf>
    <xf numFmtId="0" fontId="73" fillId="0" borderId="0" xfId="16" applyFont="1" applyFill="1" applyAlignment="1">
      <alignment horizontal="left" vertical="center" wrapText="1"/>
    </xf>
    <xf numFmtId="0" fontId="10" fillId="0" borderId="0" xfId="16" applyFont="1" applyFill="1" applyBorder="1" applyAlignment="1">
      <alignment horizontal="justify" vertical="center" wrapText="1"/>
    </xf>
    <xf numFmtId="0" fontId="99" fillId="0" borderId="0" xfId="16" applyFont="1" applyFill="1" applyBorder="1" applyAlignment="1">
      <alignment horizontal="justify" vertical="center" wrapText="1"/>
    </xf>
    <xf numFmtId="0" fontId="207" fillId="0" borderId="0" xfId="16" applyFont="1" applyFill="1" applyBorder="1" applyAlignment="1">
      <alignment horizontal="center" vertical="center" textRotation="90" wrapText="1"/>
    </xf>
    <xf numFmtId="0" fontId="1" fillId="0" borderId="0" xfId="16" applyFont="1" applyFill="1" applyBorder="1" applyAlignment="1">
      <alignment horizontal="justify" vertical="center" wrapText="1"/>
    </xf>
    <xf numFmtId="0" fontId="73" fillId="0" borderId="0" xfId="16" applyFont="1" applyFill="1" applyBorder="1" applyAlignment="1">
      <alignment horizontal="left" vertical="center" wrapText="1"/>
    </xf>
    <xf numFmtId="0" fontId="100" fillId="0" borderId="0" xfId="16" applyFont="1" applyFill="1" applyBorder="1" applyAlignment="1">
      <alignment horizontal="left" vertical="center" wrapText="1"/>
    </xf>
    <xf numFmtId="0" fontId="100" fillId="0" borderId="0" xfId="0" applyFont="1" applyFill="1" applyAlignment="1">
      <alignment vertical="center" wrapText="1"/>
    </xf>
    <xf numFmtId="0" fontId="6" fillId="0" borderId="0" xfId="0" applyFont="1" applyFill="1" applyBorder="1" applyAlignment="1">
      <alignment horizontal="justify" vertical="center" wrapText="1"/>
    </xf>
    <xf numFmtId="0" fontId="97" fillId="0" borderId="0" xfId="0" applyFont="1" applyFill="1" applyBorder="1" applyAlignment="1">
      <alignment horizontal="justify" vertical="center" wrapText="1"/>
    </xf>
    <xf numFmtId="0" fontId="170" fillId="0" borderId="0" xfId="0" applyFont="1" applyFill="1" applyBorder="1" applyAlignment="1">
      <alignment horizontal="left" vertical="center"/>
    </xf>
    <xf numFmtId="0" fontId="170" fillId="0" borderId="0" xfId="0" applyFont="1" applyFill="1" applyBorder="1" applyAlignment="1">
      <alignment horizontal="left" vertical="center" wrapText="1"/>
    </xf>
    <xf numFmtId="0" fontId="170" fillId="0" borderId="0" xfId="0" applyFont="1" applyFill="1" applyAlignment="1">
      <alignment horizontal="left" vertical="center"/>
    </xf>
    <xf numFmtId="0" fontId="170" fillId="0" borderId="0" xfId="0" applyFont="1" applyFill="1" applyAlignment="1">
      <alignment horizontal="left" vertical="center" wrapText="1"/>
    </xf>
    <xf numFmtId="0" fontId="100" fillId="0" borderId="0" xfId="0" applyFont="1" applyFill="1" applyBorder="1" applyAlignment="1">
      <alignment horizontal="left" vertical="center"/>
    </xf>
    <xf numFmtId="0" fontId="97" fillId="0" borderId="0" xfId="0" applyFont="1" applyFill="1" applyBorder="1" applyAlignment="1">
      <alignment horizontal="left" vertical="center"/>
    </xf>
    <xf numFmtId="0" fontId="100" fillId="0" borderId="0" xfId="0" applyFont="1" applyFill="1" applyAlignment="1">
      <alignment horizontal="left" vertical="center"/>
    </xf>
    <xf numFmtId="0" fontId="63" fillId="0" borderId="2" xfId="0" applyFont="1" applyFill="1" applyBorder="1" applyAlignment="1">
      <alignment horizontal="left" vertical="center"/>
    </xf>
    <xf numFmtId="0" fontId="63" fillId="0" borderId="1" xfId="0" applyFont="1" applyFill="1" applyBorder="1" applyAlignment="1">
      <alignment horizontal="left" vertical="center"/>
    </xf>
    <xf numFmtId="0" fontId="49" fillId="0" borderId="6" xfId="0" applyFont="1" applyFill="1" applyBorder="1" applyAlignment="1">
      <alignment horizontal="center" vertical="center"/>
    </xf>
    <xf numFmtId="0" fontId="49" fillId="0" borderId="29" xfId="0" applyFont="1" applyFill="1" applyBorder="1" applyAlignment="1">
      <alignment horizontal="center" vertical="center"/>
    </xf>
    <xf numFmtId="0" fontId="49" fillId="0" borderId="30" xfId="0" applyFont="1" applyFill="1" applyBorder="1" applyAlignment="1">
      <alignment horizontal="center" vertical="center"/>
    </xf>
    <xf numFmtId="0" fontId="217" fillId="0" borderId="1" xfId="0" applyFont="1" applyFill="1" applyBorder="1" applyAlignment="1">
      <alignment horizontal="left" vertical="center"/>
    </xf>
    <xf numFmtId="0" fontId="49" fillId="0" borderId="2" xfId="0" applyFont="1" applyFill="1" applyBorder="1" applyAlignment="1">
      <alignment horizontal="left" vertical="center"/>
    </xf>
    <xf numFmtId="0" fontId="49" fillId="0" borderId="1" xfId="0" applyFont="1" applyFill="1" applyBorder="1" applyAlignment="1">
      <alignment horizontal="left" vertical="center"/>
    </xf>
    <xf numFmtId="0" fontId="97" fillId="0" borderId="0" xfId="0" applyFont="1" applyFill="1" applyBorder="1" applyAlignment="1">
      <alignment horizontal="left" vertical="center" wrapText="1"/>
    </xf>
    <xf numFmtId="0" fontId="220" fillId="0" borderId="6" xfId="0" applyFont="1" applyFill="1" applyBorder="1" applyAlignment="1">
      <alignment horizontal="center" vertical="center"/>
    </xf>
    <xf numFmtId="0" fontId="220" fillId="0" borderId="29" xfId="0" applyFont="1" applyFill="1" applyBorder="1" applyAlignment="1">
      <alignment horizontal="center" vertical="center"/>
    </xf>
    <xf numFmtId="0" fontId="220" fillId="0" borderId="30" xfId="0" applyFont="1" applyFill="1" applyBorder="1" applyAlignment="1">
      <alignment horizontal="center" vertical="center"/>
    </xf>
    <xf numFmtId="0" fontId="100" fillId="0" borderId="0" xfId="0" applyFont="1" applyFill="1" applyAlignment="1">
      <alignment horizontal="left" vertical="center" wrapText="1"/>
    </xf>
    <xf numFmtId="0" fontId="62" fillId="0" borderId="0" xfId="0" applyNumberFormat="1" applyFont="1" applyFill="1" applyAlignment="1">
      <alignment horizontal="justify" vertical="center" wrapText="1"/>
    </xf>
    <xf numFmtId="0" fontId="170" fillId="0" borderId="0" xfId="0" applyFont="1" applyFill="1" applyAlignment="1">
      <alignment horizontal="left" wrapText="1"/>
    </xf>
    <xf numFmtId="0" fontId="112" fillId="0" borderId="2" xfId="0" applyFont="1" applyFill="1" applyBorder="1" applyAlignment="1">
      <alignment horizontal="left"/>
    </xf>
    <xf numFmtId="0" fontId="112" fillId="0" borderId="0" xfId="0" applyFont="1" applyFill="1" applyBorder="1" applyAlignment="1">
      <alignment horizontal="left"/>
    </xf>
    <xf numFmtId="0" fontId="63" fillId="0" borderId="2" xfId="0" applyFont="1" applyFill="1" applyBorder="1" applyAlignment="1">
      <alignment horizontal="right" vertical="center" wrapText="1"/>
    </xf>
    <xf numFmtId="0" fontId="63" fillId="0" borderId="1" xfId="0" applyFont="1" applyFill="1" applyBorder="1" applyAlignment="1">
      <alignment horizontal="right" vertical="center" wrapText="1"/>
    </xf>
    <xf numFmtId="0" fontId="63" fillId="0" borderId="3" xfId="0" applyFont="1" applyFill="1" applyBorder="1" applyAlignment="1">
      <alignment horizontal="center" vertical="center" wrapText="1"/>
    </xf>
    <xf numFmtId="0" fontId="63" fillId="0" borderId="1" xfId="0" applyFont="1" applyFill="1" applyBorder="1" applyAlignment="1">
      <alignment horizontal="center"/>
    </xf>
    <xf numFmtId="0" fontId="112" fillId="0" borderId="2" xfId="0" applyFont="1" applyFill="1" applyBorder="1" applyAlignment="1">
      <alignment horizontal="left" vertical="center"/>
    </xf>
    <xf numFmtId="0" fontId="170" fillId="0" borderId="1" xfId="0" applyFont="1" applyFill="1" applyBorder="1" applyAlignment="1">
      <alignment horizontal="left" vertical="center"/>
    </xf>
    <xf numFmtId="0" fontId="63" fillId="0" borderId="2" xfId="0" applyFont="1" applyFill="1" applyBorder="1" applyAlignment="1">
      <alignment horizontal="left" vertical="center" wrapText="1"/>
    </xf>
    <xf numFmtId="0" fontId="63" fillId="0" borderId="1" xfId="0" applyFont="1" applyFill="1" applyBorder="1" applyAlignment="1">
      <alignment horizontal="left" vertical="center" wrapText="1"/>
    </xf>
    <xf numFmtId="0" fontId="97" fillId="0" borderId="0" xfId="16" applyFont="1" applyFill="1" applyBorder="1" applyAlignment="1">
      <alignment horizontal="justify" vertical="center" wrapText="1"/>
    </xf>
    <xf numFmtId="0" fontId="97" fillId="0" borderId="0" xfId="16" applyFont="1" applyFill="1" applyBorder="1" applyAlignment="1">
      <alignment horizontal="justify" vertical="center"/>
    </xf>
    <xf numFmtId="0" fontId="102" fillId="0" borderId="0" xfId="16" applyFont="1" applyFill="1" applyBorder="1" applyAlignment="1">
      <alignment horizontal="left" vertical="center"/>
    </xf>
    <xf numFmtId="0" fontId="100" fillId="0" borderId="1" xfId="16" applyFont="1" applyFill="1" applyBorder="1" applyAlignment="1">
      <alignment horizontal="left" vertical="center"/>
    </xf>
    <xf numFmtId="0" fontId="97" fillId="0" borderId="0" xfId="0" applyFont="1" applyFill="1" applyBorder="1" applyAlignment="1">
      <alignment horizontal="justify" vertical="center"/>
    </xf>
    <xf numFmtId="0" fontId="102" fillId="0" borderId="0" xfId="0" applyFont="1" applyFill="1" applyBorder="1" applyAlignment="1">
      <alignment horizontal="left" vertical="center"/>
    </xf>
    <xf numFmtId="0" fontId="100" fillId="0" borderId="0" xfId="0" applyFont="1" applyFill="1" applyBorder="1" applyAlignment="1">
      <alignment horizontal="left" vertical="center" wrapText="1" readingOrder="1"/>
    </xf>
    <xf numFmtId="0" fontId="100" fillId="0" borderId="0" xfId="0" applyFont="1" applyFill="1" applyBorder="1" applyAlignment="1">
      <alignment horizontal="left" vertical="center" readingOrder="1"/>
    </xf>
    <xf numFmtId="0" fontId="99" fillId="0" borderId="0" xfId="0" applyFont="1" applyFill="1" applyBorder="1" applyAlignment="1">
      <alignment horizontal="justify" vertical="center" wrapText="1" readingOrder="1"/>
    </xf>
    <xf numFmtId="0" fontId="99" fillId="0" borderId="0" xfId="0" applyFont="1" applyFill="1" applyBorder="1" applyAlignment="1">
      <alignment horizontal="justify" vertical="center" readingOrder="1"/>
    </xf>
    <xf numFmtId="0" fontId="99" fillId="0" borderId="0" xfId="0" applyFont="1" applyFill="1" applyBorder="1" applyAlignment="1">
      <alignment horizontal="justify" vertical="top" wrapText="1" readingOrder="1"/>
    </xf>
    <xf numFmtId="0" fontId="49" fillId="0" borderId="2" xfId="0" applyFont="1" applyFill="1" applyBorder="1" applyAlignment="1">
      <alignment horizontal="left" vertical="center" readingOrder="1"/>
    </xf>
    <xf numFmtId="0" fontId="49" fillId="0" borderId="1" xfId="0" applyFont="1" applyFill="1" applyBorder="1" applyAlignment="1">
      <alignment horizontal="left" vertical="center" readingOrder="1"/>
    </xf>
    <xf numFmtId="0" fontId="49" fillId="0" borderId="6" xfId="0" applyFont="1" applyFill="1" applyBorder="1" applyAlignment="1">
      <alignment horizontal="center" vertical="center" readingOrder="1"/>
    </xf>
    <xf numFmtId="0" fontId="49" fillId="0" borderId="29" xfId="0" applyFont="1" applyFill="1" applyBorder="1" applyAlignment="1">
      <alignment horizontal="center" vertical="center" readingOrder="1"/>
    </xf>
    <xf numFmtId="0" fontId="49" fillId="0" borderId="29" xfId="0" applyFont="1" applyFill="1" applyBorder="1" applyAlignment="1">
      <alignment horizontal="center" vertical="center" wrapText="1" readingOrder="1"/>
    </xf>
    <xf numFmtId="0" fontId="49" fillId="0" borderId="30" xfId="0" applyFont="1" applyFill="1" applyBorder="1" applyAlignment="1">
      <alignment horizontal="center" vertical="center" wrapText="1" readingOrder="1"/>
    </xf>
    <xf numFmtId="0" fontId="73" fillId="0" borderId="1" xfId="0" applyFont="1" applyFill="1" applyBorder="1" applyAlignment="1">
      <alignment horizontal="left" vertical="center" wrapText="1"/>
    </xf>
    <xf numFmtId="0" fontId="73" fillId="0" borderId="0" xfId="0" applyFont="1" applyFill="1" applyBorder="1" applyAlignment="1">
      <alignment horizontal="left" vertical="center"/>
    </xf>
    <xf numFmtId="0" fontId="10" fillId="0" borderId="0" xfId="0" applyFont="1" applyFill="1" applyBorder="1" applyAlignment="1">
      <alignment horizontal="justify" vertical="center" wrapText="1"/>
    </xf>
    <xf numFmtId="0" fontId="95" fillId="0" borderId="0" xfId="0" applyFont="1" applyFill="1" applyBorder="1" applyAlignment="1">
      <alignment horizontal="justify" vertical="center" wrapText="1"/>
    </xf>
    <xf numFmtId="0" fontId="227" fillId="0" borderId="0" xfId="0" applyFont="1" applyFill="1" applyBorder="1" applyAlignment="1">
      <alignment horizontal="center" vertical="center" textRotation="90"/>
    </xf>
    <xf numFmtId="0" fontId="99" fillId="0" borderId="0" xfId="0" applyFont="1" applyFill="1" applyBorder="1" applyAlignment="1">
      <alignment horizontal="justify" vertical="center" wrapText="1"/>
    </xf>
    <xf numFmtId="164" fontId="100" fillId="0" borderId="0" xfId="0" applyNumberFormat="1" applyFont="1" applyFill="1" applyBorder="1" applyAlignment="1">
      <alignment horizontal="left" vertical="center" wrapText="1"/>
    </xf>
    <xf numFmtId="0" fontId="102" fillId="0" borderId="2" xfId="0" applyFont="1" applyFill="1" applyBorder="1" applyAlignment="1">
      <alignment horizontal="left" vertical="center" wrapText="1"/>
    </xf>
    <xf numFmtId="0" fontId="102" fillId="0" borderId="0" xfId="0" applyFont="1" applyFill="1" applyBorder="1" applyAlignment="1">
      <alignment horizontal="left" vertical="center" wrapText="1"/>
    </xf>
    <xf numFmtId="0" fontId="49" fillId="0" borderId="2" xfId="0" applyFont="1" applyFill="1" applyBorder="1" applyAlignment="1">
      <alignment horizontal="left" vertical="center" wrapText="1"/>
    </xf>
    <xf numFmtId="0" fontId="49" fillId="0" borderId="1" xfId="0" applyFont="1" applyFill="1" applyBorder="1" applyAlignment="1">
      <alignment horizontal="left" vertical="center" wrapText="1"/>
    </xf>
    <xf numFmtId="0" fontId="49" fillId="0" borderId="3" xfId="0" applyFont="1" applyFill="1" applyBorder="1" applyAlignment="1">
      <alignment horizontal="center" vertical="center" wrapText="1" readingOrder="1"/>
    </xf>
    <xf numFmtId="0" fontId="49" fillId="0" borderId="6" xfId="0" applyFont="1" applyFill="1" applyBorder="1" applyAlignment="1">
      <alignment horizontal="center" vertical="center" wrapText="1" readingOrder="1"/>
    </xf>
    <xf numFmtId="0" fontId="49" fillId="0" borderId="0" xfId="0" applyFont="1" applyFill="1" applyBorder="1" applyAlignment="1">
      <alignment horizontal="center" vertical="center" wrapText="1"/>
    </xf>
    <xf numFmtId="0" fontId="100" fillId="0" borderId="0" xfId="0" applyFont="1" applyFill="1" applyBorder="1" applyAlignment="1">
      <alignment horizontal="left" vertical="center" wrapText="1"/>
    </xf>
    <xf numFmtId="164" fontId="100" fillId="0" borderId="1" xfId="0" applyNumberFormat="1" applyFont="1" applyFill="1" applyBorder="1" applyAlignment="1">
      <alignment horizontal="left" vertical="center" wrapText="1"/>
    </xf>
    <xf numFmtId="0" fontId="100" fillId="0" borderId="1" xfId="0" applyFont="1" applyFill="1" applyBorder="1" applyAlignment="1">
      <alignment horizontal="left" vertical="center"/>
    </xf>
    <xf numFmtId="0" fontId="102" fillId="0" borderId="2" xfId="0" applyFont="1" applyFill="1" applyBorder="1" applyAlignment="1">
      <alignment horizontal="left" vertical="center"/>
    </xf>
    <xf numFmtId="0" fontId="49" fillId="0" borderId="3" xfId="0" applyFont="1" applyFill="1" applyBorder="1" applyAlignment="1">
      <alignment horizontal="center" vertical="center"/>
    </xf>
    <xf numFmtId="0" fontId="116" fillId="0" borderId="0" xfId="16" applyFont="1" applyFill="1" applyBorder="1" applyAlignment="1">
      <alignment horizontal="justify" vertical="center" wrapText="1"/>
    </xf>
    <xf numFmtId="0" fontId="170" fillId="0" borderId="1" xfId="16" applyFont="1" applyFill="1" applyBorder="1" applyAlignment="1">
      <alignment horizontal="left" vertical="center" wrapText="1"/>
    </xf>
    <xf numFmtId="0" fontId="63" fillId="0" borderId="2" xfId="16" applyFont="1" applyFill="1" applyBorder="1" applyAlignment="1">
      <alignment horizontal="left" vertical="center"/>
    </xf>
    <xf numFmtId="0" fontId="63" fillId="0" borderId="1" xfId="16" applyFont="1" applyFill="1" applyBorder="1" applyAlignment="1">
      <alignment horizontal="left" vertical="center"/>
    </xf>
    <xf numFmtId="0" fontId="63" fillId="0" borderId="3" xfId="16" applyFont="1" applyFill="1" applyBorder="1" applyAlignment="1">
      <alignment horizontal="center" vertical="center" wrapText="1"/>
    </xf>
    <xf numFmtId="0" fontId="82" fillId="0" borderId="0" xfId="0" applyFont="1" applyFill="1" applyBorder="1" applyAlignment="1">
      <alignment horizontal="center" vertical="center" wrapText="1"/>
    </xf>
    <xf numFmtId="0" fontId="47" fillId="0" borderId="0" xfId="0" applyFont="1" applyFill="1" applyBorder="1" applyAlignment="1">
      <alignment vertical="center" wrapText="1"/>
    </xf>
    <xf numFmtId="3" fontId="100" fillId="68" borderId="0" xfId="0" applyNumberFormat="1" applyFont="1" applyFill="1" applyBorder="1" applyAlignment="1">
      <alignment horizontal="left" vertical="center" wrapText="1"/>
    </xf>
    <xf numFmtId="0" fontId="49" fillId="0" borderId="2" xfId="0" applyFont="1" applyFill="1" applyBorder="1" applyAlignment="1">
      <alignment vertical="center"/>
    </xf>
    <xf numFmtId="0" fontId="49" fillId="0" borderId="1" xfId="0" applyFont="1" applyFill="1" applyBorder="1" applyAlignment="1">
      <alignment vertical="center"/>
    </xf>
    <xf numFmtId="0" fontId="49" fillId="0" borderId="31" xfId="0" applyFont="1" applyFill="1" applyBorder="1" applyAlignment="1">
      <alignment horizontal="right" vertical="center"/>
    </xf>
    <xf numFmtId="0" fontId="49" fillId="0" borderId="32" xfId="0" applyFont="1" applyFill="1" applyBorder="1" applyAlignment="1">
      <alignment horizontal="right" vertical="center"/>
    </xf>
    <xf numFmtId="0" fontId="99" fillId="0" borderId="0" xfId="0" applyFont="1" applyFill="1" applyBorder="1" applyAlignment="1">
      <alignment horizontal="justify" vertical="center"/>
    </xf>
    <xf numFmtId="0" fontId="99" fillId="0" borderId="0" xfId="0" applyFont="1" applyFill="1" applyBorder="1" applyAlignment="1">
      <alignment horizontal="left" vertical="center" wrapText="1"/>
    </xf>
    <xf numFmtId="0" fontId="99" fillId="0" borderId="0" xfId="0" applyFont="1" applyFill="1" applyBorder="1" applyAlignment="1">
      <alignment horizontal="left" vertical="center"/>
    </xf>
    <xf numFmtId="0" fontId="100" fillId="0" borderId="1" xfId="10" applyFont="1" applyFill="1" applyBorder="1" applyAlignment="1">
      <alignment horizontal="left" vertical="center"/>
    </xf>
    <xf numFmtId="0" fontId="237" fillId="0" borderId="0" xfId="440" applyFont="1" applyAlignment="1">
      <alignment horizontal="left"/>
    </xf>
    <xf numFmtId="0" fontId="238" fillId="0" borderId="0" xfId="440" applyFont="1" applyAlignment="1">
      <alignment horizontal="left" indent="6"/>
    </xf>
    <xf numFmtId="0" fontId="241" fillId="0" borderId="0" xfId="0" applyFont="1" applyFill="1" applyBorder="1" applyAlignment="1">
      <alignment horizontal="justify" vertical="center" wrapText="1"/>
    </xf>
    <xf numFmtId="0" fontId="244" fillId="0" borderId="0" xfId="0" applyFont="1" applyFill="1" applyAlignment="1">
      <alignment horizontal="center" vertical="center" textRotation="90"/>
    </xf>
    <xf numFmtId="0" fontId="242" fillId="0" borderId="0" xfId="0" applyFont="1" applyFill="1" applyBorder="1" applyAlignment="1">
      <alignment horizontal="left" vertical="center" wrapText="1"/>
    </xf>
    <xf numFmtId="0" fontId="249" fillId="0" borderId="0" xfId="0" applyFont="1" applyAlignment="1">
      <alignment horizontal="left" wrapText="1"/>
    </xf>
    <xf numFmtId="0" fontId="249" fillId="0" borderId="0" xfId="0" applyFont="1" applyAlignment="1">
      <alignment horizontal="left"/>
    </xf>
    <xf numFmtId="0" fontId="242" fillId="0" borderId="0" xfId="0" applyFont="1" applyFill="1" applyAlignment="1">
      <alignment horizontal="left" wrapText="1"/>
    </xf>
    <xf numFmtId="0" fontId="242" fillId="0" borderId="0" xfId="0" applyFont="1" applyFill="1" applyBorder="1" applyAlignment="1">
      <alignment horizontal="left" vertical="top"/>
    </xf>
    <xf numFmtId="0" fontId="242" fillId="0" borderId="0" xfId="0" applyFont="1" applyFill="1" applyBorder="1" applyAlignment="1">
      <alignment horizontal="left" vertical="center"/>
    </xf>
    <xf numFmtId="0" fontId="249" fillId="0" borderId="0" xfId="0" applyFont="1" applyAlignment="1">
      <alignment horizontal="left" vertical="top" wrapText="1"/>
    </xf>
    <xf numFmtId="0" fontId="242" fillId="0" borderId="0" xfId="0" applyFont="1" applyFill="1" applyAlignment="1">
      <alignment horizontal="left" vertical="center" wrapText="1"/>
    </xf>
    <xf numFmtId="0" fontId="256" fillId="69" borderId="41" xfId="0" applyFont="1" applyFill="1" applyBorder="1" applyAlignment="1">
      <alignment vertical="center"/>
    </xf>
    <xf numFmtId="0" fontId="242" fillId="7" borderId="0" xfId="0" applyFont="1" applyFill="1" applyBorder="1" applyAlignment="1">
      <alignment horizontal="left" vertical="center" wrapText="1"/>
    </xf>
    <xf numFmtId="0" fontId="249" fillId="0" borderId="0" xfId="0" applyFont="1" applyBorder="1" applyAlignment="1">
      <alignment horizontal="justify" vertical="center" wrapText="1"/>
    </xf>
    <xf numFmtId="0" fontId="274" fillId="0" borderId="0" xfId="0" applyNumberFormat="1" applyFont="1" applyFill="1" applyBorder="1" applyAlignment="1">
      <alignment horizontal="right" vertical="center" textRotation="90"/>
    </xf>
    <xf numFmtId="0" fontId="276" fillId="0" borderId="0" xfId="0" applyFont="1" applyBorder="1" applyAlignment="1">
      <alignment horizontal="left" vertical="center" wrapText="1"/>
    </xf>
    <xf numFmtId="3" fontId="246" fillId="0" borderId="0" xfId="0" applyNumberFormat="1" applyFont="1" applyFill="1" applyBorder="1" applyAlignment="1">
      <alignment horizontal="left" vertical="top" wrapText="1"/>
    </xf>
    <xf numFmtId="0" fontId="257" fillId="70" borderId="0" xfId="0" applyFont="1" applyFill="1" applyBorder="1" applyAlignment="1">
      <alignment horizontal="left"/>
    </xf>
    <xf numFmtId="0" fontId="242" fillId="0" borderId="0" xfId="0" applyFont="1" applyFill="1" applyAlignment="1">
      <alignment vertical="center" wrapText="1"/>
    </xf>
    <xf numFmtId="0" fontId="269" fillId="0" borderId="0" xfId="0" applyFont="1" applyFill="1" applyBorder="1" applyAlignment="1">
      <alignment horizontal="left" vertical="center" wrapText="1"/>
    </xf>
    <xf numFmtId="0" fontId="256" fillId="73" borderId="0" xfId="452" applyFont="1" applyFill="1" applyBorder="1" applyAlignment="1">
      <alignment horizontal="right" vertical="center"/>
    </xf>
    <xf numFmtId="167" fontId="257" fillId="70" borderId="0" xfId="0" applyNumberFormat="1" applyFont="1" applyFill="1" applyBorder="1" applyAlignment="1">
      <alignment horizontal="right"/>
    </xf>
    <xf numFmtId="167" fontId="246" fillId="0" borderId="0" xfId="0" applyNumberFormat="1" applyFont="1" applyAlignment="1">
      <alignment horizontal="right"/>
    </xf>
    <xf numFmtId="167" fontId="246" fillId="0" borderId="0" xfId="0" applyNumberFormat="1" applyFont="1" applyBorder="1" applyAlignment="1">
      <alignment horizontal="right"/>
    </xf>
    <xf numFmtId="0" fontId="253" fillId="0" borderId="0" xfId="0" applyFont="1" applyFill="1" applyBorder="1" applyAlignment="1">
      <alignment horizontal="left" wrapText="1"/>
    </xf>
    <xf numFmtId="0" fontId="257" fillId="0" borderId="0" xfId="37" applyFont="1" applyFill="1" applyBorder="1" applyAlignment="1">
      <alignment horizontal="right" vertical="center"/>
    </xf>
    <xf numFmtId="0" fontId="288" fillId="0" borderId="0" xfId="0" applyFont="1" applyFill="1" applyAlignment="1">
      <alignment horizontal="left" wrapText="1"/>
    </xf>
    <xf numFmtId="0" fontId="246" fillId="0" borderId="0" xfId="0" applyFont="1" applyFill="1" applyBorder="1" applyAlignment="1">
      <alignment horizontal="left"/>
    </xf>
    <xf numFmtId="0" fontId="246" fillId="0" borderId="0" xfId="0" applyFont="1" applyFill="1" applyBorder="1" applyAlignment="1">
      <alignment horizontal="left" vertical="center" wrapText="1"/>
    </xf>
    <xf numFmtId="0" fontId="246" fillId="0" borderId="0" xfId="0" applyFont="1" applyBorder="1" applyAlignment="1">
      <alignment horizontal="justify" vertical="center" wrapText="1"/>
    </xf>
    <xf numFmtId="0" fontId="287" fillId="0" borderId="0" xfId="0" applyFont="1" applyBorder="1" applyAlignment="1">
      <alignment horizontal="right" vertical="center" textRotation="90"/>
    </xf>
    <xf numFmtId="0" fontId="288" fillId="0" borderId="0" xfId="10" applyFont="1" applyFill="1" applyBorder="1" applyAlignment="1">
      <alignment horizontal="left" wrapText="1"/>
    </xf>
    <xf numFmtId="0" fontId="256" fillId="73" borderId="0" xfId="0" applyFont="1" applyFill="1" applyBorder="1" applyAlignment="1">
      <alignment horizontal="left" vertical="center"/>
    </xf>
    <xf numFmtId="0" fontId="256" fillId="73" borderId="0" xfId="379" applyFont="1" applyFill="1" applyBorder="1" applyAlignment="1">
      <alignment horizontal="left" vertical="center"/>
    </xf>
    <xf numFmtId="0" fontId="256" fillId="73" borderId="0" xfId="379" applyFont="1" applyFill="1" applyBorder="1" applyAlignment="1">
      <alignment horizontal="center" vertical="center"/>
    </xf>
    <xf numFmtId="0" fontId="246" fillId="0" borderId="0" xfId="0" applyFont="1" applyFill="1" applyBorder="1" applyAlignment="1">
      <alignment horizontal="left" vertical="center"/>
    </xf>
    <xf numFmtId="0" fontId="256" fillId="73" borderId="0" xfId="0" applyFont="1" applyFill="1" applyBorder="1" applyAlignment="1">
      <alignment horizontal="right" vertical="center"/>
    </xf>
    <xf numFmtId="0" fontId="256" fillId="73" borderId="0" xfId="0" applyFont="1" applyFill="1" applyBorder="1" applyAlignment="1">
      <alignment horizontal="center" vertical="center"/>
    </xf>
    <xf numFmtId="0" fontId="242" fillId="0" borderId="0" xfId="0" applyFont="1" applyFill="1" applyBorder="1" applyAlignment="1">
      <alignment horizontal="left" vertical="top" wrapText="1"/>
    </xf>
    <xf numFmtId="0" fontId="242" fillId="0" borderId="0" xfId="0" applyFont="1" applyFill="1" applyAlignment="1">
      <alignment horizontal="left" vertical="top" wrapText="1"/>
    </xf>
    <xf numFmtId="0" fontId="242" fillId="0" borderId="2" xfId="0" applyFont="1" applyFill="1" applyBorder="1" applyAlignment="1">
      <alignment horizontal="center" vertical="center"/>
    </xf>
    <xf numFmtId="0" fontId="242" fillId="0" borderId="2" xfId="0" applyFont="1" applyFill="1" applyBorder="1" applyAlignment="1">
      <alignment horizontal="right" vertical="center"/>
    </xf>
    <xf numFmtId="0" fontId="242" fillId="0" borderId="1" xfId="0" applyFont="1" applyFill="1" applyBorder="1" applyAlignment="1">
      <alignment horizontal="right" vertical="center"/>
    </xf>
    <xf numFmtId="0" fontId="246" fillId="0" borderId="0" xfId="0" applyFont="1" applyBorder="1" applyAlignment="1">
      <alignment horizontal="justify" vertical="center"/>
    </xf>
    <xf numFmtId="0" fontId="238" fillId="0" borderId="0" xfId="440" applyFont="1" applyAlignment="1">
      <alignment horizontal="left" wrapText="1" indent="6"/>
    </xf>
    <xf numFmtId="0" fontId="305" fillId="0" borderId="0" xfId="379" applyFont="1" applyFill="1" applyBorder="1" applyAlignment="1">
      <alignment horizontal="left" vertical="center" wrapText="1"/>
    </xf>
    <xf numFmtId="0" fontId="246" fillId="0" borderId="0" xfId="379" applyFont="1" applyFill="1" applyAlignment="1">
      <alignment horizontal="left" vertical="center" wrapText="1" indent="1"/>
    </xf>
    <xf numFmtId="0" fontId="302" fillId="0" borderId="0" xfId="379" applyFont="1" applyFill="1" applyBorder="1" applyAlignment="1">
      <alignment horizontal="center" vertical="center" textRotation="90"/>
    </xf>
    <xf numFmtId="0" fontId="242" fillId="0" borderId="48" xfId="0" applyFont="1" applyFill="1" applyBorder="1" applyAlignment="1">
      <alignment horizontal="left" vertical="top"/>
    </xf>
    <xf numFmtId="0" fontId="306" fillId="0" borderId="0" xfId="379" applyFont="1" applyFill="1" applyBorder="1" applyAlignment="1">
      <alignment horizontal="left" vertical="center" wrapText="1"/>
    </xf>
    <xf numFmtId="0" fontId="276" fillId="0" borderId="0" xfId="379" applyFont="1" applyFill="1" applyAlignment="1">
      <alignment horizontal="left" vertical="center" wrapText="1" indent="1"/>
    </xf>
    <xf numFmtId="0" fontId="308" fillId="0" borderId="0" xfId="0" applyFont="1" applyFill="1" applyBorder="1" applyAlignment="1">
      <alignment horizontal="center" vertical="center" wrapText="1" readingOrder="2"/>
    </xf>
    <xf numFmtId="0" fontId="308" fillId="0" borderId="0" xfId="0" applyFont="1" applyFill="1" applyBorder="1" applyAlignment="1">
      <alignment vertical="center"/>
    </xf>
    <xf numFmtId="0" fontId="257" fillId="0" borderId="0" xfId="379" applyFont="1" applyFill="1" applyAlignment="1">
      <alignment horizontal="left" vertical="top" wrapText="1"/>
    </xf>
    <xf numFmtId="0" fontId="257" fillId="0" borderId="35" xfId="0" applyFont="1" applyFill="1" applyBorder="1" applyAlignment="1">
      <alignment horizontal="left" vertical="top" wrapText="1"/>
    </xf>
    <xf numFmtId="0" fontId="257" fillId="0" borderId="36" xfId="0" applyFont="1" applyFill="1" applyBorder="1" applyAlignment="1">
      <alignment horizontal="left" vertical="top" wrapText="1"/>
    </xf>
    <xf numFmtId="0" fontId="257" fillId="0" borderId="37" xfId="0" applyFont="1" applyFill="1" applyBorder="1" applyAlignment="1">
      <alignment horizontal="left" vertical="top" wrapText="1"/>
    </xf>
    <xf numFmtId="0" fontId="11" fillId="0" borderId="0" xfId="9" applyFont="1" applyFill="1" applyBorder="1" applyAlignment="1">
      <alignment horizontal="justify" vertical="center" wrapText="1"/>
    </xf>
    <xf numFmtId="0" fontId="11" fillId="0" borderId="0" xfId="9" applyFont="1" applyFill="1" applyBorder="1" applyAlignment="1">
      <alignment horizontal="justify" vertical="center"/>
    </xf>
    <xf numFmtId="0" fontId="11" fillId="0" borderId="0" xfId="9" applyFont="1" applyFill="1" applyBorder="1" applyAlignment="1">
      <alignment horizontal="justify" vertical="center" wrapText="1" readingOrder="1"/>
    </xf>
    <xf numFmtId="0" fontId="11" fillId="0" borderId="0" xfId="0" applyFont="1" applyFill="1" applyBorder="1" applyAlignment="1">
      <alignment horizontal="justify" vertical="center" readingOrder="1"/>
    </xf>
    <xf numFmtId="0" fontId="11" fillId="0" borderId="0" xfId="9" applyFont="1" applyFill="1" applyBorder="1" applyAlignment="1">
      <alignment horizontal="left" vertical="center" wrapText="1" readingOrder="1"/>
    </xf>
    <xf numFmtId="0" fontId="13" fillId="0" borderId="0" xfId="9" applyFont="1" applyFill="1" applyBorder="1" applyAlignment="1">
      <alignment horizontal="center"/>
    </xf>
    <xf numFmtId="0" fontId="13" fillId="0" borderId="2" xfId="9" applyFont="1" applyFill="1" applyBorder="1" applyAlignment="1">
      <alignment horizontal="left" vertical="center"/>
    </xf>
    <xf numFmtId="0" fontId="13" fillId="0" borderId="1" xfId="9" applyFont="1" applyFill="1" applyBorder="1" applyAlignment="1">
      <alignment horizontal="left" vertical="center"/>
    </xf>
    <xf numFmtId="0" fontId="13" fillId="0" borderId="3" xfId="9" applyFont="1" applyFill="1" applyBorder="1" applyAlignment="1">
      <alignment horizontal="center"/>
    </xf>
    <xf numFmtId="0" fontId="68" fillId="0" borderId="0" xfId="9" applyFont="1" applyFill="1" applyBorder="1" applyAlignment="1">
      <alignment horizontal="center"/>
    </xf>
    <xf numFmtId="0" fontId="13" fillId="0" borderId="3" xfId="9" applyFont="1" applyFill="1" applyBorder="1" applyAlignment="1">
      <alignment horizontal="center" vertical="center"/>
    </xf>
    <xf numFmtId="0" fontId="13" fillId="0" borderId="1" xfId="9" applyFont="1" applyFill="1" applyBorder="1" applyAlignment="1">
      <alignment horizontal="left" vertical="center" wrapText="1"/>
    </xf>
    <xf numFmtId="0" fontId="11" fillId="0" borderId="0" xfId="9" applyFont="1" applyFill="1" applyAlignment="1">
      <alignment horizontal="left" vertical="top" wrapText="1"/>
    </xf>
    <xf numFmtId="0" fontId="11" fillId="0" borderId="0" xfId="9" applyFont="1" applyFill="1" applyAlignment="1">
      <alignment horizontal="left" vertical="top"/>
    </xf>
    <xf numFmtId="0" fontId="13" fillId="0" borderId="0" xfId="9" applyFont="1" applyFill="1" applyAlignment="1">
      <alignment horizontal="left" wrapText="1"/>
    </xf>
    <xf numFmtId="0" fontId="13" fillId="0" borderId="2" xfId="9" applyFont="1" applyFill="1" applyBorder="1" applyAlignment="1">
      <alignment horizontal="center" vertical="center"/>
    </xf>
    <xf numFmtId="0" fontId="13" fillId="0" borderId="1" xfId="9" applyFont="1" applyFill="1" applyBorder="1" applyAlignment="1">
      <alignment horizontal="center" vertical="center"/>
    </xf>
    <xf numFmtId="0" fontId="82" fillId="0" borderId="3" xfId="9" applyFont="1" applyFill="1" applyBorder="1" applyAlignment="1">
      <alignment horizontal="center" vertical="center"/>
    </xf>
    <xf numFmtId="0" fontId="93" fillId="0" borderId="0" xfId="9" applyFont="1" applyFill="1" applyAlignment="1">
      <alignment horizontal="left" vertical="center" wrapText="1"/>
    </xf>
    <xf numFmtId="0" fontId="93" fillId="0" borderId="0" xfId="9" applyFont="1" applyFill="1" applyAlignment="1">
      <alignment horizontal="left" vertical="center"/>
    </xf>
    <xf numFmtId="0" fontId="82" fillId="0" borderId="3" xfId="9" applyFont="1" applyFill="1" applyBorder="1" applyAlignment="1">
      <alignment horizontal="center"/>
    </xf>
    <xf numFmtId="0" fontId="138" fillId="0" borderId="0" xfId="9" applyFont="1" applyFill="1" applyBorder="1" applyAlignment="1">
      <alignment horizontal="center" vertical="top" wrapText="1"/>
    </xf>
    <xf numFmtId="0" fontId="93" fillId="0" borderId="0" xfId="9" applyFont="1" applyFill="1" applyBorder="1" applyAlignment="1">
      <alignment horizontal="left" vertical="top" wrapText="1" readingOrder="1"/>
    </xf>
    <xf numFmtId="0" fontId="8" fillId="0" borderId="0" xfId="9" applyFont="1" applyFill="1" applyAlignment="1">
      <alignment horizontal="left" vertical="center" wrapText="1"/>
    </xf>
    <xf numFmtId="0" fontId="8" fillId="0" borderId="0" xfId="9" applyFont="1" applyFill="1" applyAlignment="1">
      <alignment horizontal="left" vertical="center"/>
    </xf>
    <xf numFmtId="0" fontId="8" fillId="0" borderId="0" xfId="9" applyFont="1" applyFill="1" applyBorder="1" applyAlignment="1">
      <alignment horizontal="justify" vertical="center" wrapText="1"/>
    </xf>
    <xf numFmtId="0" fontId="8" fillId="0" borderId="0" xfId="9" applyFont="1" applyFill="1" applyBorder="1" applyAlignment="1">
      <alignment horizontal="justify" vertical="center"/>
    </xf>
    <xf numFmtId="0" fontId="138" fillId="0" borderId="0" xfId="9" applyFont="1" applyFill="1" applyBorder="1" applyAlignment="1">
      <alignment horizontal="left" vertical="center"/>
    </xf>
    <xf numFmtId="0" fontId="24" fillId="0" borderId="0" xfId="9" applyFont="1" applyFill="1" applyAlignment="1">
      <alignment horizontal="left" vertical="top" wrapText="1"/>
    </xf>
    <xf numFmtId="0" fontId="23" fillId="0" borderId="2" xfId="9" applyFont="1" applyFill="1" applyBorder="1" applyAlignment="1">
      <alignment vertical="center"/>
    </xf>
    <xf numFmtId="0" fontId="23" fillId="0" borderId="1" xfId="9" applyFont="1" applyFill="1" applyBorder="1" applyAlignment="1">
      <alignment vertical="center"/>
    </xf>
    <xf numFmtId="0" fontId="23" fillId="0" borderId="3" xfId="9" applyFont="1" applyFill="1" applyBorder="1" applyAlignment="1">
      <alignment horizontal="center" vertical="center"/>
    </xf>
    <xf numFmtId="0" fontId="93" fillId="0" borderId="0" xfId="9" applyFont="1" applyFill="1" applyBorder="1" applyAlignment="1">
      <alignment horizontal="left" vertical="center" wrapText="1"/>
    </xf>
    <xf numFmtId="0" fontId="93" fillId="0" borderId="0" xfId="9" applyFont="1" applyBorder="1" applyAlignment="1">
      <alignment horizontal="left" vertical="center" wrapText="1"/>
    </xf>
    <xf numFmtId="0" fontId="22" fillId="0" borderId="0" xfId="9" applyFont="1" applyFill="1" applyBorder="1" applyAlignment="1">
      <alignment horizontal="left" vertical="top"/>
    </xf>
    <xf numFmtId="0" fontId="21" fillId="0" borderId="0" xfId="9" applyFont="1" applyFill="1" applyBorder="1" applyAlignment="1">
      <alignment horizontal="left" vertical="center" wrapText="1" readingOrder="1"/>
    </xf>
    <xf numFmtId="0" fontId="98" fillId="0" borderId="0" xfId="0" applyFont="1" applyFill="1" applyBorder="1" applyAlignment="1">
      <alignment horizontal="justify" vertical="center" wrapText="1"/>
    </xf>
    <xf numFmtId="0" fontId="10" fillId="0" borderId="0" xfId="0" applyFont="1" applyFill="1" applyBorder="1" applyAlignment="1">
      <alignment horizontal="justify" vertical="center" wrapText="1" readingOrder="1"/>
    </xf>
    <xf numFmtId="0" fontId="65" fillId="0" borderId="0" xfId="0" applyFont="1" applyFill="1" applyBorder="1" applyAlignment="1">
      <alignment horizontal="left" vertical="center" wrapText="1"/>
    </xf>
    <xf numFmtId="0" fontId="119" fillId="0" borderId="0" xfId="0" applyFont="1" applyFill="1" applyBorder="1" applyAlignment="1">
      <alignment horizontal="left" vertical="center" wrapText="1"/>
    </xf>
    <xf numFmtId="0" fontId="100" fillId="0" borderId="0" xfId="53" applyFont="1" applyFill="1" applyAlignment="1">
      <alignment horizontal="left" vertical="center"/>
    </xf>
  </cellXfs>
  <cellStyles count="482">
    <cellStyle name="20% - Accent1 10" xfId="58"/>
    <cellStyle name="20% - Accent1 11" xfId="59"/>
    <cellStyle name="20% - Accent1 2" xfId="60"/>
    <cellStyle name="20% - Accent1 3" xfId="61"/>
    <cellStyle name="20% - Accent1 4" xfId="62"/>
    <cellStyle name="20% - Accent1 5" xfId="63"/>
    <cellStyle name="20% - Accent1 6" xfId="64"/>
    <cellStyle name="20% - Accent1 7" xfId="65"/>
    <cellStyle name="20% - Accent1 8" xfId="66"/>
    <cellStyle name="20% - Accent1 9" xfId="67"/>
    <cellStyle name="20% - Accent2 10" xfId="68"/>
    <cellStyle name="20% - Accent2 11" xfId="69"/>
    <cellStyle name="20% - Accent2 2" xfId="70"/>
    <cellStyle name="20% - Accent2 3" xfId="71"/>
    <cellStyle name="20% - Accent2 4" xfId="72"/>
    <cellStyle name="20% - Accent2 5" xfId="73"/>
    <cellStyle name="20% - Accent2 6" xfId="74"/>
    <cellStyle name="20% - Accent2 7" xfId="75"/>
    <cellStyle name="20% - Accent2 8" xfId="76"/>
    <cellStyle name="20% - Accent2 9" xfId="77"/>
    <cellStyle name="20% - Accent3 10" xfId="78"/>
    <cellStyle name="20% - Accent3 11" xfId="79"/>
    <cellStyle name="20% - Accent3 2" xfId="80"/>
    <cellStyle name="20% - Accent3 3" xfId="81"/>
    <cellStyle name="20% - Accent3 4" xfId="82"/>
    <cellStyle name="20% - Accent3 5" xfId="83"/>
    <cellStyle name="20% - Accent3 6" xfId="84"/>
    <cellStyle name="20% - Accent3 7" xfId="85"/>
    <cellStyle name="20% - Accent3 8" xfId="86"/>
    <cellStyle name="20% - Accent3 9" xfId="87"/>
    <cellStyle name="20% - Accent4 10" xfId="88"/>
    <cellStyle name="20% - Accent4 11" xfId="89"/>
    <cellStyle name="20% - Accent4 2" xfId="90"/>
    <cellStyle name="20% - Accent4 3" xfId="91"/>
    <cellStyle name="20% - Accent4 4" xfId="92"/>
    <cellStyle name="20% - Accent4 5" xfId="93"/>
    <cellStyle name="20% - Accent4 6" xfId="94"/>
    <cellStyle name="20% - Accent4 7" xfId="95"/>
    <cellStyle name="20% - Accent4 8" xfId="96"/>
    <cellStyle name="20% - Accent4 9" xfId="97"/>
    <cellStyle name="20% - Accent5 10" xfId="98"/>
    <cellStyle name="20% - Accent5 11" xfId="99"/>
    <cellStyle name="20% - Accent5 2" xfId="100"/>
    <cellStyle name="20% - Accent5 3" xfId="101"/>
    <cellStyle name="20% - Accent5 4" xfId="102"/>
    <cellStyle name="20% - Accent5 5" xfId="103"/>
    <cellStyle name="20% - Accent5 6" xfId="104"/>
    <cellStyle name="20% - Accent5 7" xfId="105"/>
    <cellStyle name="20% - Accent5 8" xfId="106"/>
    <cellStyle name="20% - Accent5 9" xfId="107"/>
    <cellStyle name="20% - Accent6 10" xfId="108"/>
    <cellStyle name="20% - Accent6 11" xfId="109"/>
    <cellStyle name="20% - Accent6 2" xfId="110"/>
    <cellStyle name="20% - Accent6 3" xfId="111"/>
    <cellStyle name="20% - Accent6 4" xfId="112"/>
    <cellStyle name="20% - Accent6 5" xfId="113"/>
    <cellStyle name="20% - Accent6 6" xfId="114"/>
    <cellStyle name="20% - Accent6 7" xfId="115"/>
    <cellStyle name="20% - Accent6 8" xfId="116"/>
    <cellStyle name="20% - Accent6 9" xfId="117"/>
    <cellStyle name="40% - Accent1 10" xfId="118"/>
    <cellStyle name="40% - Accent1 11" xfId="119"/>
    <cellStyle name="40% - Accent1 2" xfId="120"/>
    <cellStyle name="40% - Accent1 3" xfId="121"/>
    <cellStyle name="40% - Accent1 4" xfId="122"/>
    <cellStyle name="40% - Accent1 5" xfId="123"/>
    <cellStyle name="40% - Accent1 6" xfId="124"/>
    <cellStyle name="40% - Accent1 7" xfId="125"/>
    <cellStyle name="40% - Accent1 8" xfId="126"/>
    <cellStyle name="40% - Accent1 9" xfId="127"/>
    <cellStyle name="40% - Accent2 10" xfId="128"/>
    <cellStyle name="40% - Accent2 11" xfId="129"/>
    <cellStyle name="40% - Accent2 2" xfId="130"/>
    <cellStyle name="40% - Accent2 3" xfId="131"/>
    <cellStyle name="40% - Accent2 4" xfId="132"/>
    <cellStyle name="40% - Accent2 5" xfId="133"/>
    <cellStyle name="40% - Accent2 6" xfId="134"/>
    <cellStyle name="40% - Accent2 7" xfId="135"/>
    <cellStyle name="40% - Accent2 8" xfId="136"/>
    <cellStyle name="40% - Accent2 9" xfId="137"/>
    <cellStyle name="40% - Accent3 10" xfId="138"/>
    <cellStyle name="40% - Accent3 11" xfId="139"/>
    <cellStyle name="40% - Accent3 2" xfId="140"/>
    <cellStyle name="40% - Accent3 3" xfId="141"/>
    <cellStyle name="40% - Accent3 4" xfId="142"/>
    <cellStyle name="40% - Accent3 5" xfId="143"/>
    <cellStyle name="40% - Accent3 6" xfId="144"/>
    <cellStyle name="40% - Accent3 7" xfId="145"/>
    <cellStyle name="40% - Accent3 8" xfId="146"/>
    <cellStyle name="40% - Accent3 9" xfId="147"/>
    <cellStyle name="40% - Accent4 10" xfId="148"/>
    <cellStyle name="40% - Accent4 11" xfId="149"/>
    <cellStyle name="40% - Accent4 2" xfId="150"/>
    <cellStyle name="40% - Accent4 3" xfId="151"/>
    <cellStyle name="40% - Accent4 4" xfId="152"/>
    <cellStyle name="40% - Accent4 5" xfId="153"/>
    <cellStyle name="40% - Accent4 6" xfId="154"/>
    <cellStyle name="40% - Accent4 7" xfId="155"/>
    <cellStyle name="40% - Accent4 8" xfId="156"/>
    <cellStyle name="40% - Accent4 9" xfId="157"/>
    <cellStyle name="40% - Accent5 10" xfId="158"/>
    <cellStyle name="40% - Accent5 11" xfId="159"/>
    <cellStyle name="40% - Accent5 2" xfId="160"/>
    <cellStyle name="40% - Accent5 3" xfId="161"/>
    <cellStyle name="40% - Accent5 4" xfId="162"/>
    <cellStyle name="40% - Accent5 5" xfId="163"/>
    <cellStyle name="40% - Accent5 6" xfId="164"/>
    <cellStyle name="40% - Accent5 7" xfId="165"/>
    <cellStyle name="40% - Accent5 8" xfId="166"/>
    <cellStyle name="40% - Accent5 9" xfId="167"/>
    <cellStyle name="40% - Accent6 10" xfId="168"/>
    <cellStyle name="40% - Accent6 11" xfId="169"/>
    <cellStyle name="40% - Accent6 2" xfId="170"/>
    <cellStyle name="40% - Accent6 3" xfId="171"/>
    <cellStyle name="40% - Accent6 4" xfId="172"/>
    <cellStyle name="40% - Accent6 5" xfId="173"/>
    <cellStyle name="40% - Accent6 6" xfId="174"/>
    <cellStyle name="40% - Accent6 7" xfId="175"/>
    <cellStyle name="40% - Accent6 8" xfId="176"/>
    <cellStyle name="40% - Accent6 9" xfId="177"/>
    <cellStyle name="60% - Accent1 10" xfId="178"/>
    <cellStyle name="60% - Accent1 11" xfId="179"/>
    <cellStyle name="60% - Accent1 2" xfId="180"/>
    <cellStyle name="60% - Accent1 3" xfId="181"/>
    <cellStyle name="60% - Accent1 4" xfId="182"/>
    <cellStyle name="60% - Accent1 5" xfId="183"/>
    <cellStyle name="60% - Accent1 6" xfId="184"/>
    <cellStyle name="60% - Accent1 7" xfId="185"/>
    <cellStyle name="60% - Accent1 8" xfId="186"/>
    <cellStyle name="60% - Accent1 9" xfId="187"/>
    <cellStyle name="60% - Accent2 10" xfId="188"/>
    <cellStyle name="60% - Accent2 11" xfId="189"/>
    <cellStyle name="60% - Accent2 2" xfId="190"/>
    <cellStyle name="60% - Accent2 3" xfId="191"/>
    <cellStyle name="60% - Accent2 4" xfId="192"/>
    <cellStyle name="60% - Accent2 5" xfId="193"/>
    <cellStyle name="60% - Accent2 6" xfId="194"/>
    <cellStyle name="60% - Accent2 7" xfId="195"/>
    <cellStyle name="60% - Accent2 8" xfId="196"/>
    <cellStyle name="60% - Accent2 9" xfId="197"/>
    <cellStyle name="60% - Accent3 10" xfId="198"/>
    <cellStyle name="60% - Accent3 11" xfId="199"/>
    <cellStyle name="60% - Accent3 2" xfId="200"/>
    <cellStyle name="60% - Accent3 3" xfId="201"/>
    <cellStyle name="60% - Accent3 4" xfId="202"/>
    <cellStyle name="60% - Accent3 5" xfId="203"/>
    <cellStyle name="60% - Accent3 6" xfId="204"/>
    <cellStyle name="60% - Accent3 7" xfId="205"/>
    <cellStyle name="60% - Accent3 8" xfId="206"/>
    <cellStyle name="60% - Accent3 9" xfId="207"/>
    <cellStyle name="60% - Accent4 10" xfId="208"/>
    <cellStyle name="60% - Accent4 11" xfId="209"/>
    <cellStyle name="60% - Accent4 2" xfId="210"/>
    <cellStyle name="60% - Accent4 3" xfId="211"/>
    <cellStyle name="60% - Accent4 4" xfId="212"/>
    <cellStyle name="60% - Accent4 5" xfId="213"/>
    <cellStyle name="60% - Accent4 6" xfId="214"/>
    <cellStyle name="60% - Accent4 7" xfId="215"/>
    <cellStyle name="60% - Accent4 8" xfId="216"/>
    <cellStyle name="60% - Accent4 9" xfId="217"/>
    <cellStyle name="60% - Accent5 10" xfId="218"/>
    <cellStyle name="60% - Accent5 11" xfId="219"/>
    <cellStyle name="60% - Accent5 2" xfId="220"/>
    <cellStyle name="60% - Accent5 3" xfId="221"/>
    <cellStyle name="60% - Accent5 4" xfId="222"/>
    <cellStyle name="60% - Accent5 5" xfId="223"/>
    <cellStyle name="60% - Accent5 6" xfId="224"/>
    <cellStyle name="60% - Accent5 7" xfId="225"/>
    <cellStyle name="60% - Accent5 8" xfId="226"/>
    <cellStyle name="60% - Accent5 9" xfId="227"/>
    <cellStyle name="60% - Accent6 10" xfId="228"/>
    <cellStyle name="60% - Accent6 11" xfId="229"/>
    <cellStyle name="60% - Accent6 2" xfId="230"/>
    <cellStyle name="60% - Accent6 3" xfId="231"/>
    <cellStyle name="60% - Accent6 4" xfId="232"/>
    <cellStyle name="60% - Accent6 5" xfId="233"/>
    <cellStyle name="60% - Accent6 6" xfId="234"/>
    <cellStyle name="60% - Accent6 7" xfId="235"/>
    <cellStyle name="60% - Accent6 8" xfId="236"/>
    <cellStyle name="60% - Accent6 9" xfId="237"/>
    <cellStyle name="Accent1 10" xfId="238"/>
    <cellStyle name="Accent1 11" xfId="239"/>
    <cellStyle name="Accent1 2" xfId="240"/>
    <cellStyle name="Accent1 3" xfId="241"/>
    <cellStyle name="Accent1 4" xfId="242"/>
    <cellStyle name="Accent1 5" xfId="243"/>
    <cellStyle name="Accent1 6" xfId="244"/>
    <cellStyle name="Accent1 7" xfId="245"/>
    <cellStyle name="Accent1 8" xfId="246"/>
    <cellStyle name="Accent1 9" xfId="247"/>
    <cellStyle name="Accent2 10" xfId="248"/>
    <cellStyle name="Accent2 11" xfId="249"/>
    <cellStyle name="Accent2 2" xfId="250"/>
    <cellStyle name="Accent2 3" xfId="251"/>
    <cellStyle name="Accent2 4" xfId="252"/>
    <cellStyle name="Accent2 5" xfId="253"/>
    <cellStyle name="Accent2 6" xfId="254"/>
    <cellStyle name="Accent2 7" xfId="255"/>
    <cellStyle name="Accent2 8" xfId="256"/>
    <cellStyle name="Accent2 9" xfId="257"/>
    <cellStyle name="Accent3 10" xfId="258"/>
    <cellStyle name="Accent3 11" xfId="259"/>
    <cellStyle name="Accent3 2" xfId="260"/>
    <cellStyle name="Accent3 3" xfId="261"/>
    <cellStyle name="Accent3 4" xfId="262"/>
    <cellStyle name="Accent3 5" xfId="263"/>
    <cellStyle name="Accent3 6" xfId="264"/>
    <cellStyle name="Accent3 7" xfId="265"/>
    <cellStyle name="Accent3 8" xfId="266"/>
    <cellStyle name="Accent3 9" xfId="267"/>
    <cellStyle name="Accent4 10" xfId="268"/>
    <cellStyle name="Accent4 11" xfId="269"/>
    <cellStyle name="Accent4 2" xfId="270"/>
    <cellStyle name="Accent4 3" xfId="271"/>
    <cellStyle name="Accent4 4" xfId="272"/>
    <cellStyle name="Accent4 5" xfId="273"/>
    <cellStyle name="Accent4 6" xfId="274"/>
    <cellStyle name="Accent4 7" xfId="275"/>
    <cellStyle name="Accent4 8" xfId="276"/>
    <cellStyle name="Accent4 9" xfId="277"/>
    <cellStyle name="Accent5 10" xfId="278"/>
    <cellStyle name="Accent5 11" xfId="279"/>
    <cellStyle name="Accent5 2" xfId="280"/>
    <cellStyle name="Accent5 3" xfId="281"/>
    <cellStyle name="Accent5 4" xfId="282"/>
    <cellStyle name="Accent5 5" xfId="283"/>
    <cellStyle name="Accent5 6" xfId="284"/>
    <cellStyle name="Accent5 7" xfId="285"/>
    <cellStyle name="Accent5 8" xfId="286"/>
    <cellStyle name="Accent5 9" xfId="287"/>
    <cellStyle name="Accent6 10" xfId="288"/>
    <cellStyle name="Accent6 11" xfId="289"/>
    <cellStyle name="Accent6 2" xfId="290"/>
    <cellStyle name="Accent6 3" xfId="291"/>
    <cellStyle name="Accent6 4" xfId="292"/>
    <cellStyle name="Accent6 5" xfId="293"/>
    <cellStyle name="Accent6 6" xfId="294"/>
    <cellStyle name="Accent6 7" xfId="295"/>
    <cellStyle name="Accent6 8" xfId="296"/>
    <cellStyle name="Accent6 9" xfId="297"/>
    <cellStyle name="AutoFormat Options" xfId="53"/>
    <cellStyle name="Bad 2" xfId="298"/>
    <cellStyle name="Bad 3" xfId="299"/>
    <cellStyle name="Calculation 2" xfId="300"/>
    <cellStyle name="Calculation 3" xfId="301"/>
    <cellStyle name="Check Cell 2" xfId="302"/>
    <cellStyle name="Check Cell 3" xfId="303"/>
    <cellStyle name="Comma" xfId="1" builtinId="3"/>
    <cellStyle name="Comma 10" xfId="477"/>
    <cellStyle name="Comma 12" xfId="447"/>
    <cellStyle name="Comma 12 2" xfId="474"/>
    <cellStyle name="Comma 12 2 9" xfId="475"/>
    <cellStyle name="Comma 12 2 9 3 2 3" xfId="481"/>
    <cellStyle name="Comma 15 4 3" xfId="468"/>
    <cellStyle name="Comma 2" xfId="2"/>
    <cellStyle name="Comma 2 17 3" xfId="442"/>
    <cellStyle name="Comma 2 2" xfId="3"/>
    <cellStyle name="Comma 2 2 2" xfId="52"/>
    <cellStyle name="Comma 2 2 2 2" xfId="304"/>
    <cellStyle name="Comma 2 2 2 2 2" xfId="305"/>
    <cellStyle name="Comma 2 2 3" xfId="306"/>
    <cellStyle name="Comma 2 3" xfId="41"/>
    <cellStyle name="Comma 2 3 2" xfId="307"/>
    <cellStyle name="Comma 2 3 2 2" xfId="308"/>
    <cellStyle name="Comma 2 3 3" xfId="309"/>
    <cellStyle name="Comma 2 4" xfId="310"/>
    <cellStyle name="Comma 2 4 2" xfId="311"/>
    <cellStyle name="Comma 2 4 2 2" xfId="312"/>
    <cellStyle name="Comma 2 4 3" xfId="313"/>
    <cellStyle name="Comma 2 5" xfId="314"/>
    <cellStyle name="Comma 2 6" xfId="315"/>
    <cellStyle name="Comma 3" xfId="4"/>
    <cellStyle name="Comma 3 2" xfId="5"/>
    <cellStyle name="Comma 3 3" xfId="42"/>
    <cellStyle name="Comma 4" xfId="6"/>
    <cellStyle name="Comma 4 2" xfId="7"/>
    <cellStyle name="Comma 4 2 2" xfId="446"/>
    <cellStyle name="Comma 4 3" xfId="43"/>
    <cellStyle name="Comma 4 4" xfId="40"/>
    <cellStyle name="Comma 5" xfId="36"/>
    <cellStyle name="Comma 5 2" xfId="316"/>
    <cellStyle name="Comma 6" xfId="54"/>
    <cellStyle name="Comma 7" xfId="317"/>
    <cellStyle name="Comma 7 2" xfId="56"/>
    <cellStyle name="Currency 2" xfId="318"/>
    <cellStyle name="Currency 2 2" xfId="319"/>
    <cellStyle name="Currency 2 2 2" xfId="320"/>
    <cellStyle name="Currency 2 3" xfId="321"/>
    <cellStyle name="Currency 2 4" xfId="322"/>
    <cellStyle name="Currency 3" xfId="323"/>
    <cellStyle name="Currency 5" xfId="324"/>
    <cellStyle name="Explanatory Text 2" xfId="325"/>
    <cellStyle name="Explanatory Text 3" xfId="326"/>
    <cellStyle name="Followed Hyperlink 2" xfId="327"/>
    <cellStyle name="Good 2" xfId="328"/>
    <cellStyle name="Good 3" xfId="329"/>
    <cellStyle name="Heading 1 10" xfId="330"/>
    <cellStyle name="Heading 1 11" xfId="331"/>
    <cellStyle name="Heading 1 2" xfId="332"/>
    <cellStyle name="Heading 1 3" xfId="333"/>
    <cellStyle name="Heading 1 4" xfId="334"/>
    <cellStyle name="Heading 1 5" xfId="335"/>
    <cellStyle name="Heading 1 6" xfId="336"/>
    <cellStyle name="Heading 1 7" xfId="337"/>
    <cellStyle name="Heading 1 8" xfId="338"/>
    <cellStyle name="Heading 1 9" xfId="339"/>
    <cellStyle name="Heading 2 10" xfId="340"/>
    <cellStyle name="Heading 2 11" xfId="341"/>
    <cellStyle name="Heading 2 2" xfId="342"/>
    <cellStyle name="Heading 2 3" xfId="343"/>
    <cellStyle name="Heading 2 4" xfId="344"/>
    <cellStyle name="Heading 2 5" xfId="345"/>
    <cellStyle name="Heading 2 6" xfId="346"/>
    <cellStyle name="Heading 2 7" xfId="347"/>
    <cellStyle name="Heading 2 8" xfId="348"/>
    <cellStyle name="Heading 2 9" xfId="349"/>
    <cellStyle name="Heading 3 10" xfId="350"/>
    <cellStyle name="Heading 3 11" xfId="351"/>
    <cellStyle name="Heading 3 2" xfId="352"/>
    <cellStyle name="Heading 3 3" xfId="353"/>
    <cellStyle name="Heading 3 4" xfId="354"/>
    <cellStyle name="Heading 3 5" xfId="355"/>
    <cellStyle name="Heading 3 6" xfId="356"/>
    <cellStyle name="Heading 3 7" xfId="357"/>
    <cellStyle name="Heading 3 8" xfId="358"/>
    <cellStyle name="Heading 3 9" xfId="359"/>
    <cellStyle name="Heading 4 10" xfId="360"/>
    <cellStyle name="Heading 4 11" xfId="361"/>
    <cellStyle name="Heading 4 2" xfId="362"/>
    <cellStyle name="Heading 4 3" xfId="363"/>
    <cellStyle name="Heading 4 4" xfId="364"/>
    <cellStyle name="Heading 4 5" xfId="365"/>
    <cellStyle name="Heading 4 6" xfId="366"/>
    <cellStyle name="Heading 4 7" xfId="367"/>
    <cellStyle name="Heading 4 8" xfId="368"/>
    <cellStyle name="Heading 4 9" xfId="369"/>
    <cellStyle name="Hyperlink 2" xfId="370"/>
    <cellStyle name="Input 2" xfId="371"/>
    <cellStyle name="Input 3" xfId="372"/>
    <cellStyle name="Linked Cell 2" xfId="373"/>
    <cellStyle name="Linked Cell 3" xfId="374"/>
    <cellStyle name="MS_Arabic" xfId="8"/>
    <cellStyle name="Neutral 2" xfId="375"/>
    <cellStyle name="Neutral 3" xfId="376"/>
    <cellStyle name="Normal" xfId="0" builtinId="0"/>
    <cellStyle name="Normal 10" xfId="377"/>
    <cellStyle name="Normal 10 2" xfId="378"/>
    <cellStyle name="Normal 10 2 2 4" xfId="444"/>
    <cellStyle name="Normal 10 3" xfId="445"/>
    <cellStyle name="Normal 11" xfId="379"/>
    <cellStyle name="Normal 11 2" xfId="55"/>
    <cellStyle name="Normal 11 2 2" xfId="51"/>
    <cellStyle name="Normal 11 3" xfId="380"/>
    <cellStyle name="Normal 11 3 3" xfId="476"/>
    <cellStyle name="Normal 11 3 6 2 5" xfId="472"/>
    <cellStyle name="Normal 11 3 6 2 5 2" xfId="473"/>
    <cellStyle name="Normal 12" xfId="381"/>
    <cellStyle name="Normal 12 2" xfId="382"/>
    <cellStyle name="Normal 12 3" xfId="383"/>
    <cellStyle name="Normal 13" xfId="384"/>
    <cellStyle name="Normal 13 2" xfId="385"/>
    <cellStyle name="Normal 13 3" xfId="452"/>
    <cellStyle name="Normal 14" xfId="386"/>
    <cellStyle name="Normal 14 2" xfId="387"/>
    <cellStyle name="Normal 15" xfId="57"/>
    <cellStyle name="Normal 16" xfId="388"/>
    <cellStyle name="Normal 2" xfId="9"/>
    <cellStyle name="Normal 2 10" xfId="440"/>
    <cellStyle name="Normal 2 10 2 2" xfId="455"/>
    <cellStyle name="Normal 2 11" xfId="35"/>
    <cellStyle name="Normal 2 12" xfId="463"/>
    <cellStyle name="Normal 2 12 5 2 4 6 2" xfId="465"/>
    <cellStyle name="Normal 2 14" xfId="459"/>
    <cellStyle name="Normal 2 2" xfId="10"/>
    <cellStyle name="Normal 2 2 11 2" xfId="467"/>
    <cellStyle name="Normal 2 2 2" xfId="11"/>
    <cellStyle name="Normal 2 2 2 2" xfId="12"/>
    <cellStyle name="Normal 2 2 2 3" xfId="44"/>
    <cellStyle name="Normal 2 2 2 3 2" xfId="466"/>
    <cellStyle name="Normal 2 2 3" xfId="13"/>
    <cellStyle name="Normal 2 2 3 2" xfId="14"/>
    <cellStyle name="Normal 2 2 3 3" xfId="45"/>
    <cellStyle name="Normal 2 2 4" xfId="15"/>
    <cellStyle name="Normal 2 2 4 2" xfId="16"/>
    <cellStyle name="Normal 2 2 4 2 2" xfId="389"/>
    <cellStyle name="Normal 2 2 4 2 4 2 4" xfId="471"/>
    <cellStyle name="Normal 2 2 4 3" xfId="46"/>
    <cellStyle name="Normal 2 2 4 4" xfId="390"/>
    <cellStyle name="Normal 2 2 4 7 4 3 2 3 3 2 3" xfId="479"/>
    <cellStyle name="Normal 2 2 4 7 4 3 4 3 2" xfId="478"/>
    <cellStyle name="Normal 2 2 4 7 4 3 4 3 2 4" xfId="480"/>
    <cellStyle name="Normal 2 3" xfId="17"/>
    <cellStyle name="Normal 2 3 2" xfId="18"/>
    <cellStyle name="Normal 2 3 2 2" xfId="19"/>
    <cellStyle name="Normal 2 3 2 2 2" xfId="391"/>
    <cellStyle name="Normal 2 3 2 3" xfId="47"/>
    <cellStyle name="Normal 2 4" xfId="20"/>
    <cellStyle name="Normal 2 5" xfId="21"/>
    <cellStyle name="Normal 2 6" xfId="392"/>
    <cellStyle name="Normal 2 6 2" xfId="450"/>
    <cellStyle name="Normal 2 7" xfId="393"/>
    <cellStyle name="Normal 3" xfId="22"/>
    <cellStyle name="Normal 3 2" xfId="23"/>
    <cellStyle name="Normal 3 29 3" xfId="449"/>
    <cellStyle name="Normal 3 3" xfId="24"/>
    <cellStyle name="Normal 3 30 3" xfId="460"/>
    <cellStyle name="Normal 3 31 3" xfId="461"/>
    <cellStyle name="Normal 3 33 3" xfId="462"/>
    <cellStyle name="Normal 3 4" xfId="25"/>
    <cellStyle name="Normal 3 4 2" xfId="26"/>
    <cellStyle name="Normal 3 4 2 2" xfId="394"/>
    <cellStyle name="Normal 3 4 3" xfId="48"/>
    <cellStyle name="Normal 3 4 3 2" xfId="456"/>
    <cellStyle name="Normal 3 5" xfId="395"/>
    <cellStyle name="Normal 3 5 6" xfId="458"/>
    <cellStyle name="Normal 3 6 6" xfId="464"/>
    <cellStyle name="Normal 4" xfId="27"/>
    <cellStyle name="Normal 4 2" xfId="28"/>
    <cellStyle name="Normal 4 2 2" xfId="29"/>
    <cellStyle name="Normal 4 2 2 2" xfId="396"/>
    <cellStyle name="Normal 4 2 3" xfId="49"/>
    <cellStyle name="Normal 4 2 4" xfId="397"/>
    <cellStyle name="Normal 5" xfId="37"/>
    <cellStyle name="Normal 5 2" xfId="30"/>
    <cellStyle name="Normal 5 2 2" xfId="398"/>
    <cellStyle name="Normal 5 2 3 2" xfId="457"/>
    <cellStyle name="Normal 5 3" xfId="399"/>
    <cellStyle name="Normal 5 3 2 2" xfId="469"/>
    <cellStyle name="Normal 5 3 4" xfId="443"/>
    <cellStyle name="Normal 5 9" xfId="448"/>
    <cellStyle name="Normal 6" xfId="31"/>
    <cellStyle name="Normal 7" xfId="400"/>
    <cellStyle name="Normal 7 2" xfId="401"/>
    <cellStyle name="Normal 7 2 2" xfId="451"/>
    <cellStyle name="Normal 7 3" xfId="402"/>
    <cellStyle name="Normal 7 7" xfId="453"/>
    <cellStyle name="Normal 73 2" xfId="470"/>
    <cellStyle name="Normal 8" xfId="403"/>
    <cellStyle name="Normal 8 2" xfId="404"/>
    <cellStyle name="Normal 8 3" xfId="454"/>
    <cellStyle name="Normal 9" xfId="405"/>
    <cellStyle name="Normal 9 2" xfId="406"/>
    <cellStyle name="Normal_Sheet1" xfId="439"/>
    <cellStyle name="Normal_Xl0000135 7 2" xfId="441"/>
    <cellStyle name="Note 2" xfId="407"/>
    <cellStyle name="Note 3" xfId="408"/>
    <cellStyle name="Output 2" xfId="409"/>
    <cellStyle name="Output 3" xfId="410"/>
    <cellStyle name="Percent" xfId="50" builtinId="5"/>
    <cellStyle name="Percent 2" xfId="32"/>
    <cellStyle name="Percent 2 2" xfId="33"/>
    <cellStyle name="Percent 2 3" xfId="411"/>
    <cellStyle name="Percent 3" xfId="38"/>
    <cellStyle name="Percent 3 2" xfId="34"/>
    <cellStyle name="Percent 4" xfId="39"/>
    <cellStyle name="Percent 4 2" xfId="412"/>
    <cellStyle name="Percent 4 2 2" xfId="413"/>
    <cellStyle name="Percent 5" xfId="414"/>
    <cellStyle name="Percent 6" xfId="415"/>
    <cellStyle name="Percent 7" xfId="416"/>
    <cellStyle name="Title 10" xfId="417"/>
    <cellStyle name="Title 11" xfId="418"/>
    <cellStyle name="Title 2" xfId="419"/>
    <cellStyle name="Title 3" xfId="420"/>
    <cellStyle name="Title 4" xfId="421"/>
    <cellStyle name="Title 5" xfId="422"/>
    <cellStyle name="Title 6" xfId="423"/>
    <cellStyle name="Title 7" xfId="424"/>
    <cellStyle name="Title 8" xfId="425"/>
    <cellStyle name="Title 9" xfId="426"/>
    <cellStyle name="Total 10" xfId="427"/>
    <cellStyle name="Total 11" xfId="428"/>
    <cellStyle name="Total 2" xfId="429"/>
    <cellStyle name="Total 3" xfId="430"/>
    <cellStyle name="Total 4" xfId="431"/>
    <cellStyle name="Total 5" xfId="432"/>
    <cellStyle name="Total 6" xfId="433"/>
    <cellStyle name="Total 7" xfId="434"/>
    <cellStyle name="Total 8" xfId="435"/>
    <cellStyle name="Total 9" xfId="436"/>
    <cellStyle name="Warning Text 2" xfId="437"/>
    <cellStyle name="Warning Text 3" xfId="438"/>
  </cellStyles>
  <dxfs count="19">
    <dxf>
      <font>
        <b/>
        <strike val="0"/>
        <outline val="0"/>
        <shadow val="0"/>
        <u val="none"/>
        <vertAlign val="baseline"/>
        <sz val="10"/>
        <color auto="1"/>
        <name val="Calibri"/>
        <scheme val="none"/>
      </font>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10"/>
        <color auto="1"/>
        <name val="Calibri"/>
        <scheme val="none"/>
      </font>
      <fill>
        <patternFill patternType="none">
          <fgColor indexed="64"/>
          <bgColor indexed="65"/>
        </patternFill>
      </fill>
      <alignment horizontal="right" vertical="center" textRotation="0" wrapText="0" relativeIndent="0" justifyLastLine="0" shrinkToFit="0" readingOrder="0"/>
    </dxf>
    <dxf>
      <font>
        <b val="0"/>
        <i val="0"/>
        <strike val="0"/>
        <condense val="0"/>
        <extend val="0"/>
        <outline val="0"/>
        <shadow val="0"/>
        <u val="none"/>
        <vertAlign val="baseline"/>
        <sz val="10"/>
        <color theme="0" tint="-0.34998626667073579"/>
        <name val="Calibri"/>
        <scheme val="none"/>
      </font>
      <fill>
        <patternFill patternType="none">
          <fgColor indexed="64"/>
          <bgColor indexed="65"/>
        </patternFill>
      </fill>
      <alignment horizontal="right" vertical="center" textRotation="0" wrapText="0" relativeIndent="0" justifyLastLine="0" shrinkToFit="0" readingOrder="0"/>
    </dxf>
    <dxf>
      <font>
        <b val="0"/>
        <i val="0"/>
        <strike val="0"/>
        <condense val="0"/>
        <extend val="0"/>
        <outline val="0"/>
        <shadow val="0"/>
        <u val="none"/>
        <vertAlign val="baseline"/>
        <sz val="10"/>
        <color theme="0" tint="-0.34998626667073579"/>
        <name val="Calibri"/>
        <scheme val="none"/>
      </font>
      <fill>
        <patternFill patternType="none">
          <fgColor indexed="64"/>
          <bgColor indexed="65"/>
        </patternFill>
      </fill>
      <alignment horizontal="right" vertical="center" textRotation="0" wrapText="0" relativeIndent="0" justifyLastLine="0" shrinkToFit="0" readingOrder="0"/>
    </dxf>
    <dxf>
      <font>
        <b val="0"/>
        <i val="0"/>
        <strike val="0"/>
        <condense val="0"/>
        <extend val="0"/>
        <outline val="0"/>
        <shadow val="0"/>
        <u val="none"/>
        <vertAlign val="baseline"/>
        <sz val="10"/>
        <color theme="0" tint="-0.34998626667073579"/>
        <name val="Calibri"/>
        <scheme val="none"/>
      </font>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theme="0" tint="-0.34998626667073579"/>
        <name val="Calibri"/>
        <scheme val="none"/>
      </font>
      <fill>
        <patternFill patternType="none">
          <fgColor indexed="64"/>
          <bgColor theme="0" tint="-0.34998626667073579"/>
        </patternFill>
      </fill>
      <alignment horizontal="right" vertical="center" textRotation="0" wrapText="0" indent="0" justifyLastLine="0" shrinkToFit="0" readingOrder="0"/>
    </dxf>
    <dxf>
      <font>
        <b val="0"/>
        <i val="0"/>
        <strike val="0"/>
        <condense val="0"/>
        <extend val="0"/>
        <outline val="0"/>
        <shadow val="0"/>
        <u val="none"/>
        <vertAlign val="baseline"/>
        <sz val="10"/>
        <color theme="0" tint="-0.34998626667073579"/>
        <name val="Calibri"/>
        <scheme val="none"/>
      </font>
      <fill>
        <patternFill patternType="none">
          <fgColor indexed="64"/>
          <bgColor theme="0" tint="-0.34998626667073579"/>
        </patternFill>
      </fill>
      <alignment horizontal="right" vertical="center" textRotation="0" wrapText="0" relativeIndent="0" justifyLastLine="0" shrinkToFit="0" readingOrder="0"/>
    </dxf>
    <dxf>
      <font>
        <b val="0"/>
        <i val="0"/>
        <strike val="0"/>
        <condense val="0"/>
        <extend val="0"/>
        <outline val="0"/>
        <shadow val="0"/>
        <u val="none"/>
        <vertAlign val="baseline"/>
        <sz val="10"/>
        <color theme="0" tint="-0.34998626667073579"/>
        <name val="Calibri"/>
        <scheme val="none"/>
      </font>
      <fill>
        <patternFill patternType="none">
          <fgColor indexed="64"/>
          <bgColor theme="0" tint="-0.34998626667073579"/>
        </patternFill>
      </fill>
      <alignment horizontal="right" vertical="center" textRotation="0" wrapText="0" relativeIndent="0" justifyLastLine="0" shrinkToFit="0" readingOrder="0"/>
    </dxf>
    <dxf>
      <font>
        <b val="0"/>
        <i val="0"/>
        <strike val="0"/>
        <condense val="0"/>
        <extend val="0"/>
        <outline val="0"/>
        <shadow val="0"/>
        <u val="none"/>
        <vertAlign val="baseline"/>
        <sz val="10"/>
        <color theme="0" tint="-0.34998626667073579"/>
        <name val="Calibri"/>
        <scheme val="none"/>
      </font>
      <fill>
        <patternFill patternType="none">
          <fgColor indexed="64"/>
          <bgColor theme="0" tint="-0.34998626667073579"/>
        </patternFill>
      </fill>
      <alignment horizontal="right" vertical="center" textRotation="0" wrapText="0" relativeIndent="0" justifyLastLine="0" shrinkToFit="0" readingOrder="0"/>
    </dxf>
    <dxf>
      <font>
        <b val="0"/>
        <i val="0"/>
        <strike val="0"/>
        <condense val="0"/>
        <extend val="0"/>
        <outline val="0"/>
        <shadow val="0"/>
        <u val="none"/>
        <vertAlign val="baseline"/>
        <sz val="10"/>
        <color theme="0" tint="-0.34998626667073579"/>
        <name val="Calibri"/>
        <scheme val="none"/>
      </font>
      <fill>
        <patternFill patternType="none">
          <fgColor indexed="64"/>
          <bgColor theme="0" tint="-0.34998626667073579"/>
        </patternFill>
      </fill>
      <alignment horizontal="right" vertical="center" textRotation="0" wrapText="0" relativeIndent="0" justifyLastLine="0" shrinkToFit="0" readingOrder="0"/>
    </dxf>
    <dxf>
      <font>
        <b val="0"/>
        <i val="0"/>
        <strike val="0"/>
        <condense val="0"/>
        <extend val="0"/>
        <outline val="0"/>
        <shadow val="0"/>
        <u val="none"/>
        <vertAlign val="baseline"/>
        <sz val="10"/>
        <color theme="0" tint="-0.34998626667073579"/>
        <name val="Calibri"/>
        <scheme val="none"/>
      </font>
      <fill>
        <patternFill patternType="none">
          <fgColor indexed="64"/>
          <bgColor theme="0" tint="-0.34998626667073579"/>
        </patternFill>
      </fill>
      <alignment horizontal="right" vertical="center" textRotation="0" wrapText="0" relativeIndent="0" justifyLastLine="0" shrinkToFit="0" readingOrder="0"/>
    </dxf>
    <dxf>
      <font>
        <b val="0"/>
        <i val="0"/>
        <strike val="0"/>
        <condense val="0"/>
        <extend val="0"/>
        <outline val="0"/>
        <shadow val="0"/>
        <u val="none"/>
        <vertAlign val="baseline"/>
        <sz val="10"/>
        <color theme="0" tint="-0.34998626667073579"/>
        <name val="Calibri"/>
        <scheme val="none"/>
      </font>
      <fill>
        <patternFill patternType="none">
          <fgColor indexed="64"/>
          <bgColor theme="0" tint="-0.34998626667073579"/>
        </patternFill>
      </fill>
      <alignment horizontal="right" vertical="center" textRotation="0" wrapText="0" relativeIndent="0" justifyLastLine="0" shrinkToFit="0" readingOrder="0"/>
    </dxf>
    <dxf>
      <font>
        <b val="0"/>
        <i val="0"/>
        <strike val="0"/>
        <condense val="0"/>
        <extend val="0"/>
        <outline val="0"/>
        <shadow val="0"/>
        <u val="none"/>
        <vertAlign val="baseline"/>
        <sz val="10"/>
        <color auto="1"/>
        <name val="Calibri"/>
        <scheme val="none"/>
      </font>
      <fill>
        <patternFill patternType="none">
          <fgColor indexed="64"/>
          <bgColor indexed="65"/>
        </patternFill>
      </fill>
      <alignment horizontal="right" vertical="center" textRotation="0" wrapText="0" relativeIndent="0" justifyLastLine="0" shrinkToFit="0" readingOrder="0"/>
    </dxf>
    <dxf>
      <font>
        <b val="0"/>
        <strike val="0"/>
        <outline val="0"/>
        <shadow val="0"/>
        <u val="none"/>
        <vertAlign val="baseline"/>
        <sz val="10"/>
        <color auto="1"/>
        <name val="Calibri"/>
        <scheme val="none"/>
      </font>
      <fill>
        <patternFill patternType="none">
          <fgColor indexed="64"/>
          <bgColor auto="1"/>
        </patternFill>
      </fill>
      <alignment horizontal="right" vertical="center" textRotation="0" wrapText="0" indent="0" justifyLastLine="0" shrinkToFit="0" readingOrder="0"/>
    </dxf>
    <dxf>
      <font>
        <b val="0"/>
        <strike val="0"/>
        <outline val="0"/>
        <shadow val="0"/>
        <u val="none"/>
        <vertAlign val="baseline"/>
        <sz val="10"/>
        <color auto="1"/>
        <name val="Calibri"/>
        <scheme val="none"/>
      </font>
      <numFmt numFmtId="165" formatCode="#,##0.0"/>
      <fill>
        <patternFill patternType="none">
          <fgColor indexed="64"/>
          <bgColor indexed="65"/>
        </patternFill>
      </fill>
      <alignment horizontal="right" vertical="bottom" textRotation="0" wrapText="0" indent="0" justifyLastLine="0" shrinkToFit="0" readingOrder="0"/>
    </dxf>
    <dxf>
      <font>
        <b val="0"/>
        <strike val="0"/>
        <outline val="0"/>
        <shadow val="0"/>
        <u val="none"/>
        <vertAlign val="baseline"/>
        <sz val="10"/>
        <color auto="1"/>
        <name val="Calibri"/>
        <scheme val="none"/>
      </font>
      <numFmt numFmtId="165" formatCode="#,##0.0"/>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0"/>
        <color auto="1"/>
        <name val="Calibri"/>
        <scheme val="none"/>
      </font>
      <numFmt numFmtId="166" formatCode="_-* #,##0_-;\-* #,##0_-;_-* &quot;-&quot;??_-;_-@_-"/>
      <fill>
        <patternFill patternType="none">
          <fgColor indexed="64"/>
          <bgColor indexed="65"/>
        </patternFill>
      </fill>
      <alignment horizontal="right" vertical="bottom" textRotation="0" wrapText="0" indent="0" justifyLastLine="0" shrinkToFit="0" readingOrder="0"/>
    </dxf>
    <dxf>
      <font>
        <b/>
        <strike val="0"/>
        <outline val="0"/>
        <shadow val="0"/>
        <u val="none"/>
        <vertAlign val="baseline"/>
        <sz val="10"/>
        <color auto="1"/>
        <name val="Calibri"/>
        <scheme val="none"/>
      </font>
      <fill>
        <patternFill patternType="none">
          <fgColor indexed="64"/>
          <bgColor indexed="65"/>
        </patternFill>
      </fill>
      <alignment horizontal="general" vertical="center" textRotation="0" wrapText="0" indent="0" justifyLastLine="0" shrinkToFit="0" readingOrder="0"/>
    </dxf>
    <dxf>
      <font>
        <b/>
        <strike val="0"/>
        <outline val="0"/>
        <shadow val="0"/>
        <u val="none"/>
        <vertAlign val="baseline"/>
        <sz val="10"/>
        <color auto="1"/>
        <name val="Calibri"/>
        <scheme val="none"/>
      </font>
      <fill>
        <patternFill patternType="none">
          <fgColor indexed="64"/>
          <bgColor indexed="65"/>
        </patternFill>
      </fill>
      <alignment horizontal="general" vertical="center" textRotation="0" wrapText="0" indent="0" justifyLastLine="0" shrinkToFit="0" readingOrder="0"/>
    </dxf>
  </dxfs>
  <tableStyles count="0" defaultTableStyle="TableStyleMedium9" defaultPivotStyle="PivotStyleLight16"/>
  <colors>
    <mruColors>
      <color rgb="FF686868"/>
      <color rgb="FF277D5A"/>
      <color rgb="FFBE9B55"/>
      <color rgb="FF009AD0"/>
      <color rgb="FFF1AF09"/>
      <color rgb="FFF6B616"/>
      <color rgb="FFF7C037"/>
      <color rgb="FFB2B2B2"/>
      <color rgb="FFB4985A"/>
      <color rgb="FFDE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externalLink" Target="externalLinks/externalLink4.xml"/><Relationship Id="rId47" Type="http://schemas.openxmlformats.org/officeDocument/2006/relationships/externalLink" Target="externalLinks/externalLink9.xml"/><Relationship Id="rId50" Type="http://schemas.openxmlformats.org/officeDocument/2006/relationships/theme" Target="theme/theme1.xml"/><Relationship Id="rId55" Type="http://schemas.openxmlformats.org/officeDocument/2006/relationships/customXml" Target="../customXml/item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externalLink" Target="externalLinks/externalLink2.xml"/><Relationship Id="rId45" Type="http://schemas.openxmlformats.org/officeDocument/2006/relationships/externalLink" Target="externalLinks/externalLink7.xml"/><Relationship Id="rId53"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externalLink" Target="externalLinks/externalLink6.xml"/><Relationship Id="rId52"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externalLink" Target="externalLinks/externalLink5.xml"/><Relationship Id="rId48" Type="http://schemas.openxmlformats.org/officeDocument/2006/relationships/externalLink" Target="externalLinks/externalLink10.xml"/><Relationship Id="rId56" Type="http://schemas.openxmlformats.org/officeDocument/2006/relationships/customXml" Target="../customXml/item3.xml"/><Relationship Id="rId8" Type="http://schemas.openxmlformats.org/officeDocument/2006/relationships/worksheet" Target="worksheets/sheet8.xml"/><Relationship Id="rId51" Type="http://schemas.openxmlformats.org/officeDocument/2006/relationships/styles" Target="style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externalLink" Target="externalLinks/externalLink8.xml"/><Relationship Id="rId20" Type="http://schemas.openxmlformats.org/officeDocument/2006/relationships/worksheet" Target="worksheets/sheet20.xml"/><Relationship Id="rId41" Type="http://schemas.openxmlformats.org/officeDocument/2006/relationships/externalLink" Target="externalLinks/externalLink3.xml"/><Relationship Id="rId54"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externalLink" Target="externalLinks/externalLink11.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13.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15.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24.xml.rels><?xml version="1.0" encoding="UTF-8" standalone="yes"?>
<Relationships xmlns="http://schemas.openxmlformats.org/package/2006/relationships"><Relationship Id="rId1" Type="http://schemas.openxmlformats.org/officeDocument/2006/relationships/chartUserShapes" Target="../drawings/drawing17.xml"/></Relationships>
</file>

<file path=xl/charts/_rels/chart3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6.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33528222086476434"/>
          <c:y val="0.1988843154829612"/>
          <c:w val="0.44458333333333339"/>
          <c:h val="0.74097222222222225"/>
        </c:manualLayout>
      </c:layout>
      <c:pieChart>
        <c:varyColors val="1"/>
        <c:ser>
          <c:idx val="0"/>
          <c:order val="0"/>
          <c:dPt>
            <c:idx val="0"/>
            <c:bubble3D val="0"/>
            <c:spPr>
              <a:solidFill>
                <a:schemeClr val="bg1">
                  <a:lumMod val="50000"/>
                </a:schemeClr>
              </a:solidFill>
            </c:spPr>
          </c:dPt>
          <c:dPt>
            <c:idx val="1"/>
            <c:bubble3D val="0"/>
            <c:spPr>
              <a:solidFill>
                <a:srgbClr val="EE3124"/>
              </a:solidFill>
            </c:spPr>
          </c:dPt>
          <c:dPt>
            <c:idx val="2"/>
            <c:bubble3D val="0"/>
            <c:spPr>
              <a:solidFill>
                <a:srgbClr val="B4975A"/>
              </a:solidFill>
              <a:ln>
                <a:solidFill>
                  <a:srgbClr val="B4975A"/>
                </a:solidFill>
              </a:ln>
            </c:spPr>
          </c:dPt>
          <c:dLbls>
            <c:dLbl>
              <c:idx val="2"/>
              <c:layout>
                <c:manualLayout>
                  <c:x val="6.893087608930025E-2"/>
                  <c:y val="-0.20542690980313894"/>
                </c:manualLayout>
              </c:layout>
              <c:numFmt formatCode="0.0%" sourceLinked="0"/>
              <c:spPr/>
              <c:txPr>
                <a:bodyPr/>
                <a:lstStyle/>
                <a:p>
                  <a:pPr>
                    <a:defRPr sz="1000" b="1" i="0" u="none" strike="noStrike" baseline="0">
                      <a:solidFill>
                        <a:srgbClr val="FFFFFF"/>
                      </a:solidFill>
                      <a:latin typeface="Calibri"/>
                      <a:ea typeface="Calibri"/>
                      <a:cs typeface="Calibri"/>
                    </a:defRPr>
                  </a:pPr>
                  <a:endParaRPr lang="en-US"/>
                </a:p>
              </c:txPr>
              <c:dLblPos val="bestFit"/>
              <c:showLegendKey val="0"/>
              <c:showVal val="1"/>
              <c:showCatName val="0"/>
              <c:showSerName val="0"/>
              <c:showPercent val="0"/>
              <c:showBubbleSize val="0"/>
              <c:extLst>
                <c:ext xmlns:c15="http://schemas.microsoft.com/office/drawing/2012/chart" uri="{CE6537A1-D6FC-4f65-9D91-7224C49458BB}"/>
              </c:extLst>
            </c:dLbl>
            <c:numFmt formatCode="0.0%" sourceLinked="0"/>
            <c:spPr>
              <a:noFill/>
              <a:ln w="25400">
                <a:noFill/>
              </a:ln>
            </c:spPr>
            <c:txPr>
              <a:bodyPr/>
              <a:lstStyle/>
              <a:p>
                <a:pPr>
                  <a:defRPr sz="1000" b="1" i="0" u="none" strike="noStrike" baseline="0">
                    <a:solidFill>
                      <a:srgbClr val="FFFFFF"/>
                    </a:solidFill>
                    <a:latin typeface="Calibri"/>
                    <a:ea typeface="Calibri"/>
                    <a:cs typeface="Calibri"/>
                  </a:defRPr>
                </a:pPr>
                <a:endParaRPr lang="en-US"/>
              </a:p>
            </c:txPr>
            <c:showLegendKey val="0"/>
            <c:showVal val="1"/>
            <c:showCatName val="0"/>
            <c:showSerName val="0"/>
            <c:showPercent val="0"/>
            <c:showBubbleSize val="0"/>
            <c:showLeaderLines val="1"/>
            <c:extLst>
              <c:ext xmlns:c15="http://schemas.microsoft.com/office/drawing/2012/chart" uri="{CE6537A1-D6FC-4f65-9D91-7224C49458BB}"/>
            </c:extLst>
          </c:dLbls>
          <c:val>
            <c:numRef>
              <c:f>'[1]BoP&amp;Trade'!$G$35:$G$37</c:f>
              <c:numCache>
                <c:formatCode>General</c:formatCode>
                <c:ptCount val="3"/>
                <c:pt idx="0">
                  <c:v>0.121</c:v>
                </c:pt>
                <c:pt idx="1">
                  <c:v>0.124</c:v>
                </c:pt>
                <c:pt idx="2">
                  <c:v>0.755</c:v>
                </c:pt>
              </c:numCache>
            </c:numRef>
          </c:val>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ln>
      <a:noFill/>
    </a:ln>
  </c:spPr>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1465" l="0.70000000000000062" r="0.70000000000000062" t="0.75000000000001465" header="0.30000000000000032" footer="0.30000000000000032"/>
    <c:pageSetup orientation="portrait"/>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9343767174254552E-2"/>
          <c:y val="0.12090690316042264"/>
          <c:w val="0.49608808781547276"/>
          <c:h val="0.87909309683959858"/>
        </c:manualLayout>
      </c:layout>
      <c:pieChart>
        <c:varyColors val="1"/>
        <c:ser>
          <c:idx val="0"/>
          <c:order val="0"/>
          <c:spPr>
            <a:scene3d>
              <a:camera prst="orthographicFront"/>
              <a:lightRig rig="threePt" dir="t"/>
            </a:scene3d>
            <a:sp3d>
              <a:bevelB/>
            </a:sp3d>
          </c:spPr>
          <c:dPt>
            <c:idx val="0"/>
            <c:bubble3D val="0"/>
            <c:spPr>
              <a:solidFill>
                <a:srgbClr val="828182"/>
              </a:solidFill>
              <a:scene3d>
                <a:camera prst="orthographicFront"/>
                <a:lightRig rig="threePt" dir="t"/>
              </a:scene3d>
              <a:sp3d>
                <a:bevelB/>
              </a:sp3d>
            </c:spPr>
          </c:dPt>
          <c:dPt>
            <c:idx val="1"/>
            <c:bubble3D val="0"/>
            <c:spPr>
              <a:solidFill>
                <a:schemeClr val="accent6">
                  <a:lumMod val="75000"/>
                </a:schemeClr>
              </a:solidFill>
              <a:scene3d>
                <a:camera prst="orthographicFront"/>
                <a:lightRig rig="threePt" dir="t"/>
              </a:scene3d>
              <a:sp3d>
                <a:bevelB/>
              </a:sp3d>
            </c:spPr>
          </c:dPt>
          <c:dPt>
            <c:idx val="2"/>
            <c:bubble3D val="0"/>
            <c:spPr>
              <a:solidFill>
                <a:srgbClr val="948A54"/>
              </a:solidFill>
              <a:scene3d>
                <a:camera prst="orthographicFront"/>
                <a:lightRig rig="threePt" dir="t"/>
              </a:scene3d>
              <a:sp3d>
                <a:bevelB/>
              </a:sp3d>
            </c:spPr>
          </c:dPt>
          <c:dPt>
            <c:idx val="3"/>
            <c:bubble3D val="0"/>
            <c:spPr>
              <a:solidFill>
                <a:srgbClr val="E63723"/>
              </a:solidFill>
              <a:scene3d>
                <a:camera prst="orthographicFront"/>
                <a:lightRig rig="threePt" dir="t"/>
              </a:scene3d>
              <a:sp3d>
                <a:bevelB/>
              </a:sp3d>
            </c:spPr>
          </c:dPt>
          <c:dPt>
            <c:idx val="4"/>
            <c:bubble3D val="0"/>
            <c:spPr>
              <a:solidFill>
                <a:schemeClr val="accent3">
                  <a:lumMod val="75000"/>
                </a:schemeClr>
              </a:solidFill>
              <a:scene3d>
                <a:camera prst="orthographicFront"/>
                <a:lightRig rig="threePt" dir="t"/>
              </a:scene3d>
              <a:sp3d>
                <a:bevelB/>
              </a:sp3d>
            </c:spPr>
          </c:dPt>
          <c:dLbls>
            <c:dLbl>
              <c:idx val="0"/>
              <c:tx>
                <c:rich>
                  <a:bodyPr/>
                  <a:lstStyle/>
                  <a:p>
                    <a:r>
                      <a:rPr lang="en-US"/>
                      <a:t>23.0%</a:t>
                    </a:r>
                  </a:p>
                </c:rich>
              </c:tx>
              <c:showLegendKey val="0"/>
              <c:showVal val="1"/>
              <c:showCatName val="0"/>
              <c:showSerName val="0"/>
              <c:showPercent val="0"/>
              <c:showBubbleSize val="0"/>
              <c:extLst>
                <c:ext xmlns:c15="http://schemas.microsoft.com/office/drawing/2012/chart" uri="{CE6537A1-D6FC-4f65-9D91-7224C49458BB}"/>
              </c:extLst>
            </c:dLbl>
            <c:dLbl>
              <c:idx val="1"/>
              <c:tx>
                <c:rich>
                  <a:bodyPr/>
                  <a:lstStyle/>
                  <a:p>
                    <a:r>
                      <a:rPr lang="en-US"/>
                      <a:t>6.6%</a:t>
                    </a:r>
                  </a:p>
                </c:rich>
              </c:tx>
              <c:showLegendKey val="0"/>
              <c:showVal val="1"/>
              <c:showCatName val="0"/>
              <c:showSerName val="0"/>
              <c:showPercent val="0"/>
              <c:showBubbleSize val="0"/>
              <c:extLst>
                <c:ext xmlns:c15="http://schemas.microsoft.com/office/drawing/2012/chart" uri="{CE6537A1-D6FC-4f65-9D91-7224C49458BB}"/>
              </c:extLst>
            </c:dLbl>
            <c:dLbl>
              <c:idx val="2"/>
              <c:tx>
                <c:rich>
                  <a:bodyPr/>
                  <a:lstStyle/>
                  <a:p>
                    <a:r>
                      <a:rPr lang="en-US"/>
                      <a:t>34.1%</a:t>
                    </a:r>
                  </a:p>
                </c:rich>
              </c:tx>
              <c:showLegendKey val="0"/>
              <c:showVal val="1"/>
              <c:showCatName val="0"/>
              <c:showSerName val="0"/>
              <c:showPercent val="0"/>
              <c:showBubbleSize val="0"/>
              <c:extLst>
                <c:ext xmlns:c15="http://schemas.microsoft.com/office/drawing/2012/chart" uri="{CE6537A1-D6FC-4f65-9D91-7224C49458BB}"/>
              </c:extLst>
            </c:dLbl>
            <c:dLbl>
              <c:idx val="3"/>
              <c:tx>
                <c:rich>
                  <a:bodyPr/>
                  <a:lstStyle/>
                  <a:p>
                    <a:r>
                      <a:rPr lang="en-US"/>
                      <a:t>30.5%</a:t>
                    </a:r>
                  </a:p>
                </c:rich>
              </c:tx>
              <c:showLegendKey val="0"/>
              <c:showVal val="1"/>
              <c:showCatName val="0"/>
              <c:showSerName val="0"/>
              <c:showPercent val="0"/>
              <c:showBubbleSize val="0"/>
              <c:extLst>
                <c:ext xmlns:c15="http://schemas.microsoft.com/office/drawing/2012/chart" uri="{CE6537A1-D6FC-4f65-9D91-7224C49458BB}"/>
              </c:extLst>
            </c:dLbl>
            <c:dLbl>
              <c:idx val="4"/>
              <c:layout>
                <c:manualLayout>
                  <c:x val="2.2844828342945427E-2"/>
                  <c:y val="0.11945586568215938"/>
                </c:manualLayout>
              </c:layout>
              <c:tx>
                <c:rich>
                  <a:bodyPr/>
                  <a:lstStyle/>
                  <a:p>
                    <a:r>
                      <a:rPr lang="en-US"/>
                      <a:t>5.8%</a:t>
                    </a:r>
                  </a:p>
                </c:rich>
              </c:tx>
              <c:showLegendKey val="0"/>
              <c:showVal val="1"/>
              <c:showCatName val="0"/>
              <c:showSerName val="0"/>
              <c:showPercent val="0"/>
              <c:showBubbleSize val="0"/>
              <c:extLst>
                <c:ext xmlns:c15="http://schemas.microsoft.com/office/drawing/2012/chart" uri="{CE6537A1-D6FC-4f65-9D91-7224C49458BB}"/>
              </c:extLst>
            </c:dLbl>
            <c:spPr>
              <a:noFill/>
              <a:ln>
                <a:noFill/>
              </a:ln>
              <a:effectLst/>
            </c:spPr>
            <c:txPr>
              <a:bodyPr/>
              <a:lstStyle/>
              <a:p>
                <a:pPr>
                  <a:defRPr sz="1200" b="1" i="0" u="none" strike="noStrike" baseline="0">
                    <a:solidFill>
                      <a:srgbClr val="FFFFFF"/>
                    </a:solidFill>
                    <a:latin typeface="Calibri"/>
                    <a:ea typeface="Calibri"/>
                    <a:cs typeface="Calibri"/>
                  </a:defRPr>
                </a:pPr>
                <a:endParaRPr lang="en-US"/>
              </a:p>
            </c:txPr>
            <c:showLegendKey val="0"/>
            <c:showVal val="1"/>
            <c:showCatName val="0"/>
            <c:showSerName val="0"/>
            <c:showPercent val="0"/>
            <c:showBubbleSize val="0"/>
            <c:showLeaderLines val="1"/>
            <c:extLst>
              <c:ext xmlns:c15="http://schemas.microsoft.com/office/drawing/2012/chart" uri="{CE6537A1-D6FC-4f65-9D91-7224C49458BB}"/>
            </c:extLst>
          </c:dLbls>
          <c:cat>
            <c:strRef>
              <c:f>GovFinance!$A$51:$A$55</c:f>
              <c:strCache>
                <c:ptCount val="5"/>
                <c:pt idx="0">
                  <c:v>Recurrent department expenditure</c:v>
                </c:pt>
                <c:pt idx="1">
                  <c:v>Development expenditure</c:v>
                </c:pt>
                <c:pt idx="2">
                  <c:v>Contribution to the federal government</c:v>
                </c:pt>
                <c:pt idx="3">
                  <c:v>Aid and loans</c:v>
                </c:pt>
                <c:pt idx="4">
                  <c:v>Capital payments</c:v>
                </c:pt>
              </c:strCache>
            </c:strRef>
          </c:cat>
          <c:val>
            <c:numRef>
              <c:f>GovFinance!$E$51:$E$55</c:f>
              <c:numCache>
                <c:formatCode>0.0</c:formatCode>
                <c:ptCount val="5"/>
                <c:pt idx="0">
                  <c:v>22.959294781908959</c:v>
                </c:pt>
                <c:pt idx="1">
                  <c:v>6.6290315604140639</c:v>
                </c:pt>
                <c:pt idx="2">
                  <c:v>34.088330537756477</c:v>
                </c:pt>
                <c:pt idx="3">
                  <c:v>30.511818654220768</c:v>
                </c:pt>
                <c:pt idx="4">
                  <c:v>5.8115244656997316</c:v>
                </c:pt>
              </c:numCache>
            </c:numRef>
          </c:val>
        </c:ser>
        <c:ser>
          <c:idx val="1"/>
          <c:order val="1"/>
          <c:dPt>
            <c:idx val="0"/>
            <c:bubble3D val="0"/>
          </c:dPt>
          <c:dPt>
            <c:idx val="1"/>
            <c:bubble3D val="0"/>
          </c:dPt>
          <c:dPt>
            <c:idx val="2"/>
            <c:bubble3D val="0"/>
          </c:dPt>
          <c:dPt>
            <c:idx val="3"/>
            <c:bubble3D val="0"/>
          </c:dPt>
          <c:dPt>
            <c:idx val="4"/>
            <c:bubble3D val="0"/>
          </c:dPt>
          <c:dLbls>
            <c:spPr>
              <a:noFill/>
              <a:ln>
                <a:noFill/>
              </a:ln>
              <a:effectLst/>
            </c:spPr>
            <c:txPr>
              <a:bodyPr/>
              <a:lstStyle/>
              <a:p>
                <a:pPr>
                  <a:defRPr sz="1000" b="0" i="0" u="none" strike="noStrike" baseline="0">
                    <a:solidFill>
                      <a:srgbClr val="000000"/>
                    </a:solidFill>
                    <a:latin typeface="Calibri"/>
                    <a:ea typeface="Calibri"/>
                    <a:cs typeface="Calibri"/>
                  </a:defRPr>
                </a:pPr>
                <a:endParaRPr lang="en-US"/>
              </a:p>
            </c:txPr>
            <c:showLegendKey val="0"/>
            <c:showVal val="1"/>
            <c:showCatName val="0"/>
            <c:showSerName val="0"/>
            <c:showPercent val="0"/>
            <c:showBubbleSize val="0"/>
            <c:showLeaderLines val="1"/>
            <c:extLst>
              <c:ext xmlns:c15="http://schemas.microsoft.com/office/drawing/2012/chart" uri="{CE6537A1-D6FC-4f65-9D91-7224C49458BB}"/>
            </c:extLst>
          </c:dLbls>
          <c:cat>
            <c:strRef>
              <c:f>GovFinance!$A$51:$A$55</c:f>
              <c:strCache>
                <c:ptCount val="5"/>
                <c:pt idx="0">
                  <c:v>Recurrent department expenditure</c:v>
                </c:pt>
                <c:pt idx="1">
                  <c:v>Development expenditure</c:v>
                </c:pt>
                <c:pt idx="2">
                  <c:v>Contribution to the federal government</c:v>
                </c:pt>
                <c:pt idx="3">
                  <c:v>Aid and loans</c:v>
                </c:pt>
                <c:pt idx="4">
                  <c:v>Capital payments</c:v>
                </c:pt>
              </c:strCache>
            </c:strRef>
          </c:cat>
          <c:val>
            <c:numLit>
              <c:formatCode>General</c:formatCode>
              <c:ptCount val="1"/>
              <c:pt idx="0">
                <c:v>0</c:v>
              </c:pt>
            </c:numLit>
          </c:val>
        </c:ser>
        <c:ser>
          <c:idx val="2"/>
          <c:order val="2"/>
          <c:dPt>
            <c:idx val="0"/>
            <c:bubble3D val="0"/>
          </c:dPt>
          <c:dPt>
            <c:idx val="1"/>
            <c:bubble3D val="0"/>
          </c:dPt>
          <c:dPt>
            <c:idx val="2"/>
            <c:bubble3D val="0"/>
          </c:dPt>
          <c:dPt>
            <c:idx val="3"/>
            <c:bubble3D val="0"/>
          </c:dPt>
          <c:dPt>
            <c:idx val="4"/>
            <c:bubble3D val="0"/>
          </c:dPt>
          <c:dLbls>
            <c:spPr>
              <a:noFill/>
              <a:ln>
                <a:noFill/>
              </a:ln>
              <a:effectLst/>
            </c:spPr>
            <c:txPr>
              <a:bodyPr/>
              <a:lstStyle/>
              <a:p>
                <a:pPr>
                  <a:defRPr sz="1000" b="0" i="0" u="none" strike="noStrike" baseline="0">
                    <a:solidFill>
                      <a:srgbClr val="000000"/>
                    </a:solidFill>
                    <a:latin typeface="Calibri"/>
                    <a:ea typeface="Calibri"/>
                    <a:cs typeface="Calibri"/>
                  </a:defRPr>
                </a:pPr>
                <a:endParaRPr lang="en-US"/>
              </a:p>
            </c:txPr>
            <c:showLegendKey val="0"/>
            <c:showVal val="1"/>
            <c:showCatName val="0"/>
            <c:showSerName val="0"/>
            <c:showPercent val="0"/>
            <c:showBubbleSize val="0"/>
            <c:showLeaderLines val="1"/>
            <c:extLst>
              <c:ext xmlns:c15="http://schemas.microsoft.com/office/drawing/2012/chart" uri="{CE6537A1-D6FC-4f65-9D91-7224C49458BB}"/>
            </c:extLst>
          </c:dLbls>
          <c:cat>
            <c:strRef>
              <c:f>GovFinance!$A$51:$A$55</c:f>
              <c:strCache>
                <c:ptCount val="5"/>
                <c:pt idx="0">
                  <c:v>Recurrent department expenditure</c:v>
                </c:pt>
                <c:pt idx="1">
                  <c:v>Development expenditure</c:v>
                </c:pt>
                <c:pt idx="2">
                  <c:v>Contribution to the federal government</c:v>
                </c:pt>
                <c:pt idx="3">
                  <c:v>Aid and loans</c:v>
                </c:pt>
                <c:pt idx="4">
                  <c:v>Capital payments</c:v>
                </c:pt>
              </c:strCache>
            </c:strRef>
          </c:cat>
          <c:val>
            <c:numLit>
              <c:formatCode>General</c:formatCode>
              <c:ptCount val="1"/>
              <c:pt idx="0">
                <c:v>0</c:v>
              </c:pt>
            </c:numLit>
          </c:val>
        </c:ser>
        <c:ser>
          <c:idx val="3"/>
          <c:order val="3"/>
          <c:dPt>
            <c:idx val="0"/>
            <c:bubble3D val="0"/>
          </c:dPt>
          <c:dPt>
            <c:idx val="1"/>
            <c:bubble3D val="0"/>
          </c:dPt>
          <c:dPt>
            <c:idx val="2"/>
            <c:bubble3D val="0"/>
          </c:dPt>
          <c:dPt>
            <c:idx val="3"/>
            <c:bubble3D val="0"/>
          </c:dPt>
          <c:dPt>
            <c:idx val="4"/>
            <c:bubble3D val="0"/>
          </c:dPt>
          <c:dLbls>
            <c:spPr>
              <a:noFill/>
              <a:ln>
                <a:noFill/>
              </a:ln>
              <a:effectLst/>
            </c:spPr>
            <c:txPr>
              <a:bodyPr/>
              <a:lstStyle/>
              <a:p>
                <a:pPr>
                  <a:defRPr sz="1000" b="0" i="0" u="none" strike="noStrike" baseline="0">
                    <a:solidFill>
                      <a:srgbClr val="000000"/>
                    </a:solidFill>
                    <a:latin typeface="Calibri"/>
                    <a:ea typeface="Calibri"/>
                    <a:cs typeface="Calibri"/>
                  </a:defRPr>
                </a:pPr>
                <a:endParaRPr lang="en-US"/>
              </a:p>
            </c:txPr>
            <c:showLegendKey val="0"/>
            <c:showVal val="1"/>
            <c:showCatName val="0"/>
            <c:showSerName val="0"/>
            <c:showPercent val="0"/>
            <c:showBubbleSize val="0"/>
            <c:showLeaderLines val="1"/>
            <c:extLst>
              <c:ext xmlns:c15="http://schemas.microsoft.com/office/drawing/2012/chart" uri="{CE6537A1-D6FC-4f65-9D91-7224C49458BB}"/>
            </c:extLst>
          </c:dLbls>
          <c:cat>
            <c:strRef>
              <c:f>GovFinance!$A$51:$A$55</c:f>
              <c:strCache>
                <c:ptCount val="5"/>
                <c:pt idx="0">
                  <c:v>Recurrent department expenditure</c:v>
                </c:pt>
                <c:pt idx="1">
                  <c:v>Development expenditure</c:v>
                </c:pt>
                <c:pt idx="2">
                  <c:v>Contribution to the federal government</c:v>
                </c:pt>
                <c:pt idx="3">
                  <c:v>Aid and loans</c:v>
                </c:pt>
                <c:pt idx="4">
                  <c:v>Capital payments</c:v>
                </c:pt>
              </c:strCache>
            </c:strRef>
          </c:cat>
          <c:val>
            <c:numLit>
              <c:formatCode>General</c:formatCode>
              <c:ptCount val="1"/>
              <c:pt idx="0">
                <c:v>0</c:v>
              </c:pt>
            </c:numLit>
          </c:val>
        </c:ser>
        <c:ser>
          <c:idx val="4"/>
          <c:order val="4"/>
          <c:dPt>
            <c:idx val="0"/>
            <c:bubble3D val="0"/>
          </c:dPt>
          <c:dPt>
            <c:idx val="1"/>
            <c:bubble3D val="0"/>
          </c:dPt>
          <c:dPt>
            <c:idx val="2"/>
            <c:bubble3D val="0"/>
          </c:dPt>
          <c:dPt>
            <c:idx val="3"/>
            <c:bubble3D val="0"/>
          </c:dPt>
          <c:dPt>
            <c:idx val="4"/>
            <c:bubble3D val="0"/>
          </c:dPt>
          <c:dLbls>
            <c:spPr>
              <a:noFill/>
              <a:ln>
                <a:noFill/>
              </a:ln>
              <a:effectLst/>
            </c:spPr>
            <c:txPr>
              <a:bodyPr/>
              <a:lstStyle/>
              <a:p>
                <a:pPr>
                  <a:defRPr sz="1000" b="0" i="0" u="none" strike="noStrike" baseline="0">
                    <a:solidFill>
                      <a:srgbClr val="000000"/>
                    </a:solidFill>
                    <a:latin typeface="Calibri"/>
                    <a:ea typeface="Calibri"/>
                    <a:cs typeface="Calibri"/>
                  </a:defRPr>
                </a:pPr>
                <a:endParaRPr lang="en-US"/>
              </a:p>
            </c:txPr>
            <c:showLegendKey val="0"/>
            <c:showVal val="1"/>
            <c:showCatName val="0"/>
            <c:showSerName val="0"/>
            <c:showPercent val="0"/>
            <c:showBubbleSize val="0"/>
            <c:showLeaderLines val="1"/>
            <c:extLst>
              <c:ext xmlns:c15="http://schemas.microsoft.com/office/drawing/2012/chart" uri="{CE6537A1-D6FC-4f65-9D91-7224C49458BB}"/>
            </c:extLst>
          </c:dLbls>
          <c:cat>
            <c:strRef>
              <c:f>GovFinance!$A$51:$A$55</c:f>
              <c:strCache>
                <c:ptCount val="5"/>
                <c:pt idx="0">
                  <c:v>Recurrent department expenditure</c:v>
                </c:pt>
                <c:pt idx="1">
                  <c:v>Development expenditure</c:v>
                </c:pt>
                <c:pt idx="2">
                  <c:v>Contribution to the federal government</c:v>
                </c:pt>
                <c:pt idx="3">
                  <c:v>Aid and loans</c:v>
                </c:pt>
                <c:pt idx="4">
                  <c:v>Capital payments</c:v>
                </c:pt>
              </c:strCache>
            </c:strRef>
          </c:cat>
          <c:val>
            <c:numLit>
              <c:formatCode>General</c:formatCode>
              <c:ptCount val="1"/>
              <c:pt idx="0">
                <c:v>0</c:v>
              </c:pt>
            </c:numLit>
          </c:val>
        </c:ser>
        <c:ser>
          <c:idx val="5"/>
          <c:order val="5"/>
          <c:dPt>
            <c:idx val="0"/>
            <c:bubble3D val="0"/>
          </c:dPt>
          <c:dPt>
            <c:idx val="1"/>
            <c:bubble3D val="0"/>
          </c:dPt>
          <c:dPt>
            <c:idx val="2"/>
            <c:bubble3D val="0"/>
          </c:dPt>
          <c:dPt>
            <c:idx val="3"/>
            <c:bubble3D val="0"/>
          </c:dPt>
          <c:dPt>
            <c:idx val="4"/>
            <c:bubble3D val="0"/>
          </c:dPt>
          <c:dLbls>
            <c:spPr>
              <a:noFill/>
              <a:ln>
                <a:noFill/>
              </a:ln>
              <a:effectLst/>
            </c:spPr>
            <c:txPr>
              <a:bodyPr/>
              <a:lstStyle/>
              <a:p>
                <a:pPr>
                  <a:defRPr sz="1000" b="0" i="0" u="none" strike="noStrike" baseline="0">
                    <a:solidFill>
                      <a:srgbClr val="000000"/>
                    </a:solidFill>
                    <a:latin typeface="Calibri"/>
                    <a:ea typeface="Calibri"/>
                    <a:cs typeface="Calibri"/>
                  </a:defRPr>
                </a:pPr>
                <a:endParaRPr lang="en-US"/>
              </a:p>
            </c:txPr>
            <c:showLegendKey val="0"/>
            <c:showVal val="1"/>
            <c:showCatName val="0"/>
            <c:showSerName val="0"/>
            <c:showPercent val="0"/>
            <c:showBubbleSize val="0"/>
            <c:showLeaderLines val="1"/>
            <c:extLst>
              <c:ext xmlns:c15="http://schemas.microsoft.com/office/drawing/2012/chart" uri="{CE6537A1-D6FC-4f65-9D91-7224C49458BB}"/>
            </c:extLst>
          </c:dLbls>
          <c:cat>
            <c:strRef>
              <c:f>GovFinance!$A$51:$A$55</c:f>
              <c:strCache>
                <c:ptCount val="5"/>
                <c:pt idx="0">
                  <c:v>Recurrent department expenditure</c:v>
                </c:pt>
                <c:pt idx="1">
                  <c:v>Development expenditure</c:v>
                </c:pt>
                <c:pt idx="2">
                  <c:v>Contribution to the federal government</c:v>
                </c:pt>
                <c:pt idx="3">
                  <c:v>Aid and loans</c:v>
                </c:pt>
                <c:pt idx="4">
                  <c:v>Capital payments</c:v>
                </c:pt>
              </c:strCache>
            </c:strRef>
          </c:cat>
          <c:val>
            <c:numLit>
              <c:formatCode>General</c:formatCode>
              <c:ptCount val="1"/>
              <c:pt idx="0">
                <c:v>0</c:v>
              </c:pt>
            </c:numLit>
          </c:val>
        </c:ser>
        <c:dLbls>
          <c:showLegendKey val="0"/>
          <c:showVal val="0"/>
          <c:showCatName val="0"/>
          <c:showSerName val="0"/>
          <c:showPercent val="0"/>
          <c:showBubbleSize val="0"/>
          <c:showLeaderLines val="1"/>
        </c:dLbls>
        <c:firstSliceAng val="0"/>
      </c:pieChart>
      <c:spPr>
        <a:noFill/>
        <a:ln w="25400">
          <a:noFill/>
        </a:ln>
      </c:spPr>
    </c:plotArea>
    <c:legend>
      <c:legendPos val="r"/>
      <c:layout>
        <c:manualLayout>
          <c:xMode val="edge"/>
          <c:yMode val="edge"/>
          <c:x val="0.49397887973033472"/>
          <c:y val="0.14280788831357169"/>
          <c:w val="0.47561038983839399"/>
          <c:h val="0.79151281187127864"/>
        </c:manualLayout>
      </c:layout>
      <c:overlay val="0"/>
      <c:txPr>
        <a:bodyPr/>
        <a:lstStyle/>
        <a:p>
          <a:pPr>
            <a:defRPr sz="900" b="0" i="0" u="none" strike="noStrike" baseline="0">
              <a:solidFill>
                <a:srgbClr val="000000"/>
              </a:solidFill>
              <a:latin typeface="Calibri"/>
              <a:ea typeface="Calibri"/>
              <a:cs typeface="Calibri"/>
            </a:defRPr>
          </a:pPr>
          <a:endParaRPr lang="en-US"/>
        </a:p>
      </c:txPr>
    </c:legend>
    <c:plotVisOnly val="1"/>
    <c:dispBlanksAs val="zero"/>
    <c:showDLblsOverMax val="0"/>
  </c:chart>
  <c:spPr>
    <a:ln>
      <a:noFill/>
    </a:ln>
  </c:spPr>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1421" l="0.70000000000000062" r="0.70000000000000062" t="0.7500000000000142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pieChart>
        <c:varyColors val="1"/>
        <c:ser>
          <c:idx val="0"/>
          <c:order val="0"/>
          <c:dPt>
            <c:idx val="0"/>
            <c:bubble3D val="0"/>
          </c:dPt>
          <c:dPt>
            <c:idx val="1"/>
            <c:bubble3D val="0"/>
          </c:dPt>
          <c:dPt>
            <c:idx val="2"/>
            <c:bubble3D val="0"/>
          </c:dPt>
          <c:dPt>
            <c:idx val="3"/>
            <c:bubble3D val="0"/>
          </c:dPt>
          <c:dPt>
            <c:idx val="4"/>
            <c:bubble3D val="0"/>
          </c:dPt>
          <c:dPt>
            <c:idx val="5"/>
            <c:bubble3D val="0"/>
          </c:dPt>
          <c:dPt>
            <c:idx val="6"/>
            <c:bubble3D val="0"/>
          </c:dPt>
          <c:dLbls>
            <c:dLbl>
              <c:idx val="6"/>
              <c:tx>
                <c:rich>
                  <a:bodyPr/>
                  <a:lstStyle/>
                  <a:p>
                    <a:r>
                      <a:rPr lang="en-US"/>
                      <a:t>50.9%</a:t>
                    </a:r>
                  </a:p>
                </c:rich>
              </c:tx>
              <c:showLegendKey val="0"/>
              <c:showVal val="0"/>
              <c:showCatName val="0"/>
              <c:showSerName val="0"/>
              <c:showPercent val="1"/>
              <c:showBubbleSize val="0"/>
              <c:extLst>
                <c:ext xmlns:c15="http://schemas.microsoft.com/office/drawing/2012/chart" uri="{CE6537A1-D6FC-4f65-9D91-7224C49458BB}"/>
              </c:extLst>
            </c:dLbl>
            <c:numFmt formatCode="0.0%" sourceLinked="0"/>
            <c:spPr>
              <a:noFill/>
              <a:ln>
                <a:noFill/>
              </a:ln>
              <a:effectLst/>
            </c:spPr>
            <c:showLegendKey val="0"/>
            <c:showVal val="0"/>
            <c:showCatName val="0"/>
            <c:showSerName val="0"/>
            <c:showPercent val="1"/>
            <c:showBubbleSize val="0"/>
            <c:showLeaderLines val="1"/>
            <c:extLst>
              <c:ext xmlns:c15="http://schemas.microsoft.com/office/drawing/2012/chart" uri="{CE6537A1-D6FC-4f65-9D91-7224C49458BB}"/>
            </c:extLst>
          </c:dLbls>
          <c:cat>
            <c:strRef>
              <c:f>'[4]FIS '!$G$140:$G$146</c:f>
              <c:strCache>
                <c:ptCount val="7"/>
                <c:pt idx="0">
                  <c:v>GCC countries</c:v>
                </c:pt>
                <c:pt idx="1">
                  <c:v>Other Arab countries </c:v>
                </c:pt>
                <c:pt idx="2">
                  <c:v>Other Asian countries </c:v>
                </c:pt>
                <c:pt idx="3">
                  <c:v>European countries</c:v>
                </c:pt>
                <c:pt idx="4">
                  <c:v>North America </c:v>
                </c:pt>
                <c:pt idx="5">
                  <c:v>Latin America</c:v>
                </c:pt>
                <c:pt idx="6">
                  <c:v>Other regions</c:v>
                </c:pt>
              </c:strCache>
            </c:strRef>
          </c:cat>
          <c:val>
            <c:numRef>
              <c:f>'[4]FIS '!$H$140:$H$146</c:f>
              <c:numCache>
                <c:formatCode>General</c:formatCode>
                <c:ptCount val="7"/>
                <c:pt idx="0">
                  <c:v>3</c:v>
                </c:pt>
                <c:pt idx="1">
                  <c:v>10.1</c:v>
                </c:pt>
                <c:pt idx="2">
                  <c:v>7.9</c:v>
                </c:pt>
                <c:pt idx="3">
                  <c:v>19.2</c:v>
                </c:pt>
                <c:pt idx="4">
                  <c:v>7.6</c:v>
                </c:pt>
                <c:pt idx="5">
                  <c:v>1.1000000000000001</c:v>
                </c:pt>
                <c:pt idx="6">
                  <c:v>50.9</c:v>
                </c:pt>
              </c:numCache>
            </c:numRef>
          </c:val>
        </c:ser>
        <c:dLbls>
          <c:showLegendKey val="0"/>
          <c:showVal val="0"/>
          <c:showCatName val="0"/>
          <c:showSerName val="0"/>
          <c:showPercent val="0"/>
          <c:showBubbleSize val="0"/>
          <c:showLeaderLines val="1"/>
        </c:dLbls>
        <c:firstSliceAng val="0"/>
      </c:pieChart>
      <c:spPr>
        <a:noFill/>
        <a:ln w="25400">
          <a:noFill/>
        </a:ln>
      </c:spPr>
    </c:plotArea>
    <c:legend>
      <c:legendPos val="r"/>
      <c:overlay val="0"/>
      <c:txPr>
        <a:bodyPr/>
        <a:lstStyle/>
        <a:p>
          <a:pPr rtl="0">
            <a:defRPr/>
          </a:pPr>
          <a:endParaRPr lang="en-US"/>
        </a:p>
      </c:txPr>
    </c:legend>
    <c:plotVisOnly val="1"/>
    <c:dispBlanksAs val="gap"/>
    <c:showDLblsOverMax val="0"/>
  </c:chart>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stacked"/>
        <c:varyColors val="0"/>
        <c:ser>
          <c:idx val="0"/>
          <c:order val="0"/>
          <c:tx>
            <c:strRef>
              <c:f>[5]Sheet1!$I$43</c:f>
              <c:strCache>
                <c:ptCount val="1"/>
                <c:pt idx="0">
                  <c:v> Foreign Direct Investment</c:v>
                </c:pt>
              </c:strCache>
            </c:strRef>
          </c:tx>
          <c:spPr>
            <a:solidFill>
              <a:schemeClr val="bg1">
                <a:lumMod val="65000"/>
              </a:schemeClr>
            </a:solidFill>
            <a:ln>
              <a:noFill/>
            </a:ln>
            <a:effectLst/>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[5]Sheet1!$J$42:$M$42</c:f>
              <c:numCache>
                <c:formatCode>General</c:formatCode>
                <c:ptCount val="4"/>
                <c:pt idx="0">
                  <c:v>2009</c:v>
                </c:pt>
                <c:pt idx="1">
                  <c:v>2010</c:v>
                </c:pt>
                <c:pt idx="2">
                  <c:v>2011</c:v>
                </c:pt>
                <c:pt idx="3">
                  <c:v>2012</c:v>
                </c:pt>
              </c:numCache>
            </c:numRef>
          </c:cat>
          <c:val>
            <c:numRef>
              <c:f>[5]Sheet1!$J$43:$M$43</c:f>
              <c:numCache>
                <c:formatCode>General</c:formatCode>
                <c:ptCount val="4"/>
                <c:pt idx="0">
                  <c:v>43171</c:v>
                </c:pt>
                <c:pt idx="1">
                  <c:v>48446</c:v>
                </c:pt>
                <c:pt idx="2">
                  <c:v>52232</c:v>
                </c:pt>
                <c:pt idx="3">
                  <c:v>60898</c:v>
                </c:pt>
              </c:numCache>
            </c:numRef>
          </c:val>
        </c:ser>
        <c:ser>
          <c:idx val="1"/>
          <c:order val="1"/>
          <c:tx>
            <c:strRef>
              <c:f>[5]Sheet1!$I$44</c:f>
              <c:strCache>
                <c:ptCount val="1"/>
                <c:pt idx="0">
                  <c:v>Portfolio Investment</c:v>
                </c:pt>
              </c:strCache>
            </c:strRef>
          </c:tx>
          <c:spPr>
            <a:solidFill>
              <a:srgbClr val="B4985A"/>
            </a:solidFill>
            <a:ln>
              <a:noFill/>
            </a:ln>
            <a:effectLst/>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[5]Sheet1!$J$42:$M$42</c:f>
              <c:numCache>
                <c:formatCode>General</c:formatCode>
                <c:ptCount val="4"/>
                <c:pt idx="0">
                  <c:v>2009</c:v>
                </c:pt>
                <c:pt idx="1">
                  <c:v>2010</c:v>
                </c:pt>
                <c:pt idx="2">
                  <c:v>2011</c:v>
                </c:pt>
                <c:pt idx="3">
                  <c:v>2012</c:v>
                </c:pt>
              </c:numCache>
            </c:numRef>
          </c:cat>
          <c:val>
            <c:numRef>
              <c:f>[5]Sheet1!$J$44:$M$44</c:f>
              <c:numCache>
                <c:formatCode>General</c:formatCode>
                <c:ptCount val="4"/>
                <c:pt idx="0">
                  <c:v>7610</c:v>
                </c:pt>
                <c:pt idx="1">
                  <c:v>3123</c:v>
                </c:pt>
                <c:pt idx="2">
                  <c:v>3874</c:v>
                </c:pt>
                <c:pt idx="3">
                  <c:v>44127.517174160996</c:v>
                </c:pt>
              </c:numCache>
            </c:numRef>
          </c:val>
        </c:ser>
        <c:ser>
          <c:idx val="2"/>
          <c:order val="2"/>
          <c:tx>
            <c:strRef>
              <c:f>[5]Sheet1!$I$45</c:f>
              <c:strCache>
                <c:ptCount val="1"/>
                <c:pt idx="0">
                  <c:v>Other Investment</c:v>
                </c:pt>
              </c:strCache>
            </c:strRef>
          </c:tx>
          <c:spPr>
            <a:solidFill>
              <a:schemeClr val="accent2"/>
            </a:solidFill>
            <a:ln>
              <a:noFill/>
            </a:ln>
            <a:effectLst/>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[5]Sheet1!$J$42:$M$42</c:f>
              <c:numCache>
                <c:formatCode>General</c:formatCode>
                <c:ptCount val="4"/>
                <c:pt idx="0">
                  <c:v>2009</c:v>
                </c:pt>
                <c:pt idx="1">
                  <c:v>2010</c:v>
                </c:pt>
                <c:pt idx="2">
                  <c:v>2011</c:v>
                </c:pt>
                <c:pt idx="3">
                  <c:v>2012</c:v>
                </c:pt>
              </c:numCache>
            </c:numRef>
          </c:cat>
          <c:val>
            <c:numRef>
              <c:f>[5]Sheet1!$J$45:$M$45</c:f>
              <c:numCache>
                <c:formatCode>General</c:formatCode>
                <c:ptCount val="4"/>
                <c:pt idx="0">
                  <c:v>186739</c:v>
                </c:pt>
                <c:pt idx="1">
                  <c:v>160943</c:v>
                </c:pt>
                <c:pt idx="2">
                  <c:v>179662</c:v>
                </c:pt>
                <c:pt idx="3">
                  <c:v>145294</c:v>
                </c:pt>
              </c:numCache>
            </c:numRef>
          </c:val>
        </c:ser>
        <c:dLbls>
          <c:dLblPos val="ctr"/>
          <c:showLegendKey val="0"/>
          <c:showVal val="1"/>
          <c:showCatName val="0"/>
          <c:showSerName val="0"/>
          <c:showPercent val="0"/>
          <c:showBubbleSize val="0"/>
        </c:dLbls>
        <c:gapWidth val="150"/>
        <c:overlap val="100"/>
        <c:axId val="571267424"/>
        <c:axId val="571260352"/>
      </c:barChart>
      <c:catAx>
        <c:axId val="571267424"/>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71260352"/>
        <c:crosses val="autoZero"/>
        <c:auto val="1"/>
        <c:lblAlgn val="ctr"/>
        <c:lblOffset val="100"/>
        <c:noMultiLvlLbl val="0"/>
      </c:catAx>
      <c:valAx>
        <c:axId val="571260352"/>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71267424"/>
        <c:crosses val="autoZero"/>
        <c:crossBetween val="between"/>
      </c:valAx>
      <c:spPr>
        <a:noFill/>
        <a:ln>
          <a:noFill/>
        </a:ln>
        <a:effectLst/>
      </c:spPr>
    </c:plotArea>
    <c:legend>
      <c:legendPos val="b"/>
      <c:layout>
        <c:manualLayout>
          <c:xMode val="edge"/>
          <c:yMode val="edge"/>
          <c:x val="2.004155730533687E-3"/>
          <c:y val="0.88020778652668419"/>
          <c:w val="0.89043591426071744"/>
          <c:h val="7.8125546806649168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4950167340710524"/>
          <c:y val="2.6339105345806604E-2"/>
          <c:w val="0.72685440020931968"/>
          <c:h val="0.41355659869439398"/>
        </c:manualLayout>
      </c:layout>
      <c:barChart>
        <c:barDir val="col"/>
        <c:grouping val="clustered"/>
        <c:varyColors val="0"/>
        <c:ser>
          <c:idx val="0"/>
          <c:order val="0"/>
          <c:tx>
            <c:v>2011</c:v>
          </c:tx>
          <c:invertIfNegative val="0"/>
          <c:cat>
            <c:strRef>
              <c:f>'[6]manufacturing '!$A$19:$A$29</c:f>
              <c:strCache>
                <c:ptCount val="11"/>
                <c:pt idx="0">
                  <c:v>Food, beverages and tobacco</c:v>
                </c:pt>
                <c:pt idx="1">
                  <c:v>Textiles, garments and leather products</c:v>
                </c:pt>
                <c:pt idx="2">
                  <c:v>Wood and wood products</c:v>
                </c:pt>
                <c:pt idx="3">
                  <c:v>Paper, printing, publishing and reproduction media</c:v>
                </c:pt>
                <c:pt idx="4">
                  <c:v>Chemicals and plastics and related products</c:v>
                </c:pt>
                <c:pt idx="5">
                  <c:v>Non-metallic mineral products (except oil)</c:v>
                </c:pt>
                <c:pt idx="6">
                  <c:v>Manufacture of basic metal</c:v>
                </c:pt>
                <c:pt idx="7">
                  <c:v>Structural metal products except machinery and equipment</c:v>
                </c:pt>
                <c:pt idx="8">
                  <c:v>Machinery, equipment and devices</c:v>
                </c:pt>
                <c:pt idx="9">
                  <c:v>Furniture</c:v>
                </c:pt>
                <c:pt idx="10">
                  <c:v>Repair and installation of machinery,equipment and other manufacturing</c:v>
                </c:pt>
              </c:strCache>
            </c:strRef>
          </c:cat>
          <c:val>
            <c:numRef>
              <c:f>'[6]manufacturing '!$C$19:$C$29</c:f>
              <c:numCache>
                <c:formatCode>General</c:formatCode>
                <c:ptCount val="11"/>
                <c:pt idx="0">
                  <c:v>2460.7889984814806</c:v>
                </c:pt>
                <c:pt idx="1">
                  <c:v>1080.8720029053879</c:v>
                </c:pt>
                <c:pt idx="2">
                  <c:v>123.796445285714</c:v>
                </c:pt>
                <c:pt idx="3">
                  <c:v>506.56227800000102</c:v>
                </c:pt>
                <c:pt idx="4">
                  <c:v>22547.905441040442</c:v>
                </c:pt>
                <c:pt idx="5">
                  <c:v>3977.6407009920399</c:v>
                </c:pt>
                <c:pt idx="6">
                  <c:v>4829.9674554142894</c:v>
                </c:pt>
                <c:pt idx="7">
                  <c:v>4978.3054918344005</c:v>
                </c:pt>
                <c:pt idx="8">
                  <c:v>3925.6889144809638</c:v>
                </c:pt>
                <c:pt idx="9">
                  <c:v>454.29317985</c:v>
                </c:pt>
                <c:pt idx="10">
                  <c:v>3081.1308640696402</c:v>
                </c:pt>
              </c:numCache>
            </c:numRef>
          </c:val>
        </c:ser>
        <c:ser>
          <c:idx val="1"/>
          <c:order val="1"/>
          <c:tx>
            <c:v>2012</c:v>
          </c:tx>
          <c:invertIfNegative val="0"/>
          <c:val>
            <c:numRef>
              <c:f>'[6]manufacturing '!$E$19:$E$29</c:f>
              <c:numCache>
                <c:formatCode>General</c:formatCode>
                <c:ptCount val="11"/>
                <c:pt idx="0">
                  <c:v>2994.9996548345393</c:v>
                </c:pt>
                <c:pt idx="1">
                  <c:v>888.26257431566989</c:v>
                </c:pt>
                <c:pt idx="2">
                  <c:v>175.09609779110198</c:v>
                </c:pt>
                <c:pt idx="3">
                  <c:v>478.51174677834803</c:v>
                </c:pt>
                <c:pt idx="4">
                  <c:v>24504.127612702654</c:v>
                </c:pt>
                <c:pt idx="5">
                  <c:v>3319.8943609185744</c:v>
                </c:pt>
                <c:pt idx="6">
                  <c:v>5488.9046092500002</c:v>
                </c:pt>
                <c:pt idx="7">
                  <c:v>3665.1622474702904</c:v>
                </c:pt>
                <c:pt idx="8">
                  <c:v>3266.1090467500003</c:v>
                </c:pt>
                <c:pt idx="9">
                  <c:v>334.68509975805199</c:v>
                </c:pt>
                <c:pt idx="10">
                  <c:v>3092.2477799488133</c:v>
                </c:pt>
              </c:numCache>
            </c:numRef>
          </c:val>
        </c:ser>
        <c:dLbls>
          <c:showLegendKey val="0"/>
          <c:showVal val="0"/>
          <c:showCatName val="0"/>
          <c:showSerName val="0"/>
          <c:showPercent val="0"/>
          <c:showBubbleSize val="0"/>
        </c:dLbls>
        <c:gapWidth val="333"/>
        <c:overlap val="-36"/>
        <c:axId val="571267968"/>
        <c:axId val="571258720"/>
      </c:barChart>
      <c:catAx>
        <c:axId val="571267968"/>
        <c:scaling>
          <c:orientation val="minMax"/>
        </c:scaling>
        <c:delete val="0"/>
        <c:axPos val="b"/>
        <c:numFmt formatCode="General" sourceLinked="1"/>
        <c:majorTickMark val="out"/>
        <c:minorTickMark val="none"/>
        <c:tickLblPos val="nextTo"/>
        <c:txPr>
          <a:bodyPr rot="-5400000" vert="horz"/>
          <a:lstStyle/>
          <a:p>
            <a:pPr>
              <a:defRPr sz="900" b="0" i="0" u="none" strike="noStrike" baseline="0">
                <a:solidFill>
                  <a:srgbClr val="000000"/>
                </a:solidFill>
                <a:latin typeface="Calibri"/>
                <a:ea typeface="Calibri"/>
                <a:cs typeface="Calibri"/>
              </a:defRPr>
            </a:pPr>
            <a:endParaRPr lang="en-US"/>
          </a:p>
        </c:txPr>
        <c:crossAx val="571258720"/>
        <c:crosses val="autoZero"/>
        <c:auto val="1"/>
        <c:lblAlgn val="ctr"/>
        <c:lblOffset val="100"/>
        <c:noMultiLvlLbl val="0"/>
      </c:catAx>
      <c:valAx>
        <c:axId val="571258720"/>
        <c:scaling>
          <c:orientation val="minMax"/>
        </c:scaling>
        <c:delete val="0"/>
        <c:axPos val="l"/>
        <c:majorGridlines/>
        <c:numFmt formatCode="#,##0" sourceLinked="0"/>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571267968"/>
        <c:crosses val="autoZero"/>
        <c:crossBetween val="between"/>
      </c:valAx>
    </c:plotArea>
    <c:legend>
      <c:legendPos val="r"/>
      <c:layout>
        <c:manualLayout>
          <c:xMode val="edge"/>
          <c:yMode val="edge"/>
          <c:x val="0.695564549758383"/>
          <c:y val="0.16920371413921423"/>
          <c:w val="5.4609239716404745E-2"/>
          <c:h val="7.1466617930012133E-2"/>
        </c:manualLayout>
      </c:layout>
      <c:overlay val="0"/>
      <c:txPr>
        <a:bodyPr/>
        <a:lstStyle/>
        <a:p>
          <a:pPr>
            <a:defRPr sz="650" b="0" i="0" u="none" strike="noStrike" baseline="0">
              <a:solidFill>
                <a:srgbClr val="000000"/>
              </a:solidFill>
              <a:latin typeface="Calibri"/>
              <a:ea typeface="Calibri"/>
              <a:cs typeface="Calibri"/>
            </a:defRPr>
          </a:pPr>
          <a:endParaRPr lang="en-US"/>
        </a:p>
      </c:txPr>
    </c:legend>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1465" l="0.70000000000000062" r="0.70000000000000062" t="0.75000000000001465" header="0.30000000000000032" footer="0.30000000000000032"/>
    <c:pageSetup/>
  </c:printSettings>
  <c:userShapes r:id="rId1"/>
</c:chartSpace>
</file>

<file path=xl/charts/chart1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invertIfNegative val="0"/>
          <c:dPt>
            <c:idx val="0"/>
            <c:invertIfNegative val="0"/>
            <c:bubble3D val="0"/>
            <c:spPr>
              <a:solidFill>
                <a:srgbClr val="948A54"/>
              </a:solidFill>
            </c:spPr>
          </c:dPt>
          <c:dPt>
            <c:idx val="1"/>
            <c:invertIfNegative val="0"/>
            <c:bubble3D val="0"/>
            <c:spPr>
              <a:solidFill>
                <a:schemeClr val="accent2">
                  <a:lumMod val="75000"/>
                </a:schemeClr>
              </a:solidFill>
            </c:spPr>
          </c:dPt>
          <c:dPt>
            <c:idx val="2"/>
            <c:invertIfNegative val="0"/>
            <c:bubble3D val="0"/>
            <c:spPr>
              <a:solidFill>
                <a:srgbClr val="828182"/>
              </a:solidFill>
            </c:spPr>
          </c:dPt>
          <c:dLbls>
            <c:spPr>
              <a:noFill/>
              <a:ln>
                <a:noFill/>
              </a:ln>
              <a:effectLst/>
            </c:spPr>
            <c:txPr>
              <a:bodyPr/>
              <a:lstStyle/>
              <a:p>
                <a:pPr>
                  <a:defRPr sz="1000" b="0" i="0" u="none" strike="noStrike" baseline="0">
                    <a:solidFill>
                      <a:srgbClr val="000000"/>
                    </a:solidFill>
                    <a:latin typeface="Calibri"/>
                    <a:ea typeface="Calibri"/>
                    <a:cs typeface="Calibri"/>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'Transport '!$F$16:$F$18</c:f>
              <c:strCache>
                <c:ptCount val="3"/>
                <c:pt idx="0">
                  <c:v>Abu Dhabi</c:v>
                </c:pt>
                <c:pt idx="1">
                  <c:v>Al Ain</c:v>
                </c:pt>
                <c:pt idx="2">
                  <c:v>Al Gharbia</c:v>
                </c:pt>
              </c:strCache>
            </c:strRef>
          </c:cat>
          <c:val>
            <c:numRef>
              <c:f>'Transport '!$G$31:$G$33</c:f>
              <c:numCache>
                <c:formatCode>#,##0</c:formatCode>
                <c:ptCount val="3"/>
                <c:pt idx="0">
                  <c:v>554196</c:v>
                </c:pt>
                <c:pt idx="1">
                  <c:v>201687</c:v>
                </c:pt>
                <c:pt idx="2">
                  <c:v>29193</c:v>
                </c:pt>
              </c:numCache>
            </c:numRef>
          </c:val>
        </c:ser>
        <c:dLbls>
          <c:showLegendKey val="0"/>
          <c:showVal val="0"/>
          <c:showCatName val="0"/>
          <c:showSerName val="0"/>
          <c:showPercent val="0"/>
          <c:showBubbleSize val="0"/>
        </c:dLbls>
        <c:gapWidth val="150"/>
        <c:axId val="571264704"/>
        <c:axId val="571253280"/>
      </c:barChart>
      <c:catAx>
        <c:axId val="571264704"/>
        <c:scaling>
          <c:orientation val="minMax"/>
        </c:scaling>
        <c:delete val="0"/>
        <c:axPos val="b"/>
        <c:numFmt formatCode="General"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571253280"/>
        <c:crosses val="autoZero"/>
        <c:auto val="1"/>
        <c:lblAlgn val="ctr"/>
        <c:lblOffset val="100"/>
        <c:noMultiLvlLbl val="0"/>
      </c:catAx>
      <c:valAx>
        <c:axId val="571253280"/>
        <c:scaling>
          <c:orientation val="minMax"/>
        </c:scaling>
        <c:delete val="0"/>
        <c:axPos val="l"/>
        <c:majorGridlines/>
        <c:numFmt formatCode="#,##0"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571264704"/>
        <c:crosses val="autoZero"/>
        <c:crossBetween val="between"/>
      </c:valAx>
    </c:plotArea>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9629345071572407"/>
          <c:y val="6.4429655578561104E-2"/>
          <c:w val="0.69497053989746604"/>
          <c:h val="0.84781500138780097"/>
        </c:manualLayout>
      </c:layout>
      <c:barChart>
        <c:barDir val="col"/>
        <c:grouping val="clustered"/>
        <c:varyColors val="0"/>
        <c:ser>
          <c:idx val="0"/>
          <c:order val="0"/>
          <c:tx>
            <c:strRef>
              <c:f>[8]Hotel!$B$147:$E$147</c:f>
              <c:strCache>
                <c:ptCount val="1"/>
                <c:pt idx="0">
                  <c:v>2010 2011 2012 2013</c:v>
                </c:pt>
              </c:strCache>
            </c:strRef>
          </c:tx>
          <c:spPr>
            <a:solidFill>
              <a:srgbClr val="948A54"/>
            </a:solidFill>
            <a:ln>
              <a:noFill/>
            </a:ln>
            <a:effectLst/>
          </c:spPr>
          <c:invertIfNegative val="0"/>
          <c:cat>
            <c:numRef>
              <c:f>[8]Hotel!$B$147:$E$147</c:f>
              <c:numCache>
                <c:formatCode>General</c:formatCode>
                <c:ptCount val="4"/>
                <c:pt idx="0">
                  <c:v>2010</c:v>
                </c:pt>
                <c:pt idx="1">
                  <c:v>2011</c:v>
                </c:pt>
                <c:pt idx="2">
                  <c:v>2012</c:v>
                </c:pt>
                <c:pt idx="3">
                  <c:v>2013</c:v>
                </c:pt>
              </c:numCache>
            </c:numRef>
          </c:cat>
          <c:val>
            <c:numRef>
              <c:f>[8]Hotel!$B$148:$E$148</c:f>
              <c:numCache>
                <c:formatCode>General</c:formatCode>
                <c:ptCount val="4"/>
                <c:pt idx="0">
                  <c:v>4228519.8533399999</c:v>
                </c:pt>
                <c:pt idx="1">
                  <c:v>4376024.1959599992</c:v>
                </c:pt>
                <c:pt idx="2">
                  <c:v>4633075.3228899995</c:v>
                </c:pt>
                <c:pt idx="3">
                  <c:v>5488711.2149600005</c:v>
                </c:pt>
              </c:numCache>
            </c:numRef>
          </c:val>
        </c:ser>
        <c:dLbls>
          <c:showLegendKey val="0"/>
          <c:showVal val="0"/>
          <c:showCatName val="0"/>
          <c:showSerName val="0"/>
          <c:showPercent val="0"/>
          <c:showBubbleSize val="0"/>
        </c:dLbls>
        <c:gapWidth val="219"/>
        <c:overlap val="-27"/>
        <c:axId val="571265248"/>
        <c:axId val="571266336"/>
      </c:barChart>
      <c:catAx>
        <c:axId val="57126524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71266336"/>
        <c:crosses val="autoZero"/>
        <c:auto val="1"/>
        <c:lblAlgn val="ctr"/>
        <c:lblOffset val="100"/>
        <c:noMultiLvlLbl val="0"/>
      </c:catAx>
      <c:valAx>
        <c:axId val="571266336"/>
        <c:scaling>
          <c:orientation val="minMax"/>
        </c:scaling>
        <c:delete val="0"/>
        <c:axPos val="l"/>
        <c:majorGridlines>
          <c:spPr>
            <a:ln w="9525" cap="flat" cmpd="sng" algn="ctr">
              <a:solidFill>
                <a:schemeClr val="bg1">
                  <a:lumMod val="50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71265248"/>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userShapes r:id="rId1"/>
</c:chartSpace>
</file>

<file path=xl/charts/chart1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latin typeface="Tahoma" pitchFamily="34" charset="0"/>
                <a:ea typeface="Tahoma" pitchFamily="34" charset="0"/>
                <a:cs typeface="Tahoma" pitchFamily="34" charset="0"/>
              </a:defRPr>
            </a:pPr>
            <a:r>
              <a:rPr lang="en-US" sz="1200" b="0">
                <a:solidFill>
                  <a:schemeClr val="tx1">
                    <a:lumMod val="50000"/>
                    <a:lumOff val="50000"/>
                  </a:schemeClr>
                </a:solidFill>
                <a:latin typeface="Tahoma" pitchFamily="34" charset="0"/>
                <a:ea typeface="Tahoma" pitchFamily="34" charset="0"/>
                <a:cs typeface="Tahoma" pitchFamily="34" charset="0"/>
              </a:rPr>
              <a:t>Males</a:t>
            </a:r>
          </a:p>
        </c:rich>
      </c:tx>
      <c:overlay val="0"/>
    </c:title>
    <c:autoTitleDeleted val="0"/>
    <c:plotArea>
      <c:layout>
        <c:manualLayout>
          <c:layoutTarget val="inner"/>
          <c:xMode val="edge"/>
          <c:yMode val="edge"/>
          <c:x val="3.5545023696682464E-2"/>
          <c:y val="8.9126714862401927E-3"/>
          <c:w val="0.82464454976303314"/>
          <c:h val="0.83957365400383765"/>
        </c:manualLayout>
      </c:layout>
      <c:barChart>
        <c:barDir val="bar"/>
        <c:grouping val="clustered"/>
        <c:varyColors val="0"/>
        <c:ser>
          <c:idx val="1"/>
          <c:order val="0"/>
          <c:tx>
            <c:strRef>
              <c:f>'population '!$C$170</c:f>
              <c:strCache>
                <c:ptCount val="1"/>
                <c:pt idx="0">
                  <c:v>Males</c:v>
                </c:pt>
              </c:strCache>
            </c:strRef>
          </c:tx>
          <c:spPr>
            <a:ln>
              <a:solidFill>
                <a:schemeClr val="tx1"/>
              </a:solidFill>
            </a:ln>
          </c:spPr>
          <c:invertIfNegative val="0"/>
          <c:cat>
            <c:strRef>
              <c:f>'population '!$B$172:$B$188</c:f>
              <c:strCache>
                <c:ptCount val="17"/>
                <c:pt idx="0">
                  <c:v>0-4</c:v>
                </c:pt>
                <c:pt idx="1">
                  <c:v>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c:v>
                </c:pt>
              </c:strCache>
            </c:strRef>
          </c:cat>
          <c:val>
            <c:numRef>
              <c:f>'population '!$C$172:$C$188</c:f>
              <c:numCache>
                <c:formatCode>#,##0</c:formatCode>
                <c:ptCount val="17"/>
                <c:pt idx="0">
                  <c:v>37485</c:v>
                </c:pt>
                <c:pt idx="1">
                  <c:v>33521</c:v>
                </c:pt>
                <c:pt idx="2">
                  <c:v>27275</c:v>
                </c:pt>
                <c:pt idx="3">
                  <c:v>25698</c:v>
                </c:pt>
                <c:pt idx="4">
                  <c:v>24991</c:v>
                </c:pt>
                <c:pt idx="5">
                  <c:v>25756</c:v>
                </c:pt>
                <c:pt idx="6">
                  <c:v>24115</c:v>
                </c:pt>
                <c:pt idx="7">
                  <c:v>16495</c:v>
                </c:pt>
                <c:pt idx="8">
                  <c:v>11186</c:v>
                </c:pt>
                <c:pt idx="9">
                  <c:v>8106</c:v>
                </c:pt>
                <c:pt idx="10">
                  <c:v>5996</c:v>
                </c:pt>
                <c:pt idx="11">
                  <c:v>4759</c:v>
                </c:pt>
                <c:pt idx="12">
                  <c:v>3843</c:v>
                </c:pt>
                <c:pt idx="13">
                  <c:v>2382</c:v>
                </c:pt>
                <c:pt idx="14">
                  <c:v>1802</c:v>
                </c:pt>
                <c:pt idx="15">
                  <c:v>1005</c:v>
                </c:pt>
                <c:pt idx="16">
                  <c:v>836</c:v>
                </c:pt>
              </c:numCache>
            </c:numRef>
          </c:val>
        </c:ser>
        <c:dLbls>
          <c:showLegendKey val="0"/>
          <c:showVal val="0"/>
          <c:showCatName val="0"/>
          <c:showSerName val="0"/>
          <c:showPercent val="0"/>
          <c:showBubbleSize val="0"/>
        </c:dLbls>
        <c:gapWidth val="0"/>
        <c:axId val="571253824"/>
        <c:axId val="571259808"/>
      </c:barChart>
      <c:catAx>
        <c:axId val="571253824"/>
        <c:scaling>
          <c:orientation val="minMax"/>
        </c:scaling>
        <c:delete val="0"/>
        <c:axPos val="r"/>
        <c:numFmt formatCode="General" sourceLinked="1"/>
        <c:majorTickMark val="cross"/>
        <c:minorTickMark val="none"/>
        <c:tickLblPos val="nextTo"/>
        <c:spPr>
          <a:ln w="3175">
            <a:solidFill>
              <a:srgbClr val="000000"/>
            </a:solidFill>
            <a:prstDash val="solid"/>
          </a:ln>
        </c:spPr>
        <c:txPr>
          <a:bodyPr rot="0" vert="horz"/>
          <a:lstStyle/>
          <a:p>
            <a:pPr>
              <a:defRPr/>
            </a:pPr>
            <a:endParaRPr lang="en-US"/>
          </a:p>
        </c:txPr>
        <c:crossAx val="571259808"/>
        <c:crosses val="autoZero"/>
        <c:auto val="0"/>
        <c:lblAlgn val="ctr"/>
        <c:lblOffset val="100"/>
        <c:tickLblSkip val="1"/>
        <c:tickMarkSkip val="1"/>
        <c:noMultiLvlLbl val="0"/>
      </c:catAx>
      <c:valAx>
        <c:axId val="571259808"/>
        <c:scaling>
          <c:orientation val="maxMin"/>
        </c:scaling>
        <c:delete val="0"/>
        <c:axPos val="b"/>
        <c:numFmt formatCode="#,##0" sourceLinked="1"/>
        <c:majorTickMark val="out"/>
        <c:minorTickMark val="none"/>
        <c:tickLblPos val="nextTo"/>
        <c:spPr>
          <a:ln w="3175">
            <a:solidFill>
              <a:srgbClr val="000000"/>
            </a:solidFill>
            <a:prstDash val="solid"/>
          </a:ln>
        </c:spPr>
        <c:txPr>
          <a:bodyPr rot="-5400000" vert="horz"/>
          <a:lstStyle/>
          <a:p>
            <a:pPr>
              <a:defRPr/>
            </a:pPr>
            <a:endParaRPr lang="en-US"/>
          </a:p>
        </c:txPr>
        <c:crossAx val="571253824"/>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rgbClr val="636466"/>
          </a:solidFill>
          <a:latin typeface="Arial" pitchFamily="34" charset="0"/>
          <a:ea typeface="Courier New"/>
          <a:cs typeface="Arial" pitchFamily="34" charset="0"/>
        </a:defRPr>
      </a:pPr>
      <a:endParaRPr lang="en-US"/>
    </a:p>
  </c:txPr>
  <c:printSettings>
    <c:headerFooter alignWithMargins="0">
      <c:oddHeader>&amp;A</c:oddHeader>
      <c:oddFooter>Page &amp;P</c:oddFooter>
    </c:headerFooter>
    <c:pageMargins b="1" l="0.75000000000001465" r="0.75000000000001465" t="1" header="0.5" footer="0.5"/>
    <c:pageSetup orientation="landscape" horizontalDpi="-4" verticalDpi="0"/>
  </c:printSettings>
</c:chartSpace>
</file>

<file path=xl/charts/chart1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b="1">
                <a:solidFill>
                  <a:schemeClr val="tx1">
                    <a:lumMod val="50000"/>
                    <a:lumOff val="50000"/>
                  </a:schemeClr>
                </a:solidFill>
                <a:latin typeface="Tahoma" pitchFamily="34" charset="0"/>
                <a:ea typeface="Tahoma" pitchFamily="34" charset="0"/>
                <a:cs typeface="Tahoma" pitchFamily="34" charset="0"/>
              </a:defRPr>
            </a:pPr>
            <a:r>
              <a:rPr lang="en-US" sz="1200" b="0">
                <a:solidFill>
                  <a:schemeClr val="tx1">
                    <a:lumMod val="50000"/>
                    <a:lumOff val="50000"/>
                  </a:schemeClr>
                </a:solidFill>
                <a:latin typeface="Tahoma" pitchFamily="34" charset="0"/>
                <a:ea typeface="Tahoma" pitchFamily="34" charset="0"/>
                <a:cs typeface="Tahoma" pitchFamily="34" charset="0"/>
              </a:rPr>
              <a:t>Females</a:t>
            </a:r>
          </a:p>
        </c:rich>
      </c:tx>
      <c:overlay val="0"/>
    </c:title>
    <c:autoTitleDeleted val="0"/>
    <c:plotArea>
      <c:layout>
        <c:manualLayout>
          <c:layoutTarget val="inner"/>
          <c:xMode val="edge"/>
          <c:yMode val="edge"/>
          <c:x val="9.0680212285761688E-2"/>
          <c:y val="8.9126714862401927E-3"/>
          <c:w val="0.86146201671473643"/>
          <c:h val="0.83957365400383765"/>
        </c:manualLayout>
      </c:layout>
      <c:barChart>
        <c:barDir val="bar"/>
        <c:grouping val="clustered"/>
        <c:varyColors val="0"/>
        <c:ser>
          <c:idx val="1"/>
          <c:order val="0"/>
          <c:tx>
            <c:strRef>
              <c:f>'population '!$D$170</c:f>
              <c:strCache>
                <c:ptCount val="1"/>
                <c:pt idx="0">
                  <c:v>Females</c:v>
                </c:pt>
              </c:strCache>
            </c:strRef>
          </c:tx>
          <c:spPr>
            <a:solidFill>
              <a:srgbClr val="838183"/>
            </a:solidFill>
            <a:ln w="12700">
              <a:solidFill>
                <a:srgbClr val="000000"/>
              </a:solidFill>
              <a:prstDash val="solid"/>
            </a:ln>
          </c:spPr>
          <c:invertIfNegative val="0"/>
          <c:cat>
            <c:strRef>
              <c:f>'population '!$B$172:$B$188</c:f>
              <c:strCache>
                <c:ptCount val="17"/>
                <c:pt idx="0">
                  <c:v>0-4</c:v>
                </c:pt>
                <c:pt idx="1">
                  <c:v>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c:v>
                </c:pt>
              </c:strCache>
            </c:strRef>
          </c:cat>
          <c:val>
            <c:numRef>
              <c:f>'population '!$D$172:$D$188</c:f>
              <c:numCache>
                <c:formatCode>#,##0</c:formatCode>
                <c:ptCount val="17"/>
                <c:pt idx="0">
                  <c:v>35618</c:v>
                </c:pt>
                <c:pt idx="1">
                  <c:v>31545</c:v>
                </c:pt>
                <c:pt idx="2">
                  <c:v>24878</c:v>
                </c:pt>
                <c:pt idx="3">
                  <c:v>24237</c:v>
                </c:pt>
                <c:pt idx="4">
                  <c:v>24162</c:v>
                </c:pt>
                <c:pt idx="5">
                  <c:v>24493</c:v>
                </c:pt>
                <c:pt idx="6">
                  <c:v>21342</c:v>
                </c:pt>
                <c:pt idx="7">
                  <c:v>15524</c:v>
                </c:pt>
                <c:pt idx="8">
                  <c:v>10700</c:v>
                </c:pt>
                <c:pt idx="9">
                  <c:v>7904</c:v>
                </c:pt>
                <c:pt idx="10">
                  <c:v>6583</c:v>
                </c:pt>
                <c:pt idx="11">
                  <c:v>4922</c:v>
                </c:pt>
                <c:pt idx="12">
                  <c:v>3263</c:v>
                </c:pt>
                <c:pt idx="13">
                  <c:v>1940</c:v>
                </c:pt>
                <c:pt idx="14">
                  <c:v>1530</c:v>
                </c:pt>
                <c:pt idx="15">
                  <c:v>843</c:v>
                </c:pt>
                <c:pt idx="16">
                  <c:v>633</c:v>
                </c:pt>
              </c:numCache>
            </c:numRef>
          </c:val>
        </c:ser>
        <c:dLbls>
          <c:showLegendKey val="0"/>
          <c:showVal val="0"/>
          <c:showCatName val="0"/>
          <c:showSerName val="0"/>
          <c:showPercent val="0"/>
          <c:showBubbleSize val="0"/>
        </c:dLbls>
        <c:gapWidth val="0"/>
        <c:axId val="571263616"/>
        <c:axId val="571254368"/>
      </c:barChart>
      <c:catAx>
        <c:axId val="571263616"/>
        <c:scaling>
          <c:orientation val="minMax"/>
        </c:scaling>
        <c:delete val="1"/>
        <c:axPos val="l"/>
        <c:numFmt formatCode="General" sourceLinked="1"/>
        <c:majorTickMark val="out"/>
        <c:minorTickMark val="none"/>
        <c:tickLblPos val="none"/>
        <c:crossAx val="571254368"/>
        <c:crosses val="autoZero"/>
        <c:auto val="0"/>
        <c:lblAlgn val="ctr"/>
        <c:lblOffset val="100"/>
        <c:noMultiLvlLbl val="0"/>
      </c:catAx>
      <c:valAx>
        <c:axId val="571254368"/>
        <c:scaling>
          <c:orientation val="minMax"/>
        </c:scaling>
        <c:delete val="0"/>
        <c:axPos val="b"/>
        <c:numFmt formatCode="#,##0" sourceLinked="1"/>
        <c:majorTickMark val="out"/>
        <c:minorTickMark val="none"/>
        <c:tickLblPos val="nextTo"/>
        <c:spPr>
          <a:ln w="3175">
            <a:solidFill>
              <a:srgbClr val="000000"/>
            </a:solidFill>
            <a:prstDash val="solid"/>
          </a:ln>
        </c:spPr>
        <c:txPr>
          <a:bodyPr rot="-5400000" vert="horz"/>
          <a:lstStyle/>
          <a:p>
            <a:pPr>
              <a:defRPr lang="en-US" sz="800" b="0" i="0" u="none" strike="noStrike" baseline="0">
                <a:solidFill>
                  <a:srgbClr val="636466"/>
                </a:solidFill>
                <a:latin typeface="Arial" pitchFamily="34" charset="0"/>
                <a:ea typeface="Courier New"/>
                <a:cs typeface="Arial" pitchFamily="34" charset="0"/>
              </a:defRPr>
            </a:pPr>
            <a:endParaRPr lang="en-US"/>
          </a:p>
        </c:txPr>
        <c:crossAx val="571263616"/>
        <c:crosses val="autoZero"/>
        <c:crossBetween val="between"/>
      </c:valAx>
      <c:spPr>
        <a:noFill/>
        <a:ln w="25400">
          <a:noFill/>
        </a:ln>
      </c:spPr>
    </c:plotArea>
    <c:plotVisOnly val="1"/>
    <c:dispBlanksAs val="gap"/>
    <c:showDLblsOverMax val="0"/>
  </c:chart>
  <c:spPr>
    <a:noFill/>
    <a:ln w="9525">
      <a:noFill/>
    </a:ln>
  </c:spPr>
  <c:txPr>
    <a:bodyPr/>
    <a:lstStyle/>
    <a:p>
      <a:pPr>
        <a:defRPr sz="1000" b="0" i="0" u="none" strike="noStrike" baseline="0">
          <a:solidFill>
            <a:srgbClr val="000000"/>
          </a:solidFill>
          <a:latin typeface="Courier New"/>
          <a:ea typeface="Courier New"/>
          <a:cs typeface="Courier New"/>
        </a:defRPr>
      </a:pPr>
      <a:endParaRPr lang="en-US"/>
    </a:p>
  </c:txPr>
  <c:printSettings>
    <c:headerFooter alignWithMargins="0">
      <c:oddHeader>&amp;A</c:oddHeader>
      <c:oddFooter>Page &amp;P</c:oddFooter>
    </c:headerFooter>
    <c:pageMargins b="1" l="0.75000000000001465" r="0.75000000000001465" t="1" header="0.5" footer="0.5"/>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305314804060503"/>
          <c:y val="6.96753587133849E-2"/>
          <c:w val="0.83639120513440168"/>
          <c:h val="0.59287446016559497"/>
        </c:manualLayout>
      </c:layout>
      <c:barChart>
        <c:barDir val="col"/>
        <c:grouping val="clustered"/>
        <c:varyColors val="0"/>
        <c:ser>
          <c:idx val="0"/>
          <c:order val="0"/>
          <c:tx>
            <c:strRef>
              <c:f>'Birth, Death'!$B$76</c:f>
              <c:strCache>
                <c:ptCount val="1"/>
                <c:pt idx="0">
                  <c:v>Citizens</c:v>
                </c:pt>
              </c:strCache>
            </c:strRef>
          </c:tx>
          <c:spPr>
            <a:solidFill>
              <a:srgbClr val="EE3124"/>
            </a:solidFill>
          </c:spPr>
          <c:invertIfNegative val="0"/>
          <c:dPt>
            <c:idx val="0"/>
            <c:invertIfNegative val="0"/>
            <c:bubble3D val="0"/>
            <c:spPr>
              <a:solidFill>
                <a:srgbClr val="EE3124"/>
              </a:solidFill>
              <a:ln>
                <a:solidFill>
                  <a:srgbClr val="EE3124"/>
                </a:solidFill>
              </a:ln>
            </c:spPr>
          </c:dPt>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'Birth, Death'!$C$74:$E$74</c:f>
              <c:strCache>
                <c:ptCount val="3"/>
                <c:pt idx="0">
                  <c:v>Abu Dhabi Region</c:v>
                </c:pt>
                <c:pt idx="1">
                  <c:v>Al Ain Region</c:v>
                </c:pt>
                <c:pt idx="2">
                  <c:v>Al Gharbia</c:v>
                </c:pt>
              </c:strCache>
            </c:strRef>
          </c:cat>
          <c:val>
            <c:numRef>
              <c:f>'Birth, Death'!$C$76:$E$76</c:f>
              <c:numCache>
                <c:formatCode>0.0</c:formatCode>
                <c:ptCount val="3"/>
                <c:pt idx="0">
                  <c:v>30.979419240369747</c:v>
                </c:pt>
                <c:pt idx="1">
                  <c:v>32.709402470014737</c:v>
                </c:pt>
                <c:pt idx="2">
                  <c:v>18.866031108881081</c:v>
                </c:pt>
              </c:numCache>
            </c:numRef>
          </c:val>
        </c:ser>
        <c:ser>
          <c:idx val="1"/>
          <c:order val="1"/>
          <c:tx>
            <c:strRef>
              <c:f>'Birth, Death'!$B$77</c:f>
              <c:strCache>
                <c:ptCount val="1"/>
                <c:pt idx="0">
                  <c:v>Non-Citizens</c:v>
                </c:pt>
              </c:strCache>
            </c:strRef>
          </c:tx>
          <c:spPr>
            <a:solidFill>
              <a:srgbClr val="CECDCB"/>
            </a:solidFill>
          </c:spPr>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'Birth, Death'!$C$74:$E$74</c:f>
              <c:strCache>
                <c:ptCount val="3"/>
                <c:pt idx="0">
                  <c:v>Abu Dhabi Region</c:v>
                </c:pt>
                <c:pt idx="1">
                  <c:v>Al Ain Region</c:v>
                </c:pt>
                <c:pt idx="2">
                  <c:v>Al Gharbia</c:v>
                </c:pt>
              </c:strCache>
            </c:strRef>
          </c:cat>
          <c:val>
            <c:numRef>
              <c:f>'Birth, Death'!$C$77:$E$77</c:f>
              <c:numCache>
                <c:formatCode>0.0</c:formatCode>
                <c:ptCount val="3"/>
                <c:pt idx="0">
                  <c:v>11.40045106378845</c:v>
                </c:pt>
                <c:pt idx="1">
                  <c:v>12.198259419274137</c:v>
                </c:pt>
                <c:pt idx="2">
                  <c:v>2.7730516826126346</c:v>
                </c:pt>
              </c:numCache>
            </c:numRef>
          </c:val>
        </c:ser>
        <c:dLbls>
          <c:showLegendKey val="0"/>
          <c:showVal val="0"/>
          <c:showCatName val="0"/>
          <c:showSerName val="0"/>
          <c:showPercent val="0"/>
          <c:showBubbleSize val="0"/>
        </c:dLbls>
        <c:gapWidth val="150"/>
        <c:axId val="571256544"/>
        <c:axId val="575253776"/>
      </c:barChart>
      <c:catAx>
        <c:axId val="571256544"/>
        <c:scaling>
          <c:orientation val="minMax"/>
        </c:scaling>
        <c:delete val="0"/>
        <c:axPos val="b"/>
        <c:title>
          <c:tx>
            <c:rich>
              <a:bodyPr/>
              <a:lstStyle/>
              <a:p>
                <a:pPr>
                  <a:defRPr/>
                </a:pPr>
                <a:r>
                  <a:rPr lang="en-US"/>
                  <a:t>Region</a:t>
                </a:r>
              </a:p>
            </c:rich>
          </c:tx>
          <c:overlay val="0"/>
        </c:title>
        <c:numFmt formatCode="General" sourceLinked="0"/>
        <c:majorTickMark val="out"/>
        <c:minorTickMark val="none"/>
        <c:tickLblPos val="nextTo"/>
        <c:crossAx val="575253776"/>
        <c:crosses val="autoZero"/>
        <c:auto val="1"/>
        <c:lblAlgn val="ctr"/>
        <c:lblOffset val="100"/>
        <c:noMultiLvlLbl val="0"/>
      </c:catAx>
      <c:valAx>
        <c:axId val="575253776"/>
        <c:scaling>
          <c:orientation val="minMax"/>
        </c:scaling>
        <c:delete val="0"/>
        <c:axPos val="l"/>
        <c:majorGridlines/>
        <c:title>
          <c:tx>
            <c:rich>
              <a:bodyPr rot="-5400000" vert="horz"/>
              <a:lstStyle/>
              <a:p>
                <a:pPr>
                  <a:defRPr/>
                </a:pPr>
                <a:r>
                  <a:rPr lang="en-US"/>
                  <a:t>Crude Birth</a:t>
                </a:r>
                <a:r>
                  <a:rPr lang="en-US" baseline="0"/>
                  <a:t> Rate</a:t>
                </a:r>
                <a:endParaRPr lang="en-US"/>
              </a:p>
            </c:rich>
          </c:tx>
          <c:overlay val="0"/>
        </c:title>
        <c:numFmt formatCode="0.0" sourceLinked="1"/>
        <c:majorTickMark val="out"/>
        <c:minorTickMark val="none"/>
        <c:tickLblPos val="nextTo"/>
        <c:crossAx val="571256544"/>
        <c:crosses val="autoZero"/>
        <c:crossBetween val="between"/>
      </c:valAx>
    </c:plotArea>
    <c:legend>
      <c:legendPos val="b"/>
      <c:layout>
        <c:manualLayout>
          <c:xMode val="edge"/>
          <c:yMode val="edge"/>
          <c:x val="3.6825021872265967E-2"/>
          <c:y val="0.82857816881985302"/>
          <c:w val="0.19301640419947505"/>
          <c:h val="0.15875358414134971"/>
        </c:manualLayout>
      </c:layout>
      <c:overlay val="0"/>
    </c:legend>
    <c:plotVisOnly val="1"/>
    <c:dispBlanksAs val="gap"/>
    <c:showDLblsOverMax val="0"/>
  </c:chart>
  <c:spPr>
    <a:ln>
      <a:noFill/>
    </a:ln>
  </c:spPr>
  <c:txPr>
    <a:bodyPr/>
    <a:lstStyle/>
    <a:p>
      <a:pPr>
        <a:defRPr>
          <a:solidFill>
            <a:schemeClr val="bg1">
              <a:lumMod val="50000"/>
            </a:schemeClr>
          </a:solidFill>
          <a:latin typeface="Arial" pitchFamily="34" charset="0"/>
          <a:cs typeface="Arial" pitchFamily="34" charset="0"/>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strRef>
              <c:f>'Birth, Death'!$C$165</c:f>
              <c:strCache>
                <c:ptCount val="1"/>
                <c:pt idx="0">
                  <c:v>Males</c:v>
                </c:pt>
              </c:strCache>
            </c:strRef>
          </c:tx>
          <c:spPr>
            <a:ln>
              <a:solidFill>
                <a:srgbClr val="CECDCB"/>
              </a:solidFill>
            </a:ln>
          </c:spPr>
          <c:marker>
            <c:symbol val="none"/>
          </c:marker>
          <c:cat>
            <c:strRef>
              <c:f>'Birth, Death'!$B$167:$B$179</c:f>
              <c:strCache>
                <c:ptCount val="13"/>
                <c:pt idx="0">
                  <c:v>0-4</c:v>
                </c:pt>
                <c:pt idx="1">
                  <c:v>5-9</c:v>
                </c:pt>
                <c:pt idx="2">
                  <c:v>10-14</c:v>
                </c:pt>
                <c:pt idx="3">
                  <c:v>15-19</c:v>
                </c:pt>
                <c:pt idx="4">
                  <c:v>20-24</c:v>
                </c:pt>
                <c:pt idx="5">
                  <c:v>25-29</c:v>
                </c:pt>
                <c:pt idx="6">
                  <c:v>30-34</c:v>
                </c:pt>
                <c:pt idx="7">
                  <c:v>35-39</c:v>
                </c:pt>
                <c:pt idx="8">
                  <c:v>40-44</c:v>
                </c:pt>
                <c:pt idx="9">
                  <c:v>45-49</c:v>
                </c:pt>
                <c:pt idx="10">
                  <c:v>50-54</c:v>
                </c:pt>
                <c:pt idx="11">
                  <c:v>55-59</c:v>
                </c:pt>
                <c:pt idx="12">
                  <c:v>60-64</c:v>
                </c:pt>
              </c:strCache>
            </c:strRef>
          </c:cat>
          <c:val>
            <c:numRef>
              <c:f>'Birth, Death'!$C$167:$C$179</c:f>
              <c:numCache>
                <c:formatCode>0.0</c:formatCode>
                <c:ptCount val="13"/>
                <c:pt idx="0">
                  <c:v>1.8557559996465227</c:v>
                </c:pt>
                <c:pt idx="1">
                  <c:v>0.13525210993291495</c:v>
                </c:pt>
                <c:pt idx="2">
                  <c:v>0.40799673602611181</c:v>
                </c:pt>
                <c:pt idx="3">
                  <c:v>0.59342149881315698</c:v>
                </c:pt>
                <c:pt idx="4">
                  <c:v>0.46715919051426036</c:v>
                </c:pt>
                <c:pt idx="5">
                  <c:v>0.45825867192795189</c:v>
                </c:pt>
                <c:pt idx="6">
                  <c:v>0.54802442238898297</c:v>
                </c:pt>
                <c:pt idx="7">
                  <c:v>0.70007232535281783</c:v>
                </c:pt>
                <c:pt idx="8">
                  <c:v>1.0616486075814979</c:v>
                </c:pt>
                <c:pt idx="9">
                  <c:v>1.8615977540074664</c:v>
                </c:pt>
                <c:pt idx="10">
                  <c:v>2.6929459372907507</c:v>
                </c:pt>
                <c:pt idx="11">
                  <c:v>4.9879043319949119</c:v>
                </c:pt>
                <c:pt idx="12">
                  <c:v>7.9240226067703778</c:v>
                </c:pt>
              </c:numCache>
            </c:numRef>
          </c:val>
          <c:smooth val="0"/>
        </c:ser>
        <c:ser>
          <c:idx val="1"/>
          <c:order val="1"/>
          <c:tx>
            <c:strRef>
              <c:f>'Birth, Death'!$D$165</c:f>
              <c:strCache>
                <c:ptCount val="1"/>
                <c:pt idx="0">
                  <c:v>Females</c:v>
                </c:pt>
              </c:strCache>
            </c:strRef>
          </c:tx>
          <c:spPr>
            <a:ln>
              <a:solidFill>
                <a:srgbClr val="EE3124"/>
              </a:solidFill>
            </a:ln>
          </c:spPr>
          <c:marker>
            <c:symbol val="none"/>
          </c:marker>
          <c:cat>
            <c:strRef>
              <c:f>'Birth, Death'!$B$167:$B$179</c:f>
              <c:strCache>
                <c:ptCount val="13"/>
                <c:pt idx="0">
                  <c:v>0-4</c:v>
                </c:pt>
                <c:pt idx="1">
                  <c:v>5-9</c:v>
                </c:pt>
                <c:pt idx="2">
                  <c:v>10-14</c:v>
                </c:pt>
                <c:pt idx="3">
                  <c:v>15-19</c:v>
                </c:pt>
                <c:pt idx="4">
                  <c:v>20-24</c:v>
                </c:pt>
                <c:pt idx="5">
                  <c:v>25-29</c:v>
                </c:pt>
                <c:pt idx="6">
                  <c:v>30-34</c:v>
                </c:pt>
                <c:pt idx="7">
                  <c:v>35-39</c:v>
                </c:pt>
                <c:pt idx="8">
                  <c:v>40-44</c:v>
                </c:pt>
                <c:pt idx="9">
                  <c:v>45-49</c:v>
                </c:pt>
                <c:pt idx="10">
                  <c:v>50-54</c:v>
                </c:pt>
                <c:pt idx="11">
                  <c:v>55-59</c:v>
                </c:pt>
                <c:pt idx="12">
                  <c:v>60-64</c:v>
                </c:pt>
              </c:strCache>
            </c:strRef>
          </c:cat>
          <c:val>
            <c:numRef>
              <c:f>'Birth, Death'!$D$167:$D$179</c:f>
              <c:numCache>
                <c:formatCode>0.0</c:formatCode>
                <c:ptCount val="13"/>
                <c:pt idx="0">
                  <c:v>1.8651673244309888</c:v>
                </c:pt>
                <c:pt idx="1">
                  <c:v>0.13132551216949748</c:v>
                </c:pt>
                <c:pt idx="2">
                  <c:v>0.19872454970823625</c:v>
                </c:pt>
                <c:pt idx="3">
                  <c:v>0.2106190284718632</c:v>
                </c:pt>
                <c:pt idx="4">
                  <c:v>0.15161278095743472</c:v>
                </c:pt>
                <c:pt idx="5">
                  <c:v>0.33636723387415907</c:v>
                </c:pt>
                <c:pt idx="6">
                  <c:v>0.25675738761028893</c:v>
                </c:pt>
                <c:pt idx="7">
                  <c:v>0.45518756867053833</c:v>
                </c:pt>
                <c:pt idx="8">
                  <c:v>0.52438384897745149</c:v>
                </c:pt>
                <c:pt idx="9">
                  <c:v>1.1510507448942677</c:v>
                </c:pt>
                <c:pt idx="10">
                  <c:v>2.1608417888012026</c:v>
                </c:pt>
                <c:pt idx="11">
                  <c:v>4.453166276700129</c:v>
                </c:pt>
                <c:pt idx="12">
                  <c:v>9.8630136986301373</c:v>
                </c:pt>
              </c:numCache>
            </c:numRef>
          </c:val>
          <c:smooth val="0"/>
        </c:ser>
        <c:dLbls>
          <c:showLegendKey val="0"/>
          <c:showVal val="0"/>
          <c:showCatName val="0"/>
          <c:showSerName val="0"/>
          <c:showPercent val="0"/>
          <c:showBubbleSize val="0"/>
        </c:dLbls>
        <c:smooth val="0"/>
        <c:axId val="575246704"/>
        <c:axId val="575251056"/>
      </c:lineChart>
      <c:catAx>
        <c:axId val="575246704"/>
        <c:scaling>
          <c:orientation val="minMax"/>
        </c:scaling>
        <c:delete val="0"/>
        <c:axPos val="b"/>
        <c:title>
          <c:tx>
            <c:rich>
              <a:bodyPr/>
              <a:lstStyle/>
              <a:p>
                <a:pPr>
                  <a:defRPr/>
                </a:pPr>
                <a:r>
                  <a:rPr lang="en-US"/>
                  <a:t>Age Group</a:t>
                </a:r>
              </a:p>
            </c:rich>
          </c:tx>
          <c:overlay val="0"/>
        </c:title>
        <c:numFmt formatCode="General" sourceLinked="0"/>
        <c:majorTickMark val="out"/>
        <c:minorTickMark val="none"/>
        <c:tickLblPos val="nextTo"/>
        <c:txPr>
          <a:bodyPr rot="-5400000" vert="horz"/>
          <a:lstStyle/>
          <a:p>
            <a:pPr>
              <a:defRPr sz="900"/>
            </a:pPr>
            <a:endParaRPr lang="en-US"/>
          </a:p>
        </c:txPr>
        <c:crossAx val="575251056"/>
        <c:crosses val="autoZero"/>
        <c:auto val="1"/>
        <c:lblAlgn val="ctr"/>
        <c:lblOffset val="100"/>
        <c:noMultiLvlLbl val="0"/>
      </c:catAx>
      <c:valAx>
        <c:axId val="575251056"/>
        <c:scaling>
          <c:orientation val="minMax"/>
        </c:scaling>
        <c:delete val="0"/>
        <c:axPos val="l"/>
        <c:majorGridlines/>
        <c:title>
          <c:tx>
            <c:rich>
              <a:bodyPr rot="-5400000" vert="horz"/>
              <a:lstStyle/>
              <a:p>
                <a:pPr>
                  <a:defRPr/>
                </a:pPr>
                <a:r>
                  <a:rPr lang="en-US"/>
                  <a:t>ASDR</a:t>
                </a:r>
              </a:p>
            </c:rich>
          </c:tx>
          <c:overlay val="0"/>
        </c:title>
        <c:numFmt formatCode="0.0" sourceLinked="1"/>
        <c:majorTickMark val="out"/>
        <c:minorTickMark val="none"/>
        <c:tickLblPos val="nextTo"/>
        <c:txPr>
          <a:bodyPr/>
          <a:lstStyle/>
          <a:p>
            <a:pPr>
              <a:defRPr sz="900"/>
            </a:pPr>
            <a:endParaRPr lang="en-US"/>
          </a:p>
        </c:txPr>
        <c:crossAx val="575246704"/>
        <c:crosses val="autoZero"/>
        <c:crossBetween val="between"/>
        <c:majorUnit val="2"/>
      </c:valAx>
    </c:plotArea>
    <c:legend>
      <c:legendPos val="b"/>
      <c:overlay val="0"/>
    </c:legend>
    <c:plotVisOnly val="1"/>
    <c:dispBlanksAs val="gap"/>
    <c:showDLblsOverMax val="0"/>
  </c:chart>
  <c:spPr>
    <a:ln>
      <a:noFill/>
    </a:ln>
  </c:spPr>
  <c:txPr>
    <a:bodyPr/>
    <a:lstStyle/>
    <a:p>
      <a:pPr>
        <a:defRPr>
          <a:solidFill>
            <a:schemeClr val="bg1">
              <a:lumMod val="50000"/>
            </a:schemeClr>
          </a:solidFill>
          <a:latin typeface="Arial" pitchFamily="34" charset="0"/>
          <a:cs typeface="Arial" pitchFamily="34" charset="0"/>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spPr>
            <a:solidFill>
              <a:srgbClr val="B4985A"/>
            </a:solidFill>
          </c:spPr>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Prices!$B$133:$D$133</c:f>
              <c:strCache>
                <c:ptCount val="3"/>
                <c:pt idx="0">
                  <c:v>Citizen</c:v>
                </c:pt>
                <c:pt idx="1">
                  <c:v>Non-Citizen</c:v>
                </c:pt>
                <c:pt idx="2">
                  <c:v>Share</c:v>
                </c:pt>
              </c:strCache>
            </c:strRef>
          </c:cat>
          <c:val>
            <c:numRef>
              <c:f>Prices!$B$136:$D$136</c:f>
              <c:numCache>
                <c:formatCode>#,##0.0</c:formatCode>
                <c:ptCount val="3"/>
                <c:pt idx="0">
                  <c:v>1.2</c:v>
                </c:pt>
                <c:pt idx="1">
                  <c:v>1.2</c:v>
                </c:pt>
                <c:pt idx="2">
                  <c:v>1.7</c:v>
                </c:pt>
              </c:numCache>
            </c:numRef>
          </c:val>
        </c:ser>
        <c:dLbls>
          <c:showLegendKey val="0"/>
          <c:showVal val="0"/>
          <c:showCatName val="0"/>
          <c:showSerName val="0"/>
          <c:showPercent val="0"/>
          <c:showBubbleSize val="0"/>
        </c:dLbls>
        <c:gapWidth val="150"/>
        <c:axId val="387406096"/>
        <c:axId val="568915232"/>
      </c:barChart>
      <c:catAx>
        <c:axId val="387406096"/>
        <c:scaling>
          <c:orientation val="minMax"/>
        </c:scaling>
        <c:delete val="0"/>
        <c:axPos val="b"/>
        <c:numFmt formatCode="General" sourceLinked="1"/>
        <c:majorTickMark val="none"/>
        <c:minorTickMark val="none"/>
        <c:tickLblPos val="nextTo"/>
        <c:txPr>
          <a:bodyPr/>
          <a:lstStyle/>
          <a:p>
            <a:pPr>
              <a:defRPr b="0"/>
            </a:pPr>
            <a:endParaRPr lang="en-US"/>
          </a:p>
        </c:txPr>
        <c:crossAx val="568915232"/>
        <c:crosses val="autoZero"/>
        <c:auto val="1"/>
        <c:lblAlgn val="ctr"/>
        <c:lblOffset val="100"/>
        <c:noMultiLvlLbl val="0"/>
      </c:catAx>
      <c:valAx>
        <c:axId val="568915232"/>
        <c:scaling>
          <c:orientation val="minMax"/>
        </c:scaling>
        <c:delete val="0"/>
        <c:axPos val="l"/>
        <c:majorGridlines/>
        <c:title>
          <c:tx>
            <c:rich>
              <a:bodyPr rot="0" vert="horz"/>
              <a:lstStyle/>
              <a:p>
                <a:pPr>
                  <a:defRPr sz="1200"/>
                </a:pPr>
                <a:r>
                  <a:rPr lang="en-US" sz="1200"/>
                  <a:t>%</a:t>
                </a:r>
              </a:p>
            </c:rich>
          </c:tx>
          <c:overlay val="0"/>
        </c:title>
        <c:numFmt formatCode="#,##0.0" sourceLinked="1"/>
        <c:majorTickMark val="none"/>
        <c:minorTickMark val="none"/>
        <c:tickLblPos val="nextTo"/>
        <c:crossAx val="387406096"/>
        <c:crosses val="autoZero"/>
        <c:crossBetween val="between"/>
      </c:valAx>
    </c:plotArea>
    <c:plotVisOnly val="1"/>
    <c:dispBlanksAs val="gap"/>
    <c:showDLblsOverMax val="0"/>
  </c:chart>
  <c:spPr>
    <a:ln>
      <a:noFill/>
    </a:ln>
  </c:sp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strRef>
              <c:f>'Birth, Death'!$C$165</c:f>
              <c:strCache>
                <c:ptCount val="1"/>
                <c:pt idx="0">
                  <c:v>Males</c:v>
                </c:pt>
              </c:strCache>
            </c:strRef>
          </c:tx>
          <c:spPr>
            <a:ln>
              <a:solidFill>
                <a:srgbClr val="CECDCB"/>
              </a:solidFill>
            </a:ln>
          </c:spPr>
          <c:marker>
            <c:symbol val="none"/>
          </c:marker>
          <c:cat>
            <c:strRef>
              <c:f>'Birth, Death'!$B$179:$B$183</c:f>
              <c:strCache>
                <c:ptCount val="5"/>
                <c:pt idx="0">
                  <c:v>60-64</c:v>
                </c:pt>
                <c:pt idx="1">
                  <c:v>65-69</c:v>
                </c:pt>
                <c:pt idx="2">
                  <c:v>70-74</c:v>
                </c:pt>
                <c:pt idx="3">
                  <c:v>75-79</c:v>
                </c:pt>
                <c:pt idx="4">
                  <c:v>80+</c:v>
                </c:pt>
              </c:strCache>
            </c:strRef>
          </c:cat>
          <c:val>
            <c:numRef>
              <c:f>'Birth, Death'!$C$179:$C$183</c:f>
              <c:numCache>
                <c:formatCode>0.0</c:formatCode>
                <c:ptCount val="5"/>
                <c:pt idx="0">
                  <c:v>7.9240226067703778</c:v>
                </c:pt>
                <c:pt idx="1">
                  <c:v>18.990203466465712</c:v>
                </c:pt>
                <c:pt idx="2">
                  <c:v>29.064748201438849</c:v>
                </c:pt>
                <c:pt idx="3">
                  <c:v>43.870192307692307</c:v>
                </c:pt>
                <c:pt idx="4">
                  <c:v>106.59186535764375</c:v>
                </c:pt>
              </c:numCache>
            </c:numRef>
          </c:val>
          <c:smooth val="0"/>
        </c:ser>
        <c:ser>
          <c:idx val="1"/>
          <c:order val="1"/>
          <c:tx>
            <c:strRef>
              <c:f>'Birth, Death'!$D$165</c:f>
              <c:strCache>
                <c:ptCount val="1"/>
                <c:pt idx="0">
                  <c:v>Females</c:v>
                </c:pt>
              </c:strCache>
            </c:strRef>
          </c:tx>
          <c:spPr>
            <a:ln>
              <a:solidFill>
                <a:srgbClr val="EE3124"/>
              </a:solidFill>
            </a:ln>
          </c:spPr>
          <c:marker>
            <c:symbol val="none"/>
          </c:marker>
          <c:cat>
            <c:strRef>
              <c:f>'Birth, Death'!$B$179:$B$183</c:f>
              <c:strCache>
                <c:ptCount val="5"/>
                <c:pt idx="0">
                  <c:v>60-64</c:v>
                </c:pt>
                <c:pt idx="1">
                  <c:v>65-69</c:v>
                </c:pt>
                <c:pt idx="2">
                  <c:v>70-74</c:v>
                </c:pt>
                <c:pt idx="3">
                  <c:v>75-79</c:v>
                </c:pt>
                <c:pt idx="4">
                  <c:v>80+</c:v>
                </c:pt>
              </c:strCache>
            </c:strRef>
          </c:cat>
          <c:val>
            <c:numRef>
              <c:f>'Birth, Death'!$D$179:$D$183</c:f>
              <c:numCache>
                <c:formatCode>0.0</c:formatCode>
                <c:ptCount val="5"/>
                <c:pt idx="0">
                  <c:v>9.8630136986301373</c:v>
                </c:pt>
                <c:pt idx="1">
                  <c:v>18.266014921533316</c:v>
                </c:pt>
                <c:pt idx="2">
                  <c:v>35.303146584804296</c:v>
                </c:pt>
                <c:pt idx="3">
                  <c:v>46.527777777777779</c:v>
                </c:pt>
                <c:pt idx="4">
                  <c:v>113.18242343541944</c:v>
                </c:pt>
              </c:numCache>
            </c:numRef>
          </c:val>
          <c:smooth val="0"/>
        </c:ser>
        <c:dLbls>
          <c:showLegendKey val="0"/>
          <c:showVal val="0"/>
          <c:showCatName val="0"/>
          <c:showSerName val="0"/>
          <c:showPercent val="0"/>
          <c:showBubbleSize val="0"/>
        </c:dLbls>
        <c:smooth val="0"/>
        <c:axId val="575257584"/>
        <c:axId val="575243440"/>
      </c:lineChart>
      <c:catAx>
        <c:axId val="575257584"/>
        <c:scaling>
          <c:orientation val="minMax"/>
        </c:scaling>
        <c:delete val="0"/>
        <c:axPos val="b"/>
        <c:title>
          <c:tx>
            <c:rich>
              <a:bodyPr/>
              <a:lstStyle/>
              <a:p>
                <a:pPr>
                  <a:defRPr/>
                </a:pPr>
                <a:r>
                  <a:rPr lang="en-US"/>
                  <a:t>Age Group</a:t>
                </a:r>
              </a:p>
            </c:rich>
          </c:tx>
          <c:overlay val="0"/>
        </c:title>
        <c:numFmt formatCode="General" sourceLinked="0"/>
        <c:majorTickMark val="out"/>
        <c:minorTickMark val="none"/>
        <c:tickLblPos val="nextTo"/>
        <c:txPr>
          <a:bodyPr rot="-5400000" vert="horz"/>
          <a:lstStyle/>
          <a:p>
            <a:pPr>
              <a:defRPr sz="900"/>
            </a:pPr>
            <a:endParaRPr lang="en-US"/>
          </a:p>
        </c:txPr>
        <c:crossAx val="575243440"/>
        <c:crosses val="autoZero"/>
        <c:auto val="1"/>
        <c:lblAlgn val="ctr"/>
        <c:lblOffset val="100"/>
        <c:noMultiLvlLbl val="0"/>
      </c:catAx>
      <c:valAx>
        <c:axId val="575243440"/>
        <c:scaling>
          <c:orientation val="minMax"/>
        </c:scaling>
        <c:delete val="0"/>
        <c:axPos val="l"/>
        <c:majorGridlines/>
        <c:title>
          <c:tx>
            <c:rich>
              <a:bodyPr rot="-5400000" vert="horz"/>
              <a:lstStyle/>
              <a:p>
                <a:pPr>
                  <a:defRPr/>
                </a:pPr>
                <a:r>
                  <a:rPr lang="en-US"/>
                  <a:t>ASDR</a:t>
                </a:r>
              </a:p>
            </c:rich>
          </c:tx>
          <c:overlay val="0"/>
        </c:title>
        <c:numFmt formatCode="0.0" sourceLinked="1"/>
        <c:majorTickMark val="out"/>
        <c:minorTickMark val="none"/>
        <c:tickLblPos val="nextTo"/>
        <c:txPr>
          <a:bodyPr/>
          <a:lstStyle/>
          <a:p>
            <a:pPr>
              <a:defRPr sz="900"/>
            </a:pPr>
            <a:endParaRPr lang="en-US"/>
          </a:p>
        </c:txPr>
        <c:crossAx val="575257584"/>
        <c:crosses val="autoZero"/>
        <c:crossBetween val="between"/>
        <c:majorUnit val="20"/>
      </c:valAx>
    </c:plotArea>
    <c:legend>
      <c:legendPos val="b"/>
      <c:overlay val="0"/>
    </c:legend>
    <c:plotVisOnly val="1"/>
    <c:dispBlanksAs val="gap"/>
    <c:showDLblsOverMax val="0"/>
  </c:chart>
  <c:spPr>
    <a:ln>
      <a:noFill/>
    </a:ln>
  </c:spPr>
  <c:txPr>
    <a:bodyPr/>
    <a:lstStyle/>
    <a:p>
      <a:pPr>
        <a:defRPr>
          <a:solidFill>
            <a:schemeClr val="bg1">
              <a:lumMod val="50000"/>
            </a:schemeClr>
          </a:solidFill>
          <a:latin typeface="Arial" pitchFamily="34" charset="0"/>
          <a:cs typeface="Arial" pitchFamily="34" charset="0"/>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strRef>
              <c:f>'Marriage, Divorce'!$B$66</c:f>
              <c:strCache>
                <c:ptCount val="1"/>
                <c:pt idx="0">
                  <c:v>Males</c:v>
                </c:pt>
              </c:strCache>
            </c:strRef>
          </c:tx>
          <c:spPr>
            <a:solidFill>
              <a:srgbClr val="EE3124"/>
            </a:solidFill>
          </c:spPr>
          <c:invertIfNegative val="0"/>
          <c:val>
            <c:numRef>
              <c:f>'Marriage, Divorce'!$F$66</c:f>
              <c:numCache>
                <c:formatCode>0.0</c:formatCode>
                <c:ptCount val="1"/>
                <c:pt idx="0">
                  <c:v>24.899441929000002</c:v>
                </c:pt>
              </c:numCache>
            </c:numRef>
          </c:val>
        </c:ser>
        <c:ser>
          <c:idx val="1"/>
          <c:order val="1"/>
          <c:tx>
            <c:strRef>
              <c:f>'Marriage, Divorce'!$B$67</c:f>
              <c:strCache>
                <c:ptCount val="1"/>
                <c:pt idx="0">
                  <c:v>Females</c:v>
                </c:pt>
              </c:strCache>
            </c:strRef>
          </c:tx>
          <c:spPr>
            <a:solidFill>
              <a:srgbClr val="B4975A"/>
            </a:solidFill>
          </c:spPr>
          <c:invertIfNegative val="0"/>
          <c:val>
            <c:numRef>
              <c:f>'Marriage, Divorce'!$F$67</c:f>
              <c:numCache>
                <c:formatCode>0.0</c:formatCode>
                <c:ptCount val="1"/>
                <c:pt idx="0">
                  <c:v>22.324435317999999</c:v>
                </c:pt>
              </c:numCache>
            </c:numRef>
          </c:val>
        </c:ser>
        <c:dLbls>
          <c:showLegendKey val="0"/>
          <c:showVal val="0"/>
          <c:showCatName val="0"/>
          <c:showSerName val="0"/>
          <c:showPercent val="0"/>
          <c:showBubbleSize val="0"/>
        </c:dLbls>
        <c:gapWidth val="155"/>
        <c:overlap val="-20"/>
        <c:axId val="575243984"/>
        <c:axId val="575242896"/>
      </c:barChart>
      <c:catAx>
        <c:axId val="575243984"/>
        <c:scaling>
          <c:orientation val="minMax"/>
        </c:scaling>
        <c:delete val="1"/>
        <c:axPos val="b"/>
        <c:title>
          <c:tx>
            <c:rich>
              <a:bodyPr/>
              <a:lstStyle/>
              <a:p>
                <a:pPr>
                  <a:defRPr/>
                </a:pPr>
                <a:r>
                  <a:rPr lang="en-US">
                    <a:solidFill>
                      <a:schemeClr val="tx1">
                        <a:lumMod val="50000"/>
                        <a:lumOff val="50000"/>
                      </a:schemeClr>
                    </a:solidFill>
                  </a:rPr>
                  <a:t>Gender</a:t>
                </a:r>
              </a:p>
            </c:rich>
          </c:tx>
          <c:overlay val="0"/>
        </c:title>
        <c:numFmt formatCode="General" sourceLinked="1"/>
        <c:majorTickMark val="out"/>
        <c:minorTickMark val="none"/>
        <c:tickLblPos val="nextTo"/>
        <c:crossAx val="575242896"/>
        <c:crosses val="autoZero"/>
        <c:auto val="1"/>
        <c:lblAlgn val="ctr"/>
        <c:lblOffset val="100"/>
        <c:noMultiLvlLbl val="0"/>
      </c:catAx>
      <c:valAx>
        <c:axId val="575242896"/>
        <c:scaling>
          <c:orientation val="minMax"/>
        </c:scaling>
        <c:delete val="0"/>
        <c:axPos val="l"/>
        <c:majorGridlines/>
        <c:title>
          <c:tx>
            <c:rich>
              <a:bodyPr rot="-5400000" vert="horz"/>
              <a:lstStyle/>
              <a:p>
                <a:pPr>
                  <a:defRPr/>
                </a:pPr>
                <a:r>
                  <a:rPr lang="en-US">
                    <a:solidFill>
                      <a:schemeClr val="tx1">
                        <a:lumMod val="50000"/>
                        <a:lumOff val="50000"/>
                      </a:schemeClr>
                    </a:solidFill>
                  </a:rPr>
                  <a:t>Age</a:t>
                </a:r>
              </a:p>
            </c:rich>
          </c:tx>
          <c:overlay val="0"/>
        </c:title>
        <c:numFmt formatCode="0.0" sourceLinked="1"/>
        <c:majorTickMark val="out"/>
        <c:minorTickMark val="none"/>
        <c:tickLblPos val="nextTo"/>
        <c:txPr>
          <a:bodyPr/>
          <a:lstStyle/>
          <a:p>
            <a:pPr>
              <a:defRPr>
                <a:solidFill>
                  <a:schemeClr val="tx1">
                    <a:lumMod val="50000"/>
                    <a:lumOff val="50000"/>
                  </a:schemeClr>
                </a:solidFill>
              </a:defRPr>
            </a:pPr>
            <a:endParaRPr lang="en-US"/>
          </a:p>
        </c:txPr>
        <c:crossAx val="575243984"/>
        <c:crosses val="autoZero"/>
        <c:crossBetween val="between"/>
      </c:valAx>
    </c:plotArea>
    <c:legend>
      <c:legendPos val="b"/>
      <c:overlay val="0"/>
      <c:txPr>
        <a:bodyPr/>
        <a:lstStyle/>
        <a:p>
          <a:pPr>
            <a:defRPr>
              <a:solidFill>
                <a:schemeClr val="tx1">
                  <a:lumMod val="50000"/>
                  <a:lumOff val="50000"/>
                </a:schemeClr>
              </a:solidFill>
            </a:defRPr>
          </a:pPr>
          <a:endParaRPr lang="en-US"/>
        </a:p>
      </c:txPr>
    </c:legend>
    <c:plotVisOnly val="1"/>
    <c:dispBlanksAs val="gap"/>
    <c:showDLblsOverMax val="0"/>
  </c:chart>
  <c:spPr>
    <a:ln>
      <a:noFill/>
    </a:ln>
  </c:sp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265771206496996"/>
          <c:y val="5.0494679691005594E-2"/>
          <c:w val="0.62735464023711984"/>
          <c:h val="0.73912813040191405"/>
        </c:manualLayout>
      </c:layout>
      <c:barChart>
        <c:barDir val="col"/>
        <c:grouping val="clustered"/>
        <c:varyColors val="0"/>
        <c:ser>
          <c:idx val="0"/>
          <c:order val="0"/>
          <c:tx>
            <c:strRef>
              <c:f>Education!$I$47</c:f>
              <c:strCache>
                <c:ptCount val="1"/>
                <c:pt idx="0">
                  <c:v>Government Education </c:v>
                </c:pt>
              </c:strCache>
            </c:strRef>
          </c:tx>
          <c:spPr>
            <a:solidFill>
              <a:srgbClr val="B32C11"/>
            </a:solidFill>
          </c:spPr>
          <c:invertIfNegative val="0"/>
          <c:dLbls>
            <c:spPr>
              <a:noFill/>
              <a:ln>
                <a:noFill/>
              </a:ln>
              <a:effectLst/>
            </c:spPr>
            <c:txPr>
              <a:bodyPr/>
              <a:lstStyle/>
              <a:p>
                <a:pPr>
                  <a:defRPr sz="1000" b="1"/>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Education!$H$48:$H$50</c:f>
              <c:strCache>
                <c:ptCount val="3"/>
                <c:pt idx="0">
                  <c:v>Abu Dhabi Region</c:v>
                </c:pt>
                <c:pt idx="1">
                  <c:v>Al Ain Region</c:v>
                </c:pt>
                <c:pt idx="2">
                  <c:v>Al Gharbia</c:v>
                </c:pt>
              </c:strCache>
            </c:strRef>
          </c:cat>
          <c:val>
            <c:numRef>
              <c:f>Education!$I$48:$I$50</c:f>
              <c:numCache>
                <c:formatCode>General</c:formatCode>
                <c:ptCount val="3"/>
                <c:pt idx="0">
                  <c:v>123</c:v>
                </c:pt>
                <c:pt idx="1">
                  <c:v>111</c:v>
                </c:pt>
                <c:pt idx="2">
                  <c:v>31</c:v>
                </c:pt>
              </c:numCache>
            </c:numRef>
          </c:val>
        </c:ser>
        <c:ser>
          <c:idx val="1"/>
          <c:order val="1"/>
          <c:tx>
            <c:strRef>
              <c:f>Education!$J$47</c:f>
              <c:strCache>
                <c:ptCount val="1"/>
                <c:pt idx="0">
                  <c:v>Private Education</c:v>
                </c:pt>
              </c:strCache>
            </c:strRef>
          </c:tx>
          <c:spPr>
            <a:solidFill>
              <a:srgbClr val="838183"/>
            </a:solidFill>
          </c:spPr>
          <c:invertIfNegative val="0"/>
          <c:dLbls>
            <c:spPr>
              <a:noFill/>
              <a:ln>
                <a:noFill/>
              </a:ln>
              <a:effectLst/>
            </c:spPr>
            <c:txPr>
              <a:bodyPr/>
              <a:lstStyle/>
              <a:p>
                <a:pPr>
                  <a:defRPr b="1"/>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Education!$H$48:$H$50</c:f>
              <c:strCache>
                <c:ptCount val="3"/>
                <c:pt idx="0">
                  <c:v>Abu Dhabi Region</c:v>
                </c:pt>
                <c:pt idx="1">
                  <c:v>Al Ain Region</c:v>
                </c:pt>
                <c:pt idx="2">
                  <c:v>Al Gharbia</c:v>
                </c:pt>
              </c:strCache>
            </c:strRef>
          </c:cat>
          <c:val>
            <c:numRef>
              <c:f>Education!$J$48:$J$50</c:f>
              <c:numCache>
                <c:formatCode>General</c:formatCode>
                <c:ptCount val="3"/>
                <c:pt idx="0">
                  <c:v>117</c:v>
                </c:pt>
                <c:pt idx="1">
                  <c:v>57</c:v>
                </c:pt>
                <c:pt idx="2">
                  <c:v>11</c:v>
                </c:pt>
              </c:numCache>
            </c:numRef>
          </c:val>
        </c:ser>
        <c:dLbls>
          <c:showLegendKey val="0"/>
          <c:showVal val="1"/>
          <c:showCatName val="0"/>
          <c:showSerName val="0"/>
          <c:showPercent val="0"/>
          <c:showBubbleSize val="0"/>
        </c:dLbls>
        <c:gapWidth val="150"/>
        <c:axId val="575249424"/>
        <c:axId val="575257040"/>
      </c:barChart>
      <c:catAx>
        <c:axId val="575249424"/>
        <c:scaling>
          <c:orientation val="minMax"/>
        </c:scaling>
        <c:delete val="0"/>
        <c:axPos val="b"/>
        <c:title>
          <c:tx>
            <c:rich>
              <a:bodyPr/>
              <a:lstStyle/>
              <a:p>
                <a:pPr>
                  <a:defRPr/>
                </a:pPr>
                <a:r>
                  <a:rPr lang="en-US"/>
                  <a:t>Region</a:t>
                </a:r>
              </a:p>
            </c:rich>
          </c:tx>
          <c:overlay val="0"/>
        </c:title>
        <c:numFmt formatCode="General" sourceLinked="1"/>
        <c:majorTickMark val="none"/>
        <c:minorTickMark val="none"/>
        <c:tickLblPos val="nextTo"/>
        <c:crossAx val="575257040"/>
        <c:crosses val="autoZero"/>
        <c:auto val="1"/>
        <c:lblAlgn val="ctr"/>
        <c:lblOffset val="100"/>
        <c:noMultiLvlLbl val="0"/>
      </c:catAx>
      <c:valAx>
        <c:axId val="575257040"/>
        <c:scaling>
          <c:orientation val="minMax"/>
        </c:scaling>
        <c:delete val="0"/>
        <c:axPos val="l"/>
        <c:majorGridlines/>
        <c:title>
          <c:tx>
            <c:rich>
              <a:bodyPr/>
              <a:lstStyle/>
              <a:p>
                <a:pPr>
                  <a:defRPr/>
                </a:pPr>
                <a:r>
                  <a:rPr lang="en-US"/>
                  <a:t>Schools</a:t>
                </a:r>
              </a:p>
            </c:rich>
          </c:tx>
          <c:overlay val="0"/>
        </c:title>
        <c:numFmt formatCode="General" sourceLinked="1"/>
        <c:majorTickMark val="out"/>
        <c:minorTickMark val="none"/>
        <c:tickLblPos val="nextTo"/>
        <c:crossAx val="575249424"/>
        <c:crosses val="autoZero"/>
        <c:crossBetween val="between"/>
      </c:valAx>
    </c:plotArea>
    <c:legend>
      <c:legendPos val="r"/>
      <c:overlay val="0"/>
    </c:legend>
    <c:plotVisOnly val="1"/>
    <c:dispBlanksAs val="gap"/>
    <c:showDLblsOverMax val="0"/>
  </c:chart>
  <c:spPr>
    <a:ln>
      <a:noFill/>
    </a:ln>
  </c:spPr>
  <c:printSettings>
    <c:headerFooter/>
    <c:pageMargins b="0.75000000000000333" l="0.70000000000000062" r="0.70000000000000062" t="0.75000000000000333" header="0.30000000000000032" footer="0.30000000000000032"/>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v>Males</c:v>
          </c:tx>
          <c:spPr>
            <a:solidFill>
              <a:srgbClr val="B43214"/>
            </a:solidFill>
          </c:spPr>
          <c:invertIfNegative val="0"/>
          <c:cat>
            <c:strRef>
              <c:f>Education!$H$175:$H$177</c:f>
              <c:strCache>
                <c:ptCount val="3"/>
                <c:pt idx="0">
                  <c:v>Abu Dhabi Region</c:v>
                </c:pt>
                <c:pt idx="1">
                  <c:v>Al Ain Region</c:v>
                </c:pt>
                <c:pt idx="2">
                  <c:v>Al Gharbia</c:v>
                </c:pt>
              </c:strCache>
            </c:strRef>
          </c:cat>
          <c:val>
            <c:numRef>
              <c:f>Education!$I$175:$I$177</c:f>
              <c:numCache>
                <c:formatCode>_-* #,##0_-;\-* #,##0_-;_-* "-"??_-;_-@_-</c:formatCode>
                <c:ptCount val="3"/>
                <c:pt idx="0">
                  <c:v>100678</c:v>
                </c:pt>
                <c:pt idx="1">
                  <c:v>56546</c:v>
                </c:pt>
                <c:pt idx="2">
                  <c:v>9060</c:v>
                </c:pt>
              </c:numCache>
            </c:numRef>
          </c:val>
        </c:ser>
        <c:ser>
          <c:idx val="1"/>
          <c:order val="1"/>
          <c:tx>
            <c:v>Females</c:v>
          </c:tx>
          <c:spPr>
            <a:solidFill>
              <a:srgbClr val="838183"/>
            </a:solidFill>
          </c:spPr>
          <c:invertIfNegative val="0"/>
          <c:cat>
            <c:strRef>
              <c:f>Education!$H$175:$H$177</c:f>
              <c:strCache>
                <c:ptCount val="3"/>
                <c:pt idx="0">
                  <c:v>Abu Dhabi Region</c:v>
                </c:pt>
                <c:pt idx="1">
                  <c:v>Al Ain Region</c:v>
                </c:pt>
                <c:pt idx="2">
                  <c:v>Al Gharbia</c:v>
                </c:pt>
              </c:strCache>
            </c:strRef>
          </c:cat>
          <c:val>
            <c:numRef>
              <c:f>Education!$J$175:$J$177</c:f>
              <c:numCache>
                <c:formatCode>_-* #,##0_-;\-* #,##0_-;_-* "-"??_-;_-@_-</c:formatCode>
                <c:ptCount val="3"/>
                <c:pt idx="0">
                  <c:v>97102</c:v>
                </c:pt>
                <c:pt idx="1">
                  <c:v>53768</c:v>
                </c:pt>
                <c:pt idx="2">
                  <c:v>8747</c:v>
                </c:pt>
              </c:numCache>
            </c:numRef>
          </c:val>
        </c:ser>
        <c:dLbls>
          <c:showLegendKey val="0"/>
          <c:showVal val="0"/>
          <c:showCatName val="0"/>
          <c:showSerName val="0"/>
          <c:showPercent val="0"/>
          <c:showBubbleSize val="0"/>
        </c:dLbls>
        <c:gapWidth val="150"/>
        <c:axId val="575250512"/>
        <c:axId val="575253232"/>
      </c:barChart>
      <c:catAx>
        <c:axId val="575250512"/>
        <c:scaling>
          <c:orientation val="minMax"/>
        </c:scaling>
        <c:delete val="0"/>
        <c:axPos val="b"/>
        <c:title>
          <c:tx>
            <c:rich>
              <a:bodyPr/>
              <a:lstStyle/>
              <a:p>
                <a:pPr>
                  <a:defRPr/>
                </a:pPr>
                <a:r>
                  <a:rPr lang="en-US"/>
                  <a:t>Region</a:t>
                </a:r>
              </a:p>
            </c:rich>
          </c:tx>
          <c:overlay val="0"/>
        </c:title>
        <c:numFmt formatCode="General" sourceLinked="1"/>
        <c:majorTickMark val="none"/>
        <c:minorTickMark val="none"/>
        <c:tickLblPos val="nextTo"/>
        <c:crossAx val="575253232"/>
        <c:crosses val="autoZero"/>
        <c:auto val="1"/>
        <c:lblAlgn val="ctr"/>
        <c:lblOffset val="100"/>
        <c:noMultiLvlLbl val="0"/>
      </c:catAx>
      <c:valAx>
        <c:axId val="575253232"/>
        <c:scaling>
          <c:orientation val="minMax"/>
        </c:scaling>
        <c:delete val="0"/>
        <c:axPos val="l"/>
        <c:majorGridlines/>
        <c:title>
          <c:tx>
            <c:rich>
              <a:bodyPr/>
              <a:lstStyle/>
              <a:p>
                <a:pPr>
                  <a:defRPr/>
                </a:pPr>
                <a:r>
                  <a:rPr lang="en-US"/>
                  <a:t>Pupils</a:t>
                </a:r>
              </a:p>
            </c:rich>
          </c:tx>
          <c:overlay val="0"/>
        </c:title>
        <c:numFmt formatCode="_-* #,##0_-;\-* #,##0_-;_-* &quot;-&quot;??_-;_-@_-" sourceLinked="1"/>
        <c:majorTickMark val="out"/>
        <c:minorTickMark val="none"/>
        <c:tickLblPos val="nextTo"/>
        <c:crossAx val="575250512"/>
        <c:crosses val="autoZero"/>
        <c:crossBetween val="between"/>
      </c:valAx>
    </c:plotArea>
    <c:legend>
      <c:legendPos val="r"/>
      <c:overlay val="0"/>
    </c:legend>
    <c:plotVisOnly val="1"/>
    <c:dispBlanksAs val="gap"/>
    <c:showDLblsOverMax val="0"/>
  </c:chart>
  <c:spPr>
    <a:ln>
      <a:noFill/>
    </a:ln>
  </c:spPr>
  <c:printSettings>
    <c:headerFooter/>
    <c:pageMargins b="0.75000000000000333" l="0.70000000000000062" r="0.70000000000000062" t="0.75000000000000333" header="0.30000000000000032" footer="0.30000000000000032"/>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59746360704248"/>
          <c:y val="0.13366673068305487"/>
          <c:w val="0.83182765148690063"/>
          <c:h val="0.68238601882081817"/>
        </c:manualLayout>
      </c:layout>
      <c:barChart>
        <c:barDir val="col"/>
        <c:grouping val="percentStacked"/>
        <c:varyColors val="0"/>
        <c:ser>
          <c:idx val="0"/>
          <c:order val="0"/>
          <c:tx>
            <c:strRef>
              <c:f>Education!$H$476</c:f>
              <c:strCache>
                <c:ptCount val="1"/>
                <c:pt idx="0">
                  <c:v>Government Education</c:v>
                </c:pt>
              </c:strCache>
            </c:strRef>
          </c:tx>
          <c:spPr>
            <a:solidFill>
              <a:srgbClr val="B32C11"/>
            </a:solidFill>
          </c:spPr>
          <c:invertIfNegative val="0"/>
          <c:dLbls>
            <c:numFmt formatCode="0.0%" sourceLinked="0"/>
            <c:spPr>
              <a:noFill/>
              <a:ln>
                <a:noFill/>
              </a:ln>
              <a:effectLst/>
            </c:spPr>
            <c:txPr>
              <a:bodyPr/>
              <a:lstStyle/>
              <a:p>
                <a:pPr>
                  <a:defRPr>
                    <a:solidFill>
                      <a:schemeClr val="bg1"/>
                    </a:solidFil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Education!$I$473:$L$473</c:f>
              <c:strCache>
                <c:ptCount val="4"/>
                <c:pt idx="0">
                  <c:v>Kg</c:v>
                </c:pt>
                <c:pt idx="1">
                  <c:v>Cycle 1</c:v>
                </c:pt>
                <c:pt idx="2">
                  <c:v>Cycle 2</c:v>
                </c:pt>
                <c:pt idx="3">
                  <c:v>Secondary</c:v>
                </c:pt>
              </c:strCache>
            </c:strRef>
          </c:cat>
          <c:val>
            <c:numRef>
              <c:f>Education!$I$476:$L$476</c:f>
              <c:numCache>
                <c:formatCode>0.0%</c:formatCode>
                <c:ptCount val="4"/>
                <c:pt idx="0">
                  <c:v>0.2792490004056325</c:v>
                </c:pt>
                <c:pt idx="1">
                  <c:v>0.33776219158785942</c:v>
                </c:pt>
                <c:pt idx="2">
                  <c:v>0.44395934476616256</c:v>
                </c:pt>
                <c:pt idx="3">
                  <c:v>0.51286247930065088</c:v>
                </c:pt>
              </c:numCache>
            </c:numRef>
          </c:val>
        </c:ser>
        <c:ser>
          <c:idx val="1"/>
          <c:order val="1"/>
          <c:tx>
            <c:strRef>
              <c:f>Education!$H$477</c:f>
              <c:strCache>
                <c:ptCount val="1"/>
                <c:pt idx="0">
                  <c:v>Private Education</c:v>
                </c:pt>
              </c:strCache>
            </c:strRef>
          </c:tx>
          <c:spPr>
            <a:solidFill>
              <a:srgbClr val="838183"/>
            </a:solidFill>
          </c:spPr>
          <c:invertIfNegative val="0"/>
          <c:dLbls>
            <c:spPr>
              <a:noFill/>
              <a:ln>
                <a:noFill/>
              </a:ln>
              <a:effectLst/>
            </c:spPr>
            <c:txPr>
              <a:bodyPr/>
              <a:lstStyle/>
              <a:p>
                <a:pPr>
                  <a:defRPr>
                    <a:solidFill>
                      <a:schemeClr val="bg1"/>
                    </a:solidFil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Education!$I$473:$L$473</c:f>
              <c:strCache>
                <c:ptCount val="4"/>
                <c:pt idx="0">
                  <c:v>Kg</c:v>
                </c:pt>
                <c:pt idx="1">
                  <c:v>Cycle 1</c:v>
                </c:pt>
                <c:pt idx="2">
                  <c:v>Cycle 2</c:v>
                </c:pt>
                <c:pt idx="3">
                  <c:v>Secondary</c:v>
                </c:pt>
              </c:strCache>
            </c:strRef>
          </c:cat>
          <c:val>
            <c:numRef>
              <c:f>Education!$I$477:$L$477</c:f>
              <c:numCache>
                <c:formatCode>0.0%</c:formatCode>
                <c:ptCount val="4"/>
                <c:pt idx="0">
                  <c:v>0.7207509995943675</c:v>
                </c:pt>
                <c:pt idx="1">
                  <c:v>0.66223780841214064</c:v>
                </c:pt>
                <c:pt idx="2">
                  <c:v>0.5560406552338375</c:v>
                </c:pt>
                <c:pt idx="3">
                  <c:v>0.48713752069934918</c:v>
                </c:pt>
              </c:numCache>
            </c:numRef>
          </c:val>
        </c:ser>
        <c:dLbls>
          <c:showLegendKey val="0"/>
          <c:showVal val="1"/>
          <c:showCatName val="0"/>
          <c:showSerName val="0"/>
          <c:showPercent val="0"/>
          <c:showBubbleSize val="0"/>
        </c:dLbls>
        <c:gapWidth val="75"/>
        <c:overlap val="100"/>
        <c:axId val="575245072"/>
        <c:axId val="575242352"/>
      </c:barChart>
      <c:catAx>
        <c:axId val="575245072"/>
        <c:scaling>
          <c:orientation val="minMax"/>
        </c:scaling>
        <c:delete val="0"/>
        <c:axPos val="b"/>
        <c:numFmt formatCode="General" sourceLinked="0"/>
        <c:majorTickMark val="none"/>
        <c:minorTickMark val="none"/>
        <c:tickLblPos val="nextTo"/>
        <c:crossAx val="575242352"/>
        <c:crosses val="autoZero"/>
        <c:auto val="1"/>
        <c:lblAlgn val="ctr"/>
        <c:lblOffset val="100"/>
        <c:noMultiLvlLbl val="0"/>
      </c:catAx>
      <c:valAx>
        <c:axId val="575242352"/>
        <c:scaling>
          <c:orientation val="minMax"/>
        </c:scaling>
        <c:delete val="0"/>
        <c:axPos val="l"/>
        <c:majorGridlines/>
        <c:title>
          <c:tx>
            <c:rich>
              <a:bodyPr rot="-5400000" vert="horz"/>
              <a:lstStyle/>
              <a:p>
                <a:pPr>
                  <a:defRPr/>
                </a:pPr>
                <a:r>
                  <a:rPr lang="en-US"/>
                  <a:t>Percentage of pupils</a:t>
                </a:r>
              </a:p>
            </c:rich>
          </c:tx>
          <c:overlay val="0"/>
        </c:title>
        <c:numFmt formatCode="0%" sourceLinked="1"/>
        <c:majorTickMark val="none"/>
        <c:minorTickMark val="none"/>
        <c:tickLblPos val="nextTo"/>
        <c:crossAx val="575245072"/>
        <c:crosses val="autoZero"/>
        <c:crossBetween val="between"/>
      </c:valAx>
    </c:plotArea>
    <c:legend>
      <c:legendPos val="b"/>
      <c:layout>
        <c:manualLayout>
          <c:xMode val="edge"/>
          <c:yMode val="edge"/>
          <c:x val="0.22254350067067416"/>
          <c:y val="0.89270781991945658"/>
          <c:w val="0.55491299865865173"/>
          <c:h val="9.2025004508024283E-2"/>
        </c:manualLayout>
      </c:layout>
      <c:overlay val="0"/>
    </c:legend>
    <c:plotVisOnly val="1"/>
    <c:dispBlanksAs val="gap"/>
    <c:showDLblsOverMax val="0"/>
  </c:chart>
  <c:spPr>
    <a:ln>
      <a:noFill/>
    </a:ln>
  </c:spPr>
  <c:printSettings>
    <c:headerFooter/>
    <c:pageMargins b="0.75000000000000355" l="0.70000000000000062" r="0.70000000000000062" t="0.75000000000000355" header="0.30000000000000032" footer="0.30000000000000032"/>
    <c:pageSetup/>
  </c:printSettings>
  <c:userShapes r:id="rId1"/>
</c:chartSpace>
</file>

<file path=xl/charts/chart2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869325049965084"/>
          <c:y val="5.1400554097404488E-2"/>
          <c:w val="0.71209689614486316"/>
          <c:h val="0.70005358705161858"/>
        </c:manualLayout>
      </c:layout>
      <c:barChart>
        <c:barDir val="col"/>
        <c:grouping val="clustered"/>
        <c:varyColors val="0"/>
        <c:ser>
          <c:idx val="0"/>
          <c:order val="0"/>
          <c:tx>
            <c:strRef>
              <c:f>Health!$H$22</c:f>
              <c:strCache>
                <c:ptCount val="1"/>
                <c:pt idx="0">
                  <c:v>Hospitals </c:v>
                </c:pt>
              </c:strCache>
            </c:strRef>
          </c:tx>
          <c:spPr>
            <a:solidFill>
              <a:srgbClr val="838183"/>
            </a:solidFill>
          </c:spPr>
          <c:invertIfNegative val="0"/>
          <c:cat>
            <c:strRef>
              <c:f>Health!$I$21:$K$21</c:f>
              <c:strCache>
                <c:ptCount val="3"/>
                <c:pt idx="0">
                  <c:v>Abu Dhabi Region</c:v>
                </c:pt>
                <c:pt idx="1">
                  <c:v>Al Ain Region</c:v>
                </c:pt>
                <c:pt idx="2">
                  <c:v>Al Gharbia</c:v>
                </c:pt>
              </c:strCache>
            </c:strRef>
          </c:cat>
          <c:val>
            <c:numRef>
              <c:f>Health!$I$22:$K$22</c:f>
              <c:numCache>
                <c:formatCode>General</c:formatCode>
                <c:ptCount val="3"/>
                <c:pt idx="0">
                  <c:v>22</c:v>
                </c:pt>
                <c:pt idx="1">
                  <c:v>11</c:v>
                </c:pt>
                <c:pt idx="2">
                  <c:v>6</c:v>
                </c:pt>
              </c:numCache>
            </c:numRef>
          </c:val>
        </c:ser>
        <c:ser>
          <c:idx val="1"/>
          <c:order val="1"/>
          <c:tx>
            <c:strRef>
              <c:f>Health!$H$23</c:f>
              <c:strCache>
                <c:ptCount val="1"/>
                <c:pt idx="0">
                  <c:v>Health Centre </c:v>
                </c:pt>
              </c:strCache>
            </c:strRef>
          </c:tx>
          <c:spPr>
            <a:solidFill>
              <a:srgbClr val="C00000"/>
            </a:solidFill>
          </c:spPr>
          <c:invertIfNegative val="0"/>
          <c:cat>
            <c:strRef>
              <c:f>Health!$I$21:$K$21</c:f>
              <c:strCache>
                <c:ptCount val="3"/>
                <c:pt idx="0">
                  <c:v>Abu Dhabi Region</c:v>
                </c:pt>
                <c:pt idx="1">
                  <c:v>Al Ain Region</c:v>
                </c:pt>
                <c:pt idx="2">
                  <c:v>Al Gharbia</c:v>
                </c:pt>
              </c:strCache>
            </c:strRef>
          </c:cat>
          <c:val>
            <c:numRef>
              <c:f>Health!$I$23:$K$23</c:f>
              <c:numCache>
                <c:formatCode>General</c:formatCode>
                <c:ptCount val="3"/>
                <c:pt idx="0">
                  <c:v>385</c:v>
                </c:pt>
                <c:pt idx="1">
                  <c:v>129</c:v>
                </c:pt>
                <c:pt idx="2">
                  <c:v>26</c:v>
                </c:pt>
              </c:numCache>
            </c:numRef>
          </c:val>
        </c:ser>
        <c:ser>
          <c:idx val="2"/>
          <c:order val="2"/>
          <c:tx>
            <c:strRef>
              <c:f>Health!$H$24</c:f>
              <c:strCache>
                <c:ptCount val="1"/>
                <c:pt idx="0">
                  <c:v>Clinics </c:v>
                </c:pt>
              </c:strCache>
            </c:strRef>
          </c:tx>
          <c:spPr>
            <a:solidFill>
              <a:srgbClr val="A87F42"/>
            </a:solidFill>
          </c:spPr>
          <c:invertIfNegative val="0"/>
          <c:cat>
            <c:strRef>
              <c:f>Health!$I$21:$K$21</c:f>
              <c:strCache>
                <c:ptCount val="3"/>
                <c:pt idx="0">
                  <c:v>Abu Dhabi Region</c:v>
                </c:pt>
                <c:pt idx="1">
                  <c:v>Al Ain Region</c:v>
                </c:pt>
                <c:pt idx="2">
                  <c:v>Al Gharbia</c:v>
                </c:pt>
              </c:strCache>
            </c:strRef>
          </c:cat>
          <c:val>
            <c:numRef>
              <c:f>Health!$I$24:$K$24</c:f>
              <c:numCache>
                <c:formatCode>General</c:formatCode>
                <c:ptCount val="3"/>
                <c:pt idx="0">
                  <c:v>201</c:v>
                </c:pt>
                <c:pt idx="1">
                  <c:v>100</c:v>
                </c:pt>
                <c:pt idx="2">
                  <c:v>15</c:v>
                </c:pt>
              </c:numCache>
            </c:numRef>
          </c:val>
        </c:ser>
        <c:dLbls>
          <c:showLegendKey val="0"/>
          <c:showVal val="0"/>
          <c:showCatName val="0"/>
          <c:showSerName val="0"/>
          <c:showPercent val="0"/>
          <c:showBubbleSize val="0"/>
        </c:dLbls>
        <c:gapWidth val="150"/>
        <c:axId val="575256496"/>
        <c:axId val="575245616"/>
      </c:barChart>
      <c:catAx>
        <c:axId val="575256496"/>
        <c:scaling>
          <c:orientation val="minMax"/>
        </c:scaling>
        <c:delete val="0"/>
        <c:axPos val="b"/>
        <c:title>
          <c:tx>
            <c:rich>
              <a:bodyPr/>
              <a:lstStyle/>
              <a:p>
                <a:pPr>
                  <a:defRPr/>
                </a:pPr>
                <a:r>
                  <a:rPr lang="en-US"/>
                  <a:t>Region</a:t>
                </a:r>
              </a:p>
            </c:rich>
          </c:tx>
          <c:overlay val="0"/>
        </c:title>
        <c:numFmt formatCode="General" sourceLinked="0"/>
        <c:majorTickMark val="out"/>
        <c:minorTickMark val="none"/>
        <c:tickLblPos val="nextTo"/>
        <c:crossAx val="575245616"/>
        <c:crosses val="autoZero"/>
        <c:auto val="1"/>
        <c:lblAlgn val="ctr"/>
        <c:lblOffset val="100"/>
        <c:noMultiLvlLbl val="0"/>
      </c:catAx>
      <c:valAx>
        <c:axId val="575245616"/>
        <c:scaling>
          <c:orientation val="minMax"/>
        </c:scaling>
        <c:delete val="0"/>
        <c:axPos val="l"/>
        <c:majorGridlines/>
        <c:title>
          <c:tx>
            <c:rich>
              <a:bodyPr rot="-5400000" vert="horz"/>
              <a:lstStyle/>
              <a:p>
                <a:pPr>
                  <a:defRPr/>
                </a:pPr>
                <a:r>
                  <a:rPr lang="en-US"/>
                  <a:t>Number </a:t>
                </a:r>
              </a:p>
            </c:rich>
          </c:tx>
          <c:overlay val="0"/>
        </c:title>
        <c:numFmt formatCode="General" sourceLinked="1"/>
        <c:majorTickMark val="out"/>
        <c:minorTickMark val="none"/>
        <c:tickLblPos val="nextTo"/>
        <c:crossAx val="575256496"/>
        <c:crosses val="autoZero"/>
        <c:crossBetween val="between"/>
      </c:valAx>
    </c:plotArea>
    <c:legend>
      <c:legendPos val="b"/>
      <c:layout>
        <c:manualLayout>
          <c:xMode val="edge"/>
          <c:yMode val="edge"/>
          <c:x val="0.84456564095132258"/>
          <c:y val="0.2845078967205224"/>
          <c:w val="0.1452245463182133"/>
          <c:h val="0.28181274918489918"/>
        </c:manualLayout>
      </c:layout>
      <c:overlay val="0"/>
    </c:legend>
    <c:plotVisOnly val="1"/>
    <c:dispBlanksAs val="gap"/>
    <c:showDLblsOverMax val="0"/>
  </c:chart>
  <c:spPr>
    <a:solidFill>
      <a:schemeClr val="bg1"/>
    </a:solidFill>
    <a:ln>
      <a:noFill/>
    </a:ln>
  </c:spPr>
  <c:printSettings>
    <c:headerFooter/>
    <c:pageMargins b="0.75000000000000289" l="0.70000000000000062" r="0.70000000000000062" t="0.75000000000000289" header="0.30000000000000032" footer="0.30000000000000032"/>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strRef>
              <c:f>Health!$H$219</c:f>
              <c:strCache>
                <c:ptCount val="1"/>
                <c:pt idx="0">
                  <c:v>Thiqa</c:v>
                </c:pt>
              </c:strCache>
            </c:strRef>
          </c:tx>
          <c:spPr>
            <a:solidFill>
              <a:srgbClr val="C00000"/>
            </a:solidFill>
          </c:spPr>
          <c:invertIfNegative val="0"/>
          <c:cat>
            <c:numRef>
              <c:f>Health!$I$218:$L$218</c:f>
              <c:numCache>
                <c:formatCode>General</c:formatCode>
                <c:ptCount val="4"/>
                <c:pt idx="0">
                  <c:v>2008</c:v>
                </c:pt>
                <c:pt idx="1">
                  <c:v>2010</c:v>
                </c:pt>
                <c:pt idx="2">
                  <c:v>2011</c:v>
                </c:pt>
                <c:pt idx="3">
                  <c:v>2012</c:v>
                </c:pt>
              </c:numCache>
            </c:numRef>
          </c:cat>
          <c:val>
            <c:numRef>
              <c:f>Health!$I$219:$L$219</c:f>
              <c:numCache>
                <c:formatCode>_-* #,##0_-;_-* #,##0\-;_-* "-"??_-;_-@_-</c:formatCode>
                <c:ptCount val="4"/>
                <c:pt idx="0" formatCode="_-* #,##0_-;\-* #,##0_-;_-* &quot;-&quot;??_-;_-@_-">
                  <c:v>383795</c:v>
                </c:pt>
                <c:pt idx="1">
                  <c:v>422239</c:v>
                </c:pt>
                <c:pt idx="2">
                  <c:v>442261</c:v>
                </c:pt>
                <c:pt idx="3">
                  <c:v>457845</c:v>
                </c:pt>
              </c:numCache>
            </c:numRef>
          </c:val>
        </c:ser>
        <c:ser>
          <c:idx val="1"/>
          <c:order val="1"/>
          <c:tx>
            <c:strRef>
              <c:f>Health!$H$220</c:f>
              <c:strCache>
                <c:ptCount val="1"/>
                <c:pt idx="0">
                  <c:v>Daman Basic</c:v>
                </c:pt>
              </c:strCache>
            </c:strRef>
          </c:tx>
          <c:spPr>
            <a:solidFill>
              <a:srgbClr val="A87F42"/>
            </a:solidFill>
          </c:spPr>
          <c:invertIfNegative val="0"/>
          <c:cat>
            <c:numRef>
              <c:f>Health!$I$218:$L$218</c:f>
              <c:numCache>
                <c:formatCode>General</c:formatCode>
                <c:ptCount val="4"/>
                <c:pt idx="0">
                  <c:v>2008</c:v>
                </c:pt>
                <c:pt idx="1">
                  <c:v>2010</c:v>
                </c:pt>
                <c:pt idx="2">
                  <c:v>2011</c:v>
                </c:pt>
                <c:pt idx="3">
                  <c:v>2012</c:v>
                </c:pt>
              </c:numCache>
            </c:numRef>
          </c:cat>
          <c:val>
            <c:numRef>
              <c:f>Health!$I$220:$L$220</c:f>
              <c:numCache>
                <c:formatCode>_-* #,##0_-;_-* #,##0\-;_-* "-"??_-;_-@_-</c:formatCode>
                <c:ptCount val="4"/>
                <c:pt idx="0" formatCode="_-* #,##0_-;\-* #,##0_-;_-* &quot;-&quot;??_-;_-@_-">
                  <c:v>944344</c:v>
                </c:pt>
                <c:pt idx="1">
                  <c:v>1204418</c:v>
                </c:pt>
                <c:pt idx="2">
                  <c:v>1322804</c:v>
                </c:pt>
                <c:pt idx="3">
                  <c:v>1341405</c:v>
                </c:pt>
              </c:numCache>
            </c:numRef>
          </c:val>
        </c:ser>
        <c:ser>
          <c:idx val="2"/>
          <c:order val="2"/>
          <c:tx>
            <c:strRef>
              <c:f>Health!$H$221</c:f>
              <c:strCache>
                <c:ptCount val="1"/>
                <c:pt idx="0">
                  <c:v>Enhanced</c:v>
                </c:pt>
              </c:strCache>
            </c:strRef>
          </c:tx>
          <c:spPr>
            <a:solidFill>
              <a:srgbClr val="828182"/>
            </a:solidFill>
          </c:spPr>
          <c:invertIfNegative val="0"/>
          <c:cat>
            <c:numRef>
              <c:f>Health!$I$218:$L$218</c:f>
              <c:numCache>
                <c:formatCode>General</c:formatCode>
                <c:ptCount val="4"/>
                <c:pt idx="0">
                  <c:v>2008</c:v>
                </c:pt>
                <c:pt idx="1">
                  <c:v>2010</c:v>
                </c:pt>
                <c:pt idx="2">
                  <c:v>2011</c:v>
                </c:pt>
                <c:pt idx="3">
                  <c:v>2012</c:v>
                </c:pt>
              </c:numCache>
            </c:numRef>
          </c:cat>
          <c:val>
            <c:numRef>
              <c:f>Health!$I$221:$L$221</c:f>
              <c:numCache>
                <c:formatCode>_-* #,##0_-;\-* #,##0_-;_-* "-"??_-;_-@_-</c:formatCode>
                <c:ptCount val="4"/>
                <c:pt idx="0">
                  <c:v>932610</c:v>
                </c:pt>
                <c:pt idx="1">
                  <c:v>1044734</c:v>
                </c:pt>
                <c:pt idx="2">
                  <c:v>1053893</c:v>
                </c:pt>
                <c:pt idx="3">
                  <c:v>1364545</c:v>
                </c:pt>
              </c:numCache>
            </c:numRef>
          </c:val>
        </c:ser>
        <c:dLbls>
          <c:showLegendKey val="0"/>
          <c:showVal val="0"/>
          <c:showCatName val="0"/>
          <c:showSerName val="0"/>
          <c:showPercent val="0"/>
          <c:showBubbleSize val="0"/>
        </c:dLbls>
        <c:gapWidth val="150"/>
        <c:axId val="593299296"/>
        <c:axId val="593305280"/>
      </c:barChart>
      <c:catAx>
        <c:axId val="593299296"/>
        <c:scaling>
          <c:orientation val="minMax"/>
        </c:scaling>
        <c:delete val="0"/>
        <c:axPos val="b"/>
        <c:title>
          <c:tx>
            <c:rich>
              <a:bodyPr/>
              <a:lstStyle/>
              <a:p>
                <a:pPr>
                  <a:defRPr/>
                </a:pPr>
                <a:r>
                  <a:rPr lang="en-US"/>
                  <a:t>Year</a:t>
                </a:r>
              </a:p>
            </c:rich>
          </c:tx>
          <c:overlay val="0"/>
        </c:title>
        <c:numFmt formatCode="General" sourceLinked="1"/>
        <c:majorTickMark val="out"/>
        <c:minorTickMark val="none"/>
        <c:tickLblPos val="nextTo"/>
        <c:crossAx val="593305280"/>
        <c:crosses val="autoZero"/>
        <c:auto val="1"/>
        <c:lblAlgn val="ctr"/>
        <c:lblOffset val="100"/>
        <c:noMultiLvlLbl val="0"/>
      </c:catAx>
      <c:valAx>
        <c:axId val="593305280"/>
        <c:scaling>
          <c:orientation val="minMax"/>
        </c:scaling>
        <c:delete val="0"/>
        <c:axPos val="l"/>
        <c:majorGridlines/>
        <c:title>
          <c:tx>
            <c:rich>
              <a:bodyPr rot="-5400000" vert="horz"/>
              <a:lstStyle/>
              <a:p>
                <a:pPr>
                  <a:defRPr/>
                </a:pPr>
                <a:r>
                  <a:rPr lang="en-US"/>
                  <a:t>Persons</a:t>
                </a:r>
              </a:p>
            </c:rich>
          </c:tx>
          <c:overlay val="0"/>
        </c:title>
        <c:numFmt formatCode="_-* #,##0_-;\-* #,##0_-;_-* &quot;-&quot;??_-;_-@_-" sourceLinked="1"/>
        <c:majorTickMark val="out"/>
        <c:minorTickMark val="none"/>
        <c:tickLblPos val="nextTo"/>
        <c:crossAx val="593299296"/>
        <c:crosses val="autoZero"/>
        <c:crossBetween val="between"/>
      </c:valAx>
    </c:plotArea>
    <c:legend>
      <c:legendPos val="r"/>
      <c:overlay val="0"/>
    </c:legend>
    <c:plotVisOnly val="1"/>
    <c:dispBlanksAs val="gap"/>
    <c:showDLblsOverMax val="0"/>
  </c:chart>
  <c:spPr>
    <a:ln>
      <a:noFill/>
    </a:ln>
  </c:spPr>
  <c:printSettings>
    <c:headerFooter/>
    <c:pageMargins b="0.75000000000000289" l="0.70000000000000062" r="0.70000000000000062" t="0.75000000000000289" header="0.30000000000000032" footer="0.30000000000000032"/>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8231584688277608E-2"/>
          <c:y val="2.8170417584788179E-2"/>
          <c:w val="0.90060439414770121"/>
          <c:h val="0.56069648840258279"/>
        </c:manualLayout>
      </c:layout>
      <c:barChart>
        <c:barDir val="col"/>
        <c:grouping val="clustered"/>
        <c:varyColors val="0"/>
        <c:ser>
          <c:idx val="0"/>
          <c:order val="0"/>
          <c:spPr>
            <a:solidFill>
              <a:srgbClr val="C00000"/>
            </a:solidFill>
          </c:spPr>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Social!$B$32:$B$45</c:f>
              <c:strCache>
                <c:ptCount val="14"/>
                <c:pt idx="0">
                  <c:v>Old Age</c:v>
                </c:pt>
                <c:pt idx="1">
                  <c:v>Orphanhood</c:v>
                </c:pt>
                <c:pt idx="2">
                  <c:v>Handicapped</c:v>
                </c:pt>
                <c:pt idx="3">
                  <c:v>Illegitimate</c:v>
                </c:pt>
                <c:pt idx="4">
                  <c:v>Health Disability</c:v>
                </c:pt>
                <c:pt idx="5">
                  <c:v>Limited Income</c:v>
                </c:pt>
                <c:pt idx="6">
                  <c:v>Widowhood</c:v>
                </c:pt>
                <c:pt idx="7">
                  <c:v>Abandonment</c:v>
                </c:pt>
                <c:pt idx="8">
                  <c:v>Divorce </c:v>
                </c:pt>
                <c:pt idx="9">
                  <c:v>Never Married </c:v>
                </c:pt>
                <c:pt idx="10">
                  <c:v>Married to Foreigner </c:v>
                </c:pt>
                <c:pt idx="11">
                  <c:v>Prisoner's Families</c:v>
                </c:pt>
                <c:pt idx="12">
                  <c:v>Exceptions</c:v>
                </c:pt>
                <c:pt idx="13">
                  <c:v>Unemployed  for reasons beyond</c:v>
                </c:pt>
              </c:strCache>
            </c:strRef>
          </c:cat>
          <c:val>
            <c:numRef>
              <c:f>Social!$H$32:$H$45</c:f>
              <c:numCache>
                <c:formatCode>0.0</c:formatCode>
                <c:ptCount val="14"/>
                <c:pt idx="0">
                  <c:v>33.614422797324806</c:v>
                </c:pt>
                <c:pt idx="1">
                  <c:v>3.1949694678685665</c:v>
                </c:pt>
                <c:pt idx="2">
                  <c:v>6.1645827275370744</c:v>
                </c:pt>
                <c:pt idx="3">
                  <c:v>9.4504216341959865E-2</c:v>
                </c:pt>
                <c:pt idx="4">
                  <c:v>15.349665600465251</c:v>
                </c:pt>
                <c:pt idx="5">
                  <c:v>8.4217795870892704</c:v>
                </c:pt>
                <c:pt idx="6">
                  <c:v>10.057429485315499</c:v>
                </c:pt>
                <c:pt idx="7">
                  <c:v>2.5443442861296892E-2</c:v>
                </c:pt>
                <c:pt idx="8">
                  <c:v>11.693079383541727</c:v>
                </c:pt>
                <c:pt idx="9">
                  <c:v>1.3739459145100319</c:v>
                </c:pt>
                <c:pt idx="10">
                  <c:v>6.5207909275952307</c:v>
                </c:pt>
                <c:pt idx="11">
                  <c:v>1.1195114858970632</c:v>
                </c:pt>
                <c:pt idx="12">
                  <c:v>1.1413201512067461</c:v>
                </c:pt>
                <c:pt idx="13">
                  <c:v>1.2285548124454784</c:v>
                </c:pt>
              </c:numCache>
            </c:numRef>
          </c:val>
        </c:ser>
        <c:dLbls>
          <c:showLegendKey val="0"/>
          <c:showVal val="0"/>
          <c:showCatName val="0"/>
          <c:showSerName val="0"/>
          <c:showPercent val="0"/>
          <c:showBubbleSize val="0"/>
        </c:dLbls>
        <c:gapWidth val="150"/>
        <c:axId val="593302016"/>
        <c:axId val="593304192"/>
      </c:barChart>
      <c:catAx>
        <c:axId val="593302016"/>
        <c:scaling>
          <c:orientation val="minMax"/>
        </c:scaling>
        <c:delete val="0"/>
        <c:axPos val="b"/>
        <c:title>
          <c:tx>
            <c:rich>
              <a:bodyPr/>
              <a:lstStyle/>
              <a:p>
                <a:pPr>
                  <a:defRPr/>
                </a:pPr>
                <a:r>
                  <a:rPr lang="en-US">
                    <a:solidFill>
                      <a:schemeClr val="tx1">
                        <a:lumMod val="65000"/>
                        <a:lumOff val="35000"/>
                      </a:schemeClr>
                    </a:solidFill>
                  </a:rPr>
                  <a:t>Case</a:t>
                </a:r>
                <a:r>
                  <a:rPr lang="en-US" baseline="0">
                    <a:solidFill>
                      <a:schemeClr val="tx1">
                        <a:lumMod val="65000"/>
                        <a:lumOff val="35000"/>
                      </a:schemeClr>
                    </a:solidFill>
                  </a:rPr>
                  <a:t> Type</a:t>
                </a:r>
                <a:endParaRPr lang="en-US">
                  <a:solidFill>
                    <a:schemeClr val="tx1">
                      <a:lumMod val="65000"/>
                      <a:lumOff val="35000"/>
                    </a:schemeClr>
                  </a:solidFill>
                </a:endParaRPr>
              </a:p>
            </c:rich>
          </c:tx>
          <c:layout>
            <c:manualLayout>
              <c:xMode val="edge"/>
              <c:yMode val="edge"/>
              <c:x val="0.48455109777944422"/>
              <c:y val="0.89846144327740696"/>
            </c:manualLayout>
          </c:layout>
          <c:overlay val="0"/>
        </c:title>
        <c:numFmt formatCode="General" sourceLinked="0"/>
        <c:majorTickMark val="out"/>
        <c:minorTickMark val="none"/>
        <c:tickLblPos val="nextTo"/>
        <c:txPr>
          <a:bodyPr rot="-2700000" vert="horz"/>
          <a:lstStyle/>
          <a:p>
            <a:pPr>
              <a:defRPr/>
            </a:pPr>
            <a:endParaRPr lang="en-US"/>
          </a:p>
        </c:txPr>
        <c:crossAx val="593304192"/>
        <c:crosses val="autoZero"/>
        <c:auto val="1"/>
        <c:lblAlgn val="ctr"/>
        <c:lblOffset val="100"/>
        <c:noMultiLvlLbl val="0"/>
      </c:catAx>
      <c:valAx>
        <c:axId val="593304192"/>
        <c:scaling>
          <c:orientation val="minMax"/>
        </c:scaling>
        <c:delete val="0"/>
        <c:axPos val="l"/>
        <c:majorGridlines/>
        <c:title>
          <c:tx>
            <c:rich>
              <a:bodyPr/>
              <a:lstStyle/>
              <a:p>
                <a:pPr>
                  <a:defRPr/>
                </a:pPr>
                <a:r>
                  <a:rPr lang="en-US">
                    <a:solidFill>
                      <a:schemeClr val="tx1">
                        <a:lumMod val="65000"/>
                        <a:lumOff val="35000"/>
                      </a:schemeClr>
                    </a:solidFill>
                  </a:rPr>
                  <a:t>Percentage of Beneficiaries of Social Aid</a:t>
                </a:r>
              </a:p>
            </c:rich>
          </c:tx>
          <c:overlay val="0"/>
        </c:title>
        <c:numFmt formatCode="0.0" sourceLinked="1"/>
        <c:majorTickMark val="out"/>
        <c:minorTickMark val="none"/>
        <c:tickLblPos val="nextTo"/>
        <c:crossAx val="593302016"/>
        <c:crosses val="autoZero"/>
        <c:crossBetween val="between"/>
      </c:valAx>
    </c:plotArea>
    <c:plotVisOnly val="1"/>
    <c:dispBlanksAs val="gap"/>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4822740649639354"/>
          <c:y val="5.4652205414050116E-2"/>
          <c:w val="0.43568085107604426"/>
          <c:h val="0.89069558917189973"/>
        </c:manualLayout>
      </c:layout>
      <c:pieChart>
        <c:varyColors val="1"/>
        <c:ser>
          <c:idx val="0"/>
          <c:order val="0"/>
          <c:dPt>
            <c:idx val="0"/>
            <c:bubble3D val="0"/>
            <c:spPr>
              <a:solidFill>
                <a:srgbClr val="C00000"/>
              </a:solidFill>
            </c:spPr>
          </c:dPt>
          <c:dPt>
            <c:idx val="1"/>
            <c:bubble3D val="0"/>
            <c:spPr>
              <a:solidFill>
                <a:srgbClr val="996600"/>
              </a:solidFill>
            </c:spPr>
          </c:dPt>
          <c:dPt>
            <c:idx val="2"/>
            <c:bubble3D val="0"/>
            <c:spPr>
              <a:solidFill>
                <a:schemeClr val="tx1">
                  <a:lumMod val="50000"/>
                  <a:lumOff val="50000"/>
                </a:schemeClr>
              </a:solidFill>
            </c:spPr>
          </c:dPt>
          <c:dPt>
            <c:idx val="3"/>
            <c:bubble3D val="0"/>
            <c:spPr>
              <a:solidFill>
                <a:srgbClr val="CECDCB"/>
              </a:solidFill>
            </c:spPr>
          </c:dPt>
          <c:dPt>
            <c:idx val="4"/>
            <c:bubble3D val="0"/>
            <c:spPr>
              <a:solidFill>
                <a:srgbClr val="3AA874"/>
              </a:solidFill>
            </c:spPr>
          </c:dPt>
          <c:dPt>
            <c:idx val="5"/>
            <c:bubble3D val="0"/>
            <c:spPr>
              <a:solidFill>
                <a:srgbClr val="92D050"/>
              </a:solidFill>
            </c:spPr>
          </c:dPt>
          <c:dPt>
            <c:idx val="6"/>
            <c:bubble3D val="0"/>
            <c:spPr>
              <a:solidFill>
                <a:srgbClr val="FFC000"/>
              </a:solidFill>
            </c:spPr>
          </c:dPt>
          <c:dLbls>
            <c:spPr>
              <a:noFill/>
              <a:ln>
                <a:noFill/>
              </a:ln>
              <a:effectLst/>
            </c:spPr>
            <c:dLblPos val="inEnd"/>
            <c:showLegendKey val="0"/>
            <c:showVal val="0"/>
            <c:showCatName val="0"/>
            <c:showSerName val="0"/>
            <c:showPercent val="1"/>
            <c:showBubbleSize val="0"/>
            <c:showLeaderLines val="1"/>
            <c:extLst>
              <c:ext xmlns:c15="http://schemas.microsoft.com/office/drawing/2012/chart" uri="{CE6537A1-D6FC-4f65-9D91-7224C49458BB}"/>
            </c:extLst>
          </c:dLbls>
          <c:cat>
            <c:strRef>
              <c:f>Culture!$H$133:$H$136</c:f>
              <c:strCache>
                <c:ptCount val="4"/>
                <c:pt idx="0">
                  <c:v>News</c:v>
                </c:pt>
                <c:pt idx="1">
                  <c:v>Variety</c:v>
                </c:pt>
                <c:pt idx="2">
                  <c:v>Sports</c:v>
                </c:pt>
                <c:pt idx="3">
                  <c:v>Other Programs</c:v>
                </c:pt>
              </c:strCache>
            </c:strRef>
          </c:cat>
          <c:val>
            <c:numRef>
              <c:f>Culture!$I$133:$I$136</c:f>
              <c:numCache>
                <c:formatCode>General</c:formatCode>
                <c:ptCount val="4"/>
                <c:pt idx="0">
                  <c:v>20</c:v>
                </c:pt>
                <c:pt idx="1">
                  <c:v>7</c:v>
                </c:pt>
                <c:pt idx="2">
                  <c:v>8</c:v>
                </c:pt>
                <c:pt idx="3">
                  <c:v>9</c:v>
                </c:pt>
              </c:numCache>
            </c:numRef>
          </c:val>
        </c:ser>
        <c:dLbls>
          <c:showLegendKey val="0"/>
          <c:showVal val="0"/>
          <c:showCatName val="0"/>
          <c:showSerName val="0"/>
          <c:showPercent val="0"/>
          <c:showBubbleSize val="0"/>
          <c:showLeaderLines val="1"/>
        </c:dLbls>
        <c:firstSliceAng val="0"/>
      </c:pieChart>
    </c:plotArea>
    <c:legend>
      <c:legendPos val="r"/>
      <c:overlay val="0"/>
      <c:txPr>
        <a:bodyPr/>
        <a:lstStyle/>
        <a:p>
          <a:pPr rtl="0">
            <a:defRPr/>
          </a:pPr>
          <a:endParaRPr lang="en-US"/>
        </a:p>
      </c:txPr>
    </c:legend>
    <c:plotVisOnly val="1"/>
    <c:dispBlanksAs val="zero"/>
    <c:showDLblsOverMax val="0"/>
  </c:chart>
  <c:spPr>
    <a:ln>
      <a:noFill/>
    </a:ln>
  </c:spPr>
  <c:printSettings>
    <c:headerFooter/>
    <c:pageMargins b="0.75000000000000289" l="0.70000000000000062" r="0.70000000000000062" t="0.75000000000000289" header="0.30000000000000032" footer="0.30000000000000032"/>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spPr>
            <a:solidFill>
              <a:srgbClr val="FF0000"/>
            </a:solidFill>
          </c:spPr>
          <c:invertIfNegative val="0"/>
          <c:dPt>
            <c:idx val="4"/>
            <c:invertIfNegative val="0"/>
            <c:bubble3D val="0"/>
            <c:spPr>
              <a:solidFill>
                <a:srgbClr val="FF0000"/>
              </a:solidFill>
              <a:ln>
                <a:noFill/>
              </a:ln>
            </c:spPr>
          </c:dPt>
          <c:cat>
            <c:strRef>
              <c:f>Culture!$B$36:$B$46</c:f>
              <c:strCache>
                <c:ptCount val="11"/>
                <c:pt idx="0">
                  <c:v>Religious</c:v>
                </c:pt>
                <c:pt idx="1">
                  <c:v>Historical</c:v>
                </c:pt>
                <c:pt idx="2">
                  <c:v>Literature</c:v>
                </c:pt>
                <c:pt idx="3">
                  <c:v>Politics</c:v>
                </c:pt>
                <c:pt idx="4">
                  <c:v>Economic</c:v>
                </c:pt>
                <c:pt idx="5">
                  <c:v>Law</c:v>
                </c:pt>
                <c:pt idx="6">
                  <c:v>Arts</c:v>
                </c:pt>
                <c:pt idx="7">
                  <c:v>Pure science</c:v>
                </c:pt>
                <c:pt idx="8">
                  <c:v>Applied Science</c:v>
                </c:pt>
                <c:pt idx="9">
                  <c:v>Children's Book</c:v>
                </c:pt>
                <c:pt idx="10">
                  <c:v>General Information</c:v>
                </c:pt>
              </c:strCache>
            </c:strRef>
          </c:cat>
          <c:val>
            <c:numRef>
              <c:f>Culture!$F$36:$F$46</c:f>
              <c:numCache>
                <c:formatCode>#,##0</c:formatCode>
                <c:ptCount val="11"/>
                <c:pt idx="0">
                  <c:v>66497</c:v>
                </c:pt>
                <c:pt idx="1">
                  <c:v>58438</c:v>
                </c:pt>
                <c:pt idx="2">
                  <c:v>65351</c:v>
                </c:pt>
                <c:pt idx="3">
                  <c:v>59530</c:v>
                </c:pt>
                <c:pt idx="4">
                  <c:v>25586</c:v>
                </c:pt>
                <c:pt idx="5">
                  <c:v>23623</c:v>
                </c:pt>
                <c:pt idx="6">
                  <c:v>13654</c:v>
                </c:pt>
                <c:pt idx="7">
                  <c:v>34654</c:v>
                </c:pt>
                <c:pt idx="8">
                  <c:v>38114</c:v>
                </c:pt>
                <c:pt idx="9">
                  <c:v>28423</c:v>
                </c:pt>
                <c:pt idx="10">
                  <c:v>35158</c:v>
                </c:pt>
              </c:numCache>
            </c:numRef>
          </c:val>
        </c:ser>
        <c:dLbls>
          <c:showLegendKey val="0"/>
          <c:showVal val="0"/>
          <c:showCatName val="0"/>
          <c:showSerName val="0"/>
          <c:showPercent val="0"/>
          <c:showBubbleSize val="0"/>
        </c:dLbls>
        <c:gapWidth val="150"/>
        <c:axId val="593294944"/>
        <c:axId val="593297664"/>
      </c:barChart>
      <c:catAx>
        <c:axId val="593294944"/>
        <c:scaling>
          <c:orientation val="minMax"/>
        </c:scaling>
        <c:delete val="0"/>
        <c:axPos val="l"/>
        <c:title>
          <c:tx>
            <c:rich>
              <a:bodyPr rot="-5400000" vert="horz"/>
              <a:lstStyle/>
              <a:p>
                <a:pPr>
                  <a:defRPr/>
                </a:pPr>
                <a:r>
                  <a:rPr lang="en-US"/>
                  <a:t>Subject</a:t>
                </a:r>
              </a:p>
            </c:rich>
          </c:tx>
          <c:overlay val="0"/>
        </c:title>
        <c:numFmt formatCode="General" sourceLinked="0"/>
        <c:majorTickMark val="out"/>
        <c:minorTickMark val="none"/>
        <c:tickLblPos val="nextTo"/>
        <c:crossAx val="593297664"/>
        <c:crosses val="autoZero"/>
        <c:auto val="1"/>
        <c:lblAlgn val="ctr"/>
        <c:lblOffset val="100"/>
        <c:noMultiLvlLbl val="0"/>
      </c:catAx>
      <c:valAx>
        <c:axId val="593297664"/>
        <c:scaling>
          <c:orientation val="minMax"/>
        </c:scaling>
        <c:delete val="0"/>
        <c:axPos val="b"/>
        <c:majorGridlines/>
        <c:title>
          <c:tx>
            <c:rich>
              <a:bodyPr/>
              <a:lstStyle/>
              <a:p>
                <a:pPr>
                  <a:defRPr/>
                </a:pPr>
                <a:r>
                  <a:rPr lang="en-US"/>
                  <a:t>Number of Books</a:t>
                </a:r>
              </a:p>
            </c:rich>
          </c:tx>
          <c:overlay val="0"/>
        </c:title>
        <c:numFmt formatCode="#,##0" sourceLinked="1"/>
        <c:majorTickMark val="out"/>
        <c:minorTickMark val="none"/>
        <c:tickLblPos val="nextTo"/>
        <c:crossAx val="593294944"/>
        <c:crosses val="autoZero"/>
        <c:crossBetween val="between"/>
      </c:valAx>
    </c:plotArea>
    <c:plotVisOnly val="1"/>
    <c:dispBlanksAs val="gap"/>
    <c:showDLblsOverMax val="0"/>
  </c:chart>
  <c:spPr>
    <a:ln>
      <a:noFill/>
    </a:ln>
  </c:spPr>
  <c:printSettings>
    <c:headerFooter/>
    <c:pageMargins b="0.75000000000000089" l="0.70000000000000062" r="0.70000000000000062" t="0.75000000000000089"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6238307340650092E-2"/>
          <c:y val="5.1400554097404488E-2"/>
          <c:w val="0.85719797179100554"/>
          <c:h val="0.70232939632545932"/>
        </c:manualLayout>
      </c:layout>
      <c:lineChart>
        <c:grouping val="standard"/>
        <c:varyColors val="0"/>
        <c:ser>
          <c:idx val="0"/>
          <c:order val="0"/>
          <c:tx>
            <c:strRef>
              <c:f>Prices!$B$89</c:f>
              <c:strCache>
                <c:ptCount val="1"/>
                <c:pt idx="0">
                  <c:v>2012</c:v>
                </c:pt>
              </c:strCache>
            </c:strRef>
          </c:tx>
          <c:spPr>
            <a:ln>
              <a:solidFill>
                <a:schemeClr val="bg2">
                  <a:lumMod val="50000"/>
                </a:schemeClr>
              </a:solidFill>
            </a:ln>
          </c:spPr>
          <c:marker>
            <c:spPr>
              <a:solidFill>
                <a:schemeClr val="bg2">
                  <a:lumMod val="50000"/>
                </a:schemeClr>
              </a:solidFill>
              <a:ln>
                <a:solidFill>
                  <a:schemeClr val="bg2">
                    <a:lumMod val="50000"/>
                  </a:schemeClr>
                </a:solidFill>
              </a:ln>
            </c:spPr>
          </c:marker>
          <c:cat>
            <c:strRef>
              <c:f>Prices!$A$91:$A$102</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Prices!$B$91:$B$102</c:f>
              <c:numCache>
                <c:formatCode>0.0</c:formatCode>
                <c:ptCount val="12"/>
                <c:pt idx="0">
                  <c:v>122.00642813102907</c:v>
                </c:pt>
                <c:pt idx="1">
                  <c:v>121.89963676418259</c:v>
                </c:pt>
                <c:pt idx="2">
                  <c:v>122.21746183974061</c:v>
                </c:pt>
                <c:pt idx="3">
                  <c:v>122.49438270990535</c:v>
                </c:pt>
                <c:pt idx="4">
                  <c:v>122.76294516861309</c:v>
                </c:pt>
                <c:pt idx="5">
                  <c:v>123.03210296777245</c:v>
                </c:pt>
                <c:pt idx="6">
                  <c:v>123.38707806333076</c:v>
                </c:pt>
                <c:pt idx="7">
                  <c:v>123.27759940429543</c:v>
                </c:pt>
                <c:pt idx="8">
                  <c:v>123.681807338696</c:v>
                </c:pt>
                <c:pt idx="9">
                  <c:v>123.7464489901833</c:v>
                </c:pt>
                <c:pt idx="10">
                  <c:v>123.61902268490694</c:v>
                </c:pt>
                <c:pt idx="11">
                  <c:v>123.25633366939404</c:v>
                </c:pt>
              </c:numCache>
            </c:numRef>
          </c:val>
          <c:smooth val="0"/>
        </c:ser>
        <c:ser>
          <c:idx val="1"/>
          <c:order val="1"/>
          <c:tx>
            <c:strRef>
              <c:f>Prices!$D$89</c:f>
              <c:strCache>
                <c:ptCount val="1"/>
                <c:pt idx="0">
                  <c:v>2013</c:v>
                </c:pt>
              </c:strCache>
            </c:strRef>
          </c:tx>
          <c:spPr>
            <a:ln>
              <a:solidFill>
                <a:srgbClr val="FF0000"/>
              </a:solidFill>
            </a:ln>
          </c:spPr>
          <c:marker>
            <c:spPr>
              <a:solidFill>
                <a:srgbClr val="FF0000"/>
              </a:solidFill>
            </c:spPr>
          </c:marker>
          <c:cat>
            <c:strRef>
              <c:f>Prices!$A$91:$A$102</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Prices!$D$91:$D$102</c:f>
              <c:numCache>
                <c:formatCode>0.0</c:formatCode>
                <c:ptCount val="12"/>
                <c:pt idx="0">
                  <c:v>123.4536336277736</c:v>
                </c:pt>
                <c:pt idx="1">
                  <c:v>123.16003430123727</c:v>
                </c:pt>
                <c:pt idx="2">
                  <c:v>123.45864133154798</c:v>
                </c:pt>
                <c:pt idx="3">
                  <c:v>123.22303244826081</c:v>
                </c:pt>
                <c:pt idx="4">
                  <c:v>123.56793807056565</c:v>
                </c:pt>
                <c:pt idx="5">
                  <c:v>124.13345990512296</c:v>
                </c:pt>
                <c:pt idx="6">
                  <c:v>124.7003813406203</c:v>
                </c:pt>
                <c:pt idx="7">
                  <c:v>124.9709484515173</c:v>
                </c:pt>
                <c:pt idx="8">
                  <c:v>125.90946001660402</c:v>
                </c:pt>
                <c:pt idx="9">
                  <c:v>125.67960180451772</c:v>
                </c:pt>
                <c:pt idx="10">
                  <c:v>125.85829997217053</c:v>
                </c:pt>
                <c:pt idx="11">
                  <c:v>125.9597689048384</c:v>
                </c:pt>
              </c:numCache>
            </c:numRef>
          </c:val>
          <c:smooth val="0"/>
        </c:ser>
        <c:dLbls>
          <c:showLegendKey val="0"/>
          <c:showVal val="0"/>
          <c:showCatName val="0"/>
          <c:showSerName val="0"/>
          <c:showPercent val="0"/>
          <c:showBubbleSize val="0"/>
        </c:dLbls>
        <c:marker val="1"/>
        <c:smooth val="0"/>
        <c:axId val="568913600"/>
        <c:axId val="568907616"/>
      </c:lineChart>
      <c:catAx>
        <c:axId val="568913600"/>
        <c:scaling>
          <c:orientation val="minMax"/>
        </c:scaling>
        <c:delete val="0"/>
        <c:axPos val="b"/>
        <c:numFmt formatCode="General" sourceLinked="1"/>
        <c:majorTickMark val="out"/>
        <c:minorTickMark val="none"/>
        <c:tickLblPos val="nextTo"/>
        <c:crossAx val="568907616"/>
        <c:crosses val="autoZero"/>
        <c:auto val="1"/>
        <c:lblAlgn val="ctr"/>
        <c:lblOffset val="100"/>
        <c:noMultiLvlLbl val="0"/>
      </c:catAx>
      <c:valAx>
        <c:axId val="568907616"/>
        <c:scaling>
          <c:orientation val="minMax"/>
        </c:scaling>
        <c:delete val="0"/>
        <c:axPos val="l"/>
        <c:majorGridlines/>
        <c:numFmt formatCode="0" sourceLinked="0"/>
        <c:majorTickMark val="out"/>
        <c:minorTickMark val="none"/>
        <c:tickLblPos val="nextTo"/>
        <c:crossAx val="568913600"/>
        <c:crosses val="autoZero"/>
        <c:crossBetween val="between"/>
      </c:valAx>
    </c:plotArea>
    <c:legend>
      <c:legendPos val="r"/>
      <c:layout>
        <c:manualLayout>
          <c:xMode val="edge"/>
          <c:yMode val="edge"/>
          <c:x val="0.61261759365506441"/>
          <c:y val="0.51350503062117236"/>
          <c:w val="0.11238906694452133"/>
          <c:h val="0.16743438320209969"/>
        </c:manualLayout>
      </c:layout>
      <c:overlay val="0"/>
    </c:legend>
    <c:plotVisOnly val="1"/>
    <c:dispBlanksAs val="gap"/>
    <c:showDLblsOverMax val="0"/>
  </c:chart>
  <c:spPr>
    <a:ln>
      <a:noFill/>
    </a:ln>
  </c:sp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'Labour Force'!$B$925</c:f>
              <c:strCache>
                <c:ptCount val="1"/>
                <c:pt idx="0">
                  <c:v>Males</c:v>
                </c:pt>
              </c:strCache>
            </c:strRef>
          </c:tx>
          <c:spPr>
            <a:ln>
              <a:solidFill>
                <a:schemeClr val="bg2">
                  <a:lumMod val="50000"/>
                </a:schemeClr>
              </a:solidFill>
            </a:ln>
          </c:spPr>
          <c:marker>
            <c:spPr>
              <a:solidFill>
                <a:schemeClr val="bg2">
                  <a:lumMod val="75000"/>
                </a:schemeClr>
              </a:solidFill>
              <a:ln>
                <a:solidFill>
                  <a:schemeClr val="bg2">
                    <a:lumMod val="50000"/>
                  </a:schemeClr>
                </a:solidFill>
              </a:ln>
            </c:spPr>
          </c:marker>
          <c:cat>
            <c:strRef>
              <c:f>'Labour Force'!$C$923:$F$923</c:f>
              <c:strCache>
                <c:ptCount val="4"/>
                <c:pt idx="0">
                  <c:v>2005</c:v>
                </c:pt>
                <c:pt idx="1">
                  <c:v>2011</c:v>
                </c:pt>
                <c:pt idx="2">
                  <c:v>2012*</c:v>
                </c:pt>
                <c:pt idx="3">
                  <c:v>2013 *</c:v>
                </c:pt>
              </c:strCache>
            </c:strRef>
          </c:cat>
          <c:val>
            <c:numRef>
              <c:f>'Labour Force'!$C$925:$F$925</c:f>
              <c:numCache>
                <c:formatCode>#,##0.0</c:formatCode>
                <c:ptCount val="4"/>
                <c:pt idx="0">
                  <c:v>2.81</c:v>
                </c:pt>
                <c:pt idx="1">
                  <c:v>1.5493761722253934</c:v>
                </c:pt>
                <c:pt idx="2">
                  <c:v>1.8</c:v>
                </c:pt>
                <c:pt idx="3">
                  <c:v>2.1058267727305702</c:v>
                </c:pt>
              </c:numCache>
            </c:numRef>
          </c:val>
          <c:smooth val="0"/>
        </c:ser>
        <c:ser>
          <c:idx val="1"/>
          <c:order val="1"/>
          <c:tx>
            <c:strRef>
              <c:f>'Labour Force'!$B$926</c:f>
              <c:strCache>
                <c:ptCount val="1"/>
                <c:pt idx="0">
                  <c:v>Females</c:v>
                </c:pt>
              </c:strCache>
            </c:strRef>
          </c:tx>
          <c:spPr>
            <a:ln>
              <a:solidFill>
                <a:srgbClr val="C00000"/>
              </a:solidFill>
            </a:ln>
          </c:spPr>
          <c:marker>
            <c:spPr>
              <a:solidFill>
                <a:schemeClr val="accent2"/>
              </a:solidFill>
              <a:ln>
                <a:solidFill>
                  <a:srgbClr val="C00000"/>
                </a:solidFill>
              </a:ln>
            </c:spPr>
          </c:marker>
          <c:cat>
            <c:strRef>
              <c:f>'Labour Force'!$C$923:$F$923</c:f>
              <c:strCache>
                <c:ptCount val="4"/>
                <c:pt idx="0">
                  <c:v>2005</c:v>
                </c:pt>
                <c:pt idx="1">
                  <c:v>2011</c:v>
                </c:pt>
                <c:pt idx="2">
                  <c:v>2012*</c:v>
                </c:pt>
                <c:pt idx="3">
                  <c:v>2013 *</c:v>
                </c:pt>
              </c:strCache>
            </c:strRef>
          </c:cat>
          <c:val>
            <c:numRef>
              <c:f>'Labour Force'!$C$926:$F$926</c:f>
              <c:numCache>
                <c:formatCode>#,##0.0</c:formatCode>
                <c:ptCount val="4"/>
                <c:pt idx="0">
                  <c:v>7.62</c:v>
                </c:pt>
                <c:pt idx="1">
                  <c:v>9.793103448275863</c:v>
                </c:pt>
                <c:pt idx="2">
                  <c:v>10.6</c:v>
                </c:pt>
                <c:pt idx="3">
                  <c:v>14.459867234854592</c:v>
                </c:pt>
              </c:numCache>
            </c:numRef>
          </c:val>
          <c:smooth val="0"/>
        </c:ser>
        <c:dLbls>
          <c:showLegendKey val="0"/>
          <c:showVal val="0"/>
          <c:showCatName val="0"/>
          <c:showSerName val="0"/>
          <c:showPercent val="0"/>
          <c:showBubbleSize val="0"/>
        </c:dLbls>
        <c:marker val="1"/>
        <c:smooth val="0"/>
        <c:axId val="593306368"/>
        <c:axId val="593305824"/>
      </c:lineChart>
      <c:catAx>
        <c:axId val="593306368"/>
        <c:scaling>
          <c:orientation val="minMax"/>
        </c:scaling>
        <c:delete val="0"/>
        <c:axPos val="b"/>
        <c:title>
          <c:tx>
            <c:rich>
              <a:bodyPr/>
              <a:lstStyle/>
              <a:p>
                <a:pPr>
                  <a:defRPr/>
                </a:pPr>
                <a:r>
                  <a:rPr lang="en-US" sz="900">
                    <a:latin typeface="Arial" pitchFamily="34" charset="0"/>
                    <a:cs typeface="Arial" pitchFamily="34" charset="0"/>
                  </a:rPr>
                  <a:t>Years</a:t>
                </a:r>
              </a:p>
            </c:rich>
          </c:tx>
          <c:overlay val="0"/>
        </c:title>
        <c:numFmt formatCode="General" sourceLinked="1"/>
        <c:majorTickMark val="none"/>
        <c:minorTickMark val="none"/>
        <c:tickLblPos val="nextTo"/>
        <c:txPr>
          <a:bodyPr/>
          <a:lstStyle/>
          <a:p>
            <a:pPr>
              <a:defRPr>
                <a:solidFill>
                  <a:schemeClr val="tx1"/>
                </a:solidFill>
              </a:defRPr>
            </a:pPr>
            <a:endParaRPr lang="en-US"/>
          </a:p>
        </c:txPr>
        <c:crossAx val="593305824"/>
        <c:crosses val="autoZero"/>
        <c:auto val="1"/>
        <c:lblAlgn val="ctr"/>
        <c:lblOffset val="100"/>
        <c:noMultiLvlLbl val="0"/>
      </c:catAx>
      <c:valAx>
        <c:axId val="593305824"/>
        <c:scaling>
          <c:orientation val="minMax"/>
        </c:scaling>
        <c:delete val="0"/>
        <c:axPos val="l"/>
        <c:majorGridlines/>
        <c:title>
          <c:tx>
            <c:rich>
              <a:bodyPr rot="-5400000" vert="horz"/>
              <a:lstStyle/>
              <a:p>
                <a:pPr>
                  <a:defRPr/>
                </a:pPr>
                <a:r>
                  <a:rPr lang="en-US" sz="900">
                    <a:latin typeface="Arial" pitchFamily="34" charset="0"/>
                    <a:cs typeface="Arial" pitchFamily="34" charset="0"/>
                  </a:rPr>
                  <a:t>Unemployment </a:t>
                </a:r>
                <a:r>
                  <a:rPr lang="en-US" sz="900" baseline="0">
                    <a:latin typeface="Arial" pitchFamily="34" charset="0"/>
                    <a:cs typeface="Arial" pitchFamily="34" charset="0"/>
                  </a:rPr>
                  <a:t> Rate</a:t>
                </a:r>
                <a:endParaRPr lang="en-US" sz="900">
                  <a:latin typeface="Arial" pitchFamily="34" charset="0"/>
                  <a:cs typeface="Arial" pitchFamily="34" charset="0"/>
                </a:endParaRPr>
              </a:p>
            </c:rich>
          </c:tx>
          <c:layout>
            <c:manualLayout>
              <c:xMode val="edge"/>
              <c:yMode val="edge"/>
              <c:x val="2.2637265768305912E-2"/>
              <c:y val="0.13407291767294108"/>
            </c:manualLayout>
          </c:layout>
          <c:overlay val="0"/>
        </c:title>
        <c:numFmt formatCode="#,##0.0" sourceLinked="1"/>
        <c:majorTickMark val="none"/>
        <c:minorTickMark val="none"/>
        <c:tickLblPos val="nextTo"/>
        <c:spPr>
          <a:ln w="9525">
            <a:noFill/>
          </a:ln>
        </c:spPr>
        <c:crossAx val="593306368"/>
        <c:crosses val="autoZero"/>
        <c:crossBetween val="between"/>
      </c:valAx>
    </c:plotArea>
    <c:legend>
      <c:legendPos val="b"/>
      <c:overlay val="0"/>
      <c:txPr>
        <a:bodyPr/>
        <a:lstStyle/>
        <a:p>
          <a:pPr>
            <a:defRPr sz="900">
              <a:latin typeface="Arial" pitchFamily="34" charset="0"/>
              <a:cs typeface="Arial" pitchFamily="34" charset="0"/>
            </a:defRPr>
          </a:pPr>
          <a:endParaRPr lang="en-US"/>
        </a:p>
      </c:txPr>
    </c:legend>
    <c:plotVisOnly val="1"/>
    <c:dispBlanksAs val="gap"/>
    <c:showDLblsOverMax val="0"/>
  </c:chart>
  <c:spPr>
    <a:ln>
      <a:noFill/>
    </a:ln>
  </c:spPr>
  <c:printSettings>
    <c:headerFooter/>
    <c:pageMargins b="0.75000000000000233" l="0.70000000000000062" r="0.70000000000000062" t="0.75000000000000233" header="0.30000000000000032" footer="0.30000000000000032"/>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0"/>
          <c:order val="0"/>
          <c:dPt>
            <c:idx val="0"/>
            <c:bubble3D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dPt>
          <c:dPt>
            <c:idx val="1"/>
            <c:bubble3D val="0"/>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dPt>
          <c:dPt>
            <c:idx val="2"/>
            <c:bubble3D val="0"/>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dPt>
          <c:dPt>
            <c:idx val="3"/>
            <c:bubble3D val="0"/>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dPt>
          <c:dPt>
            <c:idx val="4"/>
            <c:bubble3D val="0"/>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dPt>
          <c:dPt>
            <c:idx val="5"/>
            <c:bubble3D val="0"/>
            <c:spPr>
              <a:gradFill rotWithShape="1">
                <a:gsLst>
                  <a:gs pos="0">
                    <a:schemeClr val="accent6">
                      <a:shade val="51000"/>
                      <a:satMod val="130000"/>
                    </a:schemeClr>
                  </a:gs>
                  <a:gs pos="80000">
                    <a:schemeClr val="accent6">
                      <a:shade val="93000"/>
                      <a:satMod val="130000"/>
                    </a:schemeClr>
                  </a:gs>
                  <a:gs pos="100000">
                    <a:schemeClr val="accent6">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dPt>
          <c:dPt>
            <c:idx val="6"/>
            <c:bubble3D val="0"/>
            <c:spPr>
              <a:gradFill rotWithShape="1">
                <a:gsLst>
                  <a:gs pos="0">
                    <a:schemeClr val="accent1">
                      <a:lumMod val="60000"/>
                      <a:shade val="51000"/>
                      <a:satMod val="130000"/>
                    </a:schemeClr>
                  </a:gs>
                  <a:gs pos="80000">
                    <a:schemeClr val="accent1">
                      <a:lumMod val="60000"/>
                      <a:shade val="93000"/>
                      <a:satMod val="130000"/>
                    </a:schemeClr>
                  </a:gs>
                  <a:gs pos="100000">
                    <a:schemeClr val="accent1">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dPt>
          <c:dPt>
            <c:idx val="7"/>
            <c:bubble3D val="0"/>
            <c:spPr>
              <a:gradFill rotWithShape="1">
                <a:gsLst>
                  <a:gs pos="0">
                    <a:schemeClr val="accent2">
                      <a:lumMod val="60000"/>
                      <a:shade val="51000"/>
                      <a:satMod val="130000"/>
                    </a:schemeClr>
                  </a:gs>
                  <a:gs pos="80000">
                    <a:schemeClr val="accent2">
                      <a:lumMod val="60000"/>
                      <a:shade val="93000"/>
                      <a:satMod val="130000"/>
                    </a:schemeClr>
                  </a:gs>
                  <a:gs pos="100000">
                    <a:schemeClr val="accent2">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dPt>
          <c:dPt>
            <c:idx val="8"/>
            <c:bubble3D val="0"/>
            <c:spPr>
              <a:gradFill rotWithShape="1">
                <a:gsLst>
                  <a:gs pos="0">
                    <a:schemeClr val="accent3">
                      <a:lumMod val="60000"/>
                      <a:shade val="51000"/>
                      <a:satMod val="130000"/>
                    </a:schemeClr>
                  </a:gs>
                  <a:gs pos="80000">
                    <a:schemeClr val="accent3">
                      <a:lumMod val="60000"/>
                      <a:shade val="93000"/>
                      <a:satMod val="130000"/>
                    </a:schemeClr>
                  </a:gs>
                  <a:gs pos="100000">
                    <a:schemeClr val="accent3">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dPt>
          <c:dPt>
            <c:idx val="9"/>
            <c:bubble3D val="0"/>
            <c:spPr>
              <a:gradFill rotWithShape="1">
                <a:gsLst>
                  <a:gs pos="0">
                    <a:schemeClr val="accent4">
                      <a:lumMod val="60000"/>
                      <a:shade val="51000"/>
                      <a:satMod val="130000"/>
                    </a:schemeClr>
                  </a:gs>
                  <a:gs pos="80000">
                    <a:schemeClr val="accent4">
                      <a:lumMod val="60000"/>
                      <a:shade val="93000"/>
                      <a:satMod val="130000"/>
                    </a:schemeClr>
                  </a:gs>
                  <a:gs pos="100000">
                    <a:schemeClr val="accent4">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dPt>
          <c:dLbls>
            <c:dLbl>
              <c:idx val="0"/>
              <c:layout>
                <c:manualLayout>
                  <c:x val="4.8849979175292345E-2"/>
                  <c:y val="0"/>
                </c:manualLayout>
              </c:layout>
              <c:dLblPos val="bestFit"/>
              <c:showLegendKey val="0"/>
              <c:showVal val="0"/>
              <c:showCatName val="1"/>
              <c:showSerName val="0"/>
              <c:showPercent val="1"/>
              <c:showBubbleSize val="0"/>
              <c:extLst>
                <c:ext xmlns:c15="http://schemas.microsoft.com/office/drawing/2012/chart" uri="{CE6537A1-D6FC-4f65-9D91-7224C49458BB}"/>
              </c:extLst>
            </c:dLbl>
            <c:numFmt formatCode="0.0%" sourceLinked="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ysClr val="windowText" lastClr="000000"/>
                    </a:solidFill>
                    <a:latin typeface="+mn-lt"/>
                    <a:ea typeface="+mn-ea"/>
                    <a:cs typeface="+mn-cs"/>
                  </a:defRPr>
                </a:pPr>
                <a:endParaRPr lang="en-US"/>
              </a:p>
            </c:txPr>
            <c:dLblPos val="outEnd"/>
            <c:showLegendKey val="0"/>
            <c:showVal val="0"/>
            <c:showCatName val="1"/>
            <c:showSerName val="0"/>
            <c:showPercent val="1"/>
            <c:showBubbleSize val="0"/>
            <c:showLeaderLines val="1"/>
            <c:leaderLines>
              <c:spPr>
                <a:ln w="9525">
                  <a:solidFill>
                    <a:schemeClr val="lt1">
                      <a:lumMod val="95000"/>
                      <a:alpha val="54000"/>
                    </a:schemeClr>
                  </a:solidFill>
                </a:ln>
                <a:effectLst/>
              </c:spPr>
            </c:leaderLines>
            <c:extLst>
              <c:ext xmlns:c15="http://schemas.microsoft.com/office/drawing/2012/chart" uri="{CE6537A1-D6FC-4f65-9D91-7224C49458BB}"/>
            </c:extLst>
          </c:dLbls>
          <c:cat>
            <c:strRef>
              <c:f>'Labour Force'!$B$452:$B$461</c:f>
              <c:strCache>
                <c:ptCount val="10"/>
                <c:pt idx="0">
                  <c:v>Manager</c:v>
                </c:pt>
                <c:pt idx="1">
                  <c:v>Professional</c:v>
                </c:pt>
                <c:pt idx="2">
                  <c:v>Technician or Associate professional</c:v>
                </c:pt>
                <c:pt idx="3">
                  <c:v>Clerical support worker</c:v>
                </c:pt>
                <c:pt idx="4">
                  <c:v>Service or sales worker</c:v>
                </c:pt>
                <c:pt idx="5">
                  <c:v>Agricultural, forestry or fishery worker</c:v>
                </c:pt>
                <c:pt idx="6">
                  <c:v>Craft or related trades</c:v>
                </c:pt>
                <c:pt idx="7">
                  <c:v>Plant or machine operator</c:v>
                </c:pt>
                <c:pt idx="8">
                  <c:v>Elementary occupation</c:v>
                </c:pt>
                <c:pt idx="9">
                  <c:v>Not Stated</c:v>
                </c:pt>
              </c:strCache>
            </c:strRef>
          </c:cat>
          <c:val>
            <c:numRef>
              <c:f>'Labour Force'!$E$452:$E$461</c:f>
              <c:numCache>
                <c:formatCode>#,##0.0</c:formatCode>
                <c:ptCount val="10"/>
                <c:pt idx="0">
                  <c:v>4.1201542935229662</c:v>
                </c:pt>
                <c:pt idx="1">
                  <c:v>12.402186520231243</c:v>
                </c:pt>
                <c:pt idx="2">
                  <c:v>12.253616858651803</c:v>
                </c:pt>
                <c:pt idx="3">
                  <c:v>5.1055567933549133</c:v>
                </c:pt>
                <c:pt idx="4">
                  <c:v>12.818256791710184</c:v>
                </c:pt>
                <c:pt idx="5">
                  <c:v>2.2164391845531588</c:v>
                </c:pt>
                <c:pt idx="6">
                  <c:v>17.338086123492147</c:v>
                </c:pt>
                <c:pt idx="7">
                  <c:v>11.460506534080377</c:v>
                </c:pt>
                <c:pt idx="8">
                  <c:v>21.456276076944782</c:v>
                </c:pt>
                <c:pt idx="9">
                  <c:v>0.82892082345843199</c:v>
                </c:pt>
              </c:numCache>
            </c:numRef>
          </c:val>
        </c:ser>
        <c:dLbls>
          <c:dLblPos val="outEnd"/>
          <c:showLegendKey val="0"/>
          <c:showVal val="0"/>
          <c:showCatName val="1"/>
          <c:showSerName val="0"/>
          <c:showPercent val="1"/>
          <c:showBubbleSize val="0"/>
          <c:showLeaderLines val="1"/>
        </c:dLbls>
        <c:firstSliceAng val="360"/>
      </c:pieChart>
      <c:spPr>
        <a:noFill/>
        <a:ln>
          <a:noFill/>
        </a:ln>
        <a:effectLst/>
      </c:spPr>
    </c:plotArea>
    <c:plotVisOnly val="1"/>
    <c:dispBlanksAs val="zero"/>
    <c:showDLblsOverMax val="0"/>
  </c:chart>
  <c:spPr>
    <a:solidFill>
      <a:schemeClr val="bg1"/>
    </a:solidFill>
    <a:ln>
      <a:noFill/>
    </a:ln>
    <a:effectLst/>
  </c:spPr>
  <c:txPr>
    <a:bodyPr/>
    <a:lstStyle/>
    <a:p>
      <a:pPr>
        <a:defRPr/>
      </a:pPr>
      <a:endParaRPr lang="en-US"/>
    </a:p>
  </c:txPr>
  <c:printSettings>
    <c:headerFooter/>
    <c:pageMargins b="0.75000000000000044" l="0.7000000000000004" r="0.7000000000000004" t="0.75000000000000044" header="0.30000000000000021" footer="0.30000000000000021"/>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1"/>
          <c:order val="0"/>
          <c:tx>
            <c:strRef>
              <c:f>'Labour Force'!$H$691</c:f>
              <c:strCache>
                <c:ptCount val="1"/>
                <c:pt idx="0">
                  <c:v>Males</c:v>
                </c:pt>
              </c:strCache>
            </c:strRef>
          </c:tx>
          <c:spPr>
            <a:solidFill>
              <a:srgbClr val="C00000"/>
            </a:solidFill>
          </c:spPr>
          <c:invertIfNegative val="0"/>
          <c:dLbls>
            <c:spPr>
              <a:noFill/>
              <a:ln>
                <a:noFill/>
              </a:ln>
              <a:effectLst/>
            </c:spPr>
            <c:txPr>
              <a:bodyPr/>
              <a:lstStyle/>
              <a:p>
                <a:pPr>
                  <a:defRPr>
                    <a:solidFill>
                      <a:schemeClr val="tx1"/>
                    </a:solidFil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'Labour Force'!$G$693:$G$697</c:f>
              <c:strCache>
                <c:ptCount val="5"/>
                <c:pt idx="0">
                  <c:v>Government</c:v>
                </c:pt>
                <c:pt idx="1">
                  <c:v>Private</c:v>
                </c:pt>
                <c:pt idx="2">
                  <c:v>Joint </c:v>
                </c:pt>
                <c:pt idx="3">
                  <c:v>Private Households</c:v>
                </c:pt>
                <c:pt idx="4">
                  <c:v>Others</c:v>
                </c:pt>
              </c:strCache>
            </c:strRef>
          </c:cat>
          <c:val>
            <c:numRef>
              <c:f>'Labour Force'!$H$693:$H$697</c:f>
              <c:numCache>
                <c:formatCode>#,##0.0</c:formatCode>
                <c:ptCount val="5"/>
                <c:pt idx="0">
                  <c:v>14.235854253616543</c:v>
                </c:pt>
                <c:pt idx="1">
                  <c:v>70.887513918679772</c:v>
                </c:pt>
                <c:pt idx="2">
                  <c:v>3.2211723330491262</c:v>
                </c:pt>
                <c:pt idx="3">
                  <c:v>9.1576405672698122</c:v>
                </c:pt>
                <c:pt idx="4">
                  <c:v>2.4978189273831619</c:v>
                </c:pt>
              </c:numCache>
            </c:numRef>
          </c:val>
        </c:ser>
        <c:ser>
          <c:idx val="2"/>
          <c:order val="1"/>
          <c:tx>
            <c:strRef>
              <c:f>'Labour Force'!$I$691</c:f>
              <c:strCache>
                <c:ptCount val="1"/>
                <c:pt idx="0">
                  <c:v>Females</c:v>
                </c:pt>
              </c:strCache>
            </c:strRef>
          </c:tx>
          <c:spPr>
            <a:solidFill>
              <a:schemeClr val="tx1">
                <a:lumMod val="50000"/>
                <a:lumOff val="50000"/>
              </a:schemeClr>
            </a:solidFill>
          </c:spPr>
          <c:invertIfNegative val="0"/>
          <c:dLbls>
            <c:spPr>
              <a:noFill/>
              <a:ln>
                <a:noFill/>
              </a:ln>
              <a:effectLst/>
            </c:spPr>
            <c:txPr>
              <a:bodyPr/>
              <a:lstStyle/>
              <a:p>
                <a:pPr>
                  <a:defRPr>
                    <a:solidFill>
                      <a:schemeClr val="tx1"/>
                    </a:solidFil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'Labour Force'!$G$693:$G$697</c:f>
              <c:strCache>
                <c:ptCount val="5"/>
                <c:pt idx="0">
                  <c:v>Government</c:v>
                </c:pt>
                <c:pt idx="1">
                  <c:v>Private</c:v>
                </c:pt>
                <c:pt idx="2">
                  <c:v>Joint </c:v>
                </c:pt>
                <c:pt idx="3">
                  <c:v>Private Households</c:v>
                </c:pt>
                <c:pt idx="4">
                  <c:v>Others</c:v>
                </c:pt>
              </c:strCache>
            </c:strRef>
          </c:cat>
          <c:val>
            <c:numRef>
              <c:f>'Labour Force'!$I$693:$I$697</c:f>
              <c:numCache>
                <c:formatCode>#,##0.0</c:formatCode>
                <c:ptCount val="5"/>
                <c:pt idx="0">
                  <c:v>17.124182028631317</c:v>
                </c:pt>
                <c:pt idx="1">
                  <c:v>19.825032508826474</c:v>
                </c:pt>
                <c:pt idx="2">
                  <c:v>2.9732030568131078</c:v>
                </c:pt>
                <c:pt idx="3">
                  <c:v>59.664438121657781</c:v>
                </c:pt>
                <c:pt idx="4">
                  <c:v>0.41314428407134202</c:v>
                </c:pt>
              </c:numCache>
            </c:numRef>
          </c:val>
        </c:ser>
        <c:dLbls>
          <c:showLegendKey val="0"/>
          <c:showVal val="1"/>
          <c:showCatName val="0"/>
          <c:showSerName val="0"/>
          <c:showPercent val="0"/>
          <c:showBubbleSize val="0"/>
        </c:dLbls>
        <c:gapWidth val="150"/>
        <c:overlap val="-25"/>
        <c:axId val="593302560"/>
        <c:axId val="593308544"/>
      </c:barChart>
      <c:catAx>
        <c:axId val="593302560"/>
        <c:scaling>
          <c:orientation val="minMax"/>
        </c:scaling>
        <c:delete val="0"/>
        <c:axPos val="b"/>
        <c:title>
          <c:tx>
            <c:rich>
              <a:bodyPr/>
              <a:lstStyle/>
              <a:p>
                <a:pPr>
                  <a:defRPr>
                    <a:solidFill>
                      <a:schemeClr val="tx1"/>
                    </a:solidFill>
                  </a:defRPr>
                </a:pPr>
                <a:r>
                  <a:rPr lang="en-US" sz="900">
                    <a:solidFill>
                      <a:schemeClr val="tx1"/>
                    </a:solidFill>
                    <a:latin typeface="Arial" pitchFamily="34" charset="0"/>
                    <a:cs typeface="Arial" pitchFamily="34" charset="0"/>
                  </a:rPr>
                  <a:t>Work </a:t>
                </a:r>
                <a:r>
                  <a:rPr lang="en-US" sz="900" baseline="0">
                    <a:solidFill>
                      <a:schemeClr val="tx1"/>
                    </a:solidFill>
                    <a:latin typeface="Arial" pitchFamily="34" charset="0"/>
                    <a:cs typeface="Arial" pitchFamily="34" charset="0"/>
                  </a:rPr>
                  <a:t>Sector</a:t>
                </a:r>
                <a:endParaRPr lang="en-US" sz="900">
                  <a:solidFill>
                    <a:schemeClr val="tx1"/>
                  </a:solidFill>
                  <a:latin typeface="Arial" pitchFamily="34" charset="0"/>
                  <a:cs typeface="Arial" pitchFamily="34" charset="0"/>
                </a:endParaRPr>
              </a:p>
            </c:rich>
          </c:tx>
          <c:overlay val="0"/>
        </c:title>
        <c:numFmt formatCode="General" sourceLinked="0"/>
        <c:majorTickMark val="none"/>
        <c:minorTickMark val="none"/>
        <c:tickLblPos val="nextTo"/>
        <c:txPr>
          <a:bodyPr/>
          <a:lstStyle/>
          <a:p>
            <a:pPr>
              <a:defRPr sz="900">
                <a:solidFill>
                  <a:schemeClr val="tx1"/>
                </a:solidFill>
                <a:latin typeface="Arial" pitchFamily="34" charset="0"/>
                <a:cs typeface="Arial" pitchFamily="34" charset="0"/>
              </a:defRPr>
            </a:pPr>
            <a:endParaRPr lang="en-US"/>
          </a:p>
        </c:txPr>
        <c:crossAx val="593308544"/>
        <c:crosses val="autoZero"/>
        <c:auto val="1"/>
        <c:lblAlgn val="ctr"/>
        <c:lblOffset val="100"/>
        <c:noMultiLvlLbl val="0"/>
      </c:catAx>
      <c:valAx>
        <c:axId val="593308544"/>
        <c:scaling>
          <c:orientation val="minMax"/>
        </c:scaling>
        <c:delete val="0"/>
        <c:axPos val="l"/>
        <c:majorGridlines/>
        <c:title>
          <c:tx>
            <c:rich>
              <a:bodyPr rot="-5400000" vert="horz"/>
              <a:lstStyle/>
              <a:p>
                <a:pPr>
                  <a:defRPr>
                    <a:solidFill>
                      <a:schemeClr val="tx1"/>
                    </a:solidFill>
                  </a:defRPr>
                </a:pPr>
                <a:r>
                  <a:rPr lang="en-US" sz="900">
                    <a:solidFill>
                      <a:schemeClr val="tx1"/>
                    </a:solidFill>
                    <a:latin typeface="Arial" pitchFamily="34" charset="0"/>
                    <a:cs typeface="Arial" pitchFamily="34" charset="0"/>
                  </a:rPr>
                  <a:t>Percentage Distribution of Estimates Employed</a:t>
                </a:r>
                <a:r>
                  <a:rPr lang="en-US" sz="900" baseline="0">
                    <a:solidFill>
                      <a:schemeClr val="tx1"/>
                    </a:solidFill>
                    <a:latin typeface="Arial" pitchFamily="34" charset="0"/>
                    <a:cs typeface="Arial" pitchFamily="34" charset="0"/>
                  </a:rPr>
                  <a:t> Population</a:t>
                </a:r>
                <a:endParaRPr lang="en-US" sz="900">
                  <a:solidFill>
                    <a:schemeClr val="tx1"/>
                  </a:solidFill>
                  <a:latin typeface="Arial" pitchFamily="34" charset="0"/>
                  <a:cs typeface="Arial" pitchFamily="34" charset="0"/>
                </a:endParaRPr>
              </a:p>
            </c:rich>
          </c:tx>
          <c:overlay val="0"/>
        </c:title>
        <c:numFmt formatCode="#,##0.0" sourceLinked="1"/>
        <c:majorTickMark val="out"/>
        <c:minorTickMark val="none"/>
        <c:tickLblPos val="nextTo"/>
        <c:txPr>
          <a:bodyPr/>
          <a:lstStyle/>
          <a:p>
            <a:pPr>
              <a:defRPr>
                <a:solidFill>
                  <a:schemeClr val="tx1">
                    <a:lumMod val="50000"/>
                    <a:lumOff val="50000"/>
                  </a:schemeClr>
                </a:solidFill>
              </a:defRPr>
            </a:pPr>
            <a:endParaRPr lang="en-US"/>
          </a:p>
        </c:txPr>
        <c:crossAx val="593302560"/>
        <c:crosses val="autoZero"/>
        <c:crossBetween val="between"/>
      </c:valAx>
    </c:plotArea>
    <c:legend>
      <c:legendPos val="b"/>
      <c:overlay val="0"/>
      <c:txPr>
        <a:bodyPr/>
        <a:lstStyle/>
        <a:p>
          <a:pPr>
            <a:defRPr sz="900">
              <a:solidFill>
                <a:schemeClr val="tx1"/>
              </a:solidFill>
              <a:latin typeface="Arial" pitchFamily="34" charset="0"/>
              <a:cs typeface="Arial" pitchFamily="34" charset="0"/>
            </a:defRPr>
          </a:pPr>
          <a:endParaRPr lang="en-US"/>
        </a:p>
      </c:txPr>
    </c:legend>
    <c:plotVisOnly val="1"/>
    <c:dispBlanksAs val="gap"/>
    <c:showDLblsOverMax val="0"/>
  </c:chart>
  <c:spPr>
    <a:ln>
      <a:noFill/>
    </a:ln>
  </c:spPr>
  <c:printSettings>
    <c:headerFooter/>
    <c:pageMargins b="0.75000000000000033" l="0.70000000000000029" r="0.70000000000000029" t="0.75000000000000033" header="0.30000000000000016" footer="0.30000000000000016"/>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0"/>
          <c:order val="0"/>
          <c:spPr>
            <a:solidFill>
              <a:schemeClr val="bg1">
                <a:lumMod val="50000"/>
              </a:schemeClr>
            </a:solidFill>
          </c:spPr>
          <c:dPt>
            <c:idx val="0"/>
            <c:bubble3D val="0"/>
            <c:spPr>
              <a:solidFill>
                <a:schemeClr val="bg1">
                  <a:lumMod val="50000"/>
                </a:schemeClr>
              </a:solidFill>
              <a:ln w="19050">
                <a:solidFill>
                  <a:schemeClr val="lt1"/>
                </a:solidFill>
              </a:ln>
              <a:effectLst/>
            </c:spPr>
          </c:dPt>
          <c:dPt>
            <c:idx val="1"/>
            <c:bubble3D val="0"/>
            <c:spPr>
              <a:solidFill>
                <a:srgbClr val="C00000"/>
              </a:solidFill>
              <a:ln w="19050">
                <a:solidFill>
                  <a:schemeClr val="lt1"/>
                </a:solidFill>
              </a:ln>
              <a:effectLst/>
            </c:spPr>
          </c:dPt>
          <c:dLbls>
            <c:numFmt formatCode="0.0%" sourceLinked="0"/>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1"/>
            <c:showBubbleSize val="0"/>
            <c:showLeaderLines val="0"/>
            <c:extLst>
              <c:ext xmlns:c15="http://schemas.microsoft.com/office/drawing/2012/chart" uri="{CE6537A1-D6FC-4f65-9D91-7224C49458BB}"/>
            </c:extLst>
          </c:dLbls>
          <c:cat>
            <c:strRef>
              <c:f>[10]Sheet1!$A$35:$A$36</c:f>
              <c:strCache>
                <c:ptCount val="2"/>
                <c:pt idx="0">
                  <c:v>Employed</c:v>
                </c:pt>
                <c:pt idx="1">
                  <c:v>Unemployed </c:v>
                </c:pt>
              </c:strCache>
            </c:strRef>
          </c:cat>
          <c:val>
            <c:numRef>
              <c:f>[10]Sheet1!$B$35:$B$36</c:f>
              <c:numCache>
                <c:formatCode>General</c:formatCode>
                <c:ptCount val="2"/>
                <c:pt idx="0">
                  <c:v>95.9</c:v>
                </c:pt>
                <c:pt idx="1">
                  <c:v>4.0999999999999996</c:v>
                </c:pt>
              </c:numCache>
            </c:numRef>
          </c:val>
        </c:ser>
        <c:dLbls>
          <c:showLegendKey val="0"/>
          <c:showVal val="0"/>
          <c:showCatName val="0"/>
          <c:showSerName val="0"/>
          <c:showPercent val="0"/>
          <c:showBubbleSize val="0"/>
          <c:showLeaderLines val="0"/>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1100" b="1" i="0" u="none" strike="noStrike" kern="1200" baseline="0">
              <a:solidFill>
                <a:schemeClr val="tx1">
                  <a:lumMod val="65000"/>
                  <a:lumOff val="35000"/>
                </a:schemeClr>
              </a:solidFill>
              <a:latin typeface="+mn-lt"/>
              <a:ea typeface="+mn-ea"/>
              <a:cs typeface="+mn-cs"/>
            </a:defRPr>
          </a:pPr>
          <a:endParaRPr lang="en-US"/>
        </a:p>
      </c:txPr>
    </c:legend>
    <c:plotVisOnly val="1"/>
    <c:dispBlanksAs val="zero"/>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000000000000133" l="0.70000000000000062" r="0.70000000000000062" t="0.75000000000000133" header="0.30000000000000032" footer="0.30000000000000032"/>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4"/>
    </mc:Choice>
    <mc:Fallback>
      <c:style val="4"/>
    </mc:Fallback>
  </mc:AlternateContent>
  <c:chart>
    <c:autoTitleDeleted val="1"/>
    <c:plotArea>
      <c:layout/>
      <c:pieChart>
        <c:varyColors val="1"/>
        <c:ser>
          <c:idx val="0"/>
          <c:order val="0"/>
          <c:dPt>
            <c:idx val="0"/>
            <c:bubble3D val="0"/>
            <c:spPr>
              <a:solidFill>
                <a:srgbClr val="00B050"/>
              </a:solidFill>
              <a:ln w="19050">
                <a:solidFill>
                  <a:schemeClr val="lt1"/>
                </a:solidFill>
              </a:ln>
              <a:effectLst/>
            </c:spPr>
          </c:dPt>
          <c:dPt>
            <c:idx val="1"/>
            <c:bubble3D val="0"/>
            <c:spPr>
              <a:solidFill>
                <a:schemeClr val="bg2">
                  <a:lumMod val="50000"/>
                </a:schemeClr>
              </a:solidFill>
              <a:ln w="19050">
                <a:solidFill>
                  <a:schemeClr val="lt1"/>
                </a:solidFill>
              </a:ln>
              <a:effectLst/>
            </c:spPr>
          </c:dPt>
          <c:dLbls>
            <c:numFmt formatCode="0.0%" sourceLinked="0"/>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75000"/>
                        <a:lumOff val="25000"/>
                      </a:schemeClr>
                    </a:solidFill>
                    <a:latin typeface="+mn-lt"/>
                    <a:ea typeface="+mn-ea"/>
                    <a:cs typeface="+mn-cs"/>
                  </a:defRPr>
                </a:pPr>
                <a:endParaRPr lang="en-US"/>
              </a:p>
            </c:txPr>
            <c:dLblPos val="bestFit"/>
            <c:showLegendKey val="0"/>
            <c:showVal val="0"/>
            <c:showCatName val="0"/>
            <c:showSerName val="0"/>
            <c:showPercent val="1"/>
            <c:showBubbleSize val="0"/>
            <c:showLeaderLines val="0"/>
            <c:extLst>
              <c:ext xmlns:c15="http://schemas.microsoft.com/office/drawing/2012/chart" uri="{CE6537A1-D6FC-4f65-9D91-7224C49458BB}"/>
            </c:extLst>
          </c:dLbls>
          <c:cat>
            <c:strRef>
              <c:f>[10]Sheet1!$A$37:$A$38</c:f>
              <c:strCache>
                <c:ptCount val="2"/>
                <c:pt idx="0">
                  <c:v>Active Population</c:v>
                </c:pt>
                <c:pt idx="1">
                  <c:v>In-active Population</c:v>
                </c:pt>
              </c:strCache>
            </c:strRef>
          </c:cat>
          <c:val>
            <c:numRef>
              <c:f>[10]Sheet1!$B$37:$B$38</c:f>
              <c:numCache>
                <c:formatCode>General</c:formatCode>
                <c:ptCount val="2"/>
                <c:pt idx="0">
                  <c:v>83.3</c:v>
                </c:pt>
                <c:pt idx="1">
                  <c:v>16.7</c:v>
                </c:pt>
              </c:numCache>
            </c:numRef>
          </c:val>
        </c:ser>
        <c:dLbls>
          <c:showLegendKey val="0"/>
          <c:showVal val="0"/>
          <c:showCatName val="0"/>
          <c:showSerName val="0"/>
          <c:showPercent val="0"/>
          <c:showBubbleSize val="0"/>
          <c:showLeaderLines val="0"/>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1100" b="1" i="0" u="none" strike="noStrike" kern="1200" baseline="0">
              <a:solidFill>
                <a:schemeClr val="tx1">
                  <a:lumMod val="65000"/>
                  <a:lumOff val="35000"/>
                </a:schemeClr>
              </a:solidFill>
              <a:latin typeface="+mn-lt"/>
              <a:ea typeface="+mn-ea"/>
              <a:cs typeface="+mn-cs"/>
            </a:defRPr>
          </a:pPr>
          <a:endParaRPr lang="en-US"/>
        </a:p>
      </c:txPr>
    </c:legend>
    <c:plotVisOnly val="1"/>
    <c:dispBlanksAs val="zero"/>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000000000000133" l="0.70000000000000062" r="0.70000000000000062" t="0.75000000000000133" header="0.30000000000000032" footer="0.30000000000000032"/>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5311517323025109"/>
          <c:y val="0.16538613291247226"/>
          <c:w val="0.79491211727929889"/>
          <c:h val="0.73020798694983868"/>
        </c:manualLayout>
      </c:layout>
      <c:barChart>
        <c:barDir val="col"/>
        <c:grouping val="clustered"/>
        <c:varyColors val="0"/>
        <c:ser>
          <c:idx val="0"/>
          <c:order val="0"/>
          <c:tx>
            <c:strRef>
              <c:f>'Agriculture '!$G$534</c:f>
              <c:strCache>
                <c:ptCount val="1"/>
                <c:pt idx="0">
                  <c:v>Sheep and goats</c:v>
                </c:pt>
              </c:strCache>
            </c:strRef>
          </c:tx>
          <c:spPr>
            <a:solidFill>
              <a:srgbClr val="BE9B55"/>
            </a:solidFill>
          </c:spPr>
          <c:invertIfNegative val="0"/>
          <c:cat>
            <c:numRef>
              <c:f>'Agriculture '!$M$532:$P$532</c:f>
              <c:numCache>
                <c:formatCode>General</c:formatCode>
                <c:ptCount val="4"/>
                <c:pt idx="0">
                  <c:v>2010</c:v>
                </c:pt>
                <c:pt idx="1">
                  <c:v>2011</c:v>
                </c:pt>
                <c:pt idx="2">
                  <c:v>2012</c:v>
                </c:pt>
                <c:pt idx="3">
                  <c:v>2013</c:v>
                </c:pt>
              </c:numCache>
            </c:numRef>
          </c:cat>
          <c:val>
            <c:numRef>
              <c:f>'Agriculture '!$M$534:$P$534</c:f>
              <c:numCache>
                <c:formatCode>_-* #,##0_-;\-* #,##0_-;_-* "-"??_-;_-@_-</c:formatCode>
                <c:ptCount val="4"/>
                <c:pt idx="0">
                  <c:v>2041902</c:v>
                </c:pt>
                <c:pt idx="1">
                  <c:v>2080623</c:v>
                </c:pt>
                <c:pt idx="2">
                  <c:v>2551432</c:v>
                </c:pt>
                <c:pt idx="3" formatCode="_(* #,##0_);_(* \(#,##0\);_(* &quot;-&quot;??_);_(@_)">
                  <c:v>2994539</c:v>
                </c:pt>
              </c:numCache>
            </c:numRef>
          </c:val>
        </c:ser>
        <c:ser>
          <c:idx val="2"/>
          <c:order val="1"/>
          <c:tx>
            <c:strRef>
              <c:f>'Agriculture '!$G$536</c:f>
              <c:strCache>
                <c:ptCount val="1"/>
                <c:pt idx="0">
                  <c:v>Camels</c:v>
                </c:pt>
              </c:strCache>
            </c:strRef>
          </c:tx>
          <c:spPr>
            <a:solidFill>
              <a:srgbClr val="C00000"/>
            </a:solidFill>
            <a:ln>
              <a:solidFill>
                <a:schemeClr val="accent1"/>
              </a:solidFill>
            </a:ln>
          </c:spPr>
          <c:invertIfNegative val="0"/>
          <c:cat>
            <c:numRef>
              <c:f>'Agriculture '!$M$532:$P$532</c:f>
              <c:numCache>
                <c:formatCode>General</c:formatCode>
                <c:ptCount val="4"/>
                <c:pt idx="0">
                  <c:v>2010</c:v>
                </c:pt>
                <c:pt idx="1">
                  <c:v>2011</c:v>
                </c:pt>
                <c:pt idx="2">
                  <c:v>2012</c:v>
                </c:pt>
                <c:pt idx="3">
                  <c:v>2013</c:v>
                </c:pt>
              </c:numCache>
            </c:numRef>
          </c:cat>
          <c:val>
            <c:numRef>
              <c:f>'Agriculture '!$M$536:$P$536</c:f>
              <c:numCache>
                <c:formatCode>_-* #,##0_-;\-* #,##0_-;_-* "-"??_-;_-@_-</c:formatCode>
                <c:ptCount val="4"/>
                <c:pt idx="0">
                  <c:v>378076</c:v>
                </c:pt>
                <c:pt idx="1">
                  <c:v>275385</c:v>
                </c:pt>
                <c:pt idx="2">
                  <c:v>277577</c:v>
                </c:pt>
                <c:pt idx="3">
                  <c:v>359279</c:v>
                </c:pt>
              </c:numCache>
            </c:numRef>
          </c:val>
        </c:ser>
        <c:ser>
          <c:idx val="1"/>
          <c:order val="2"/>
          <c:tx>
            <c:strRef>
              <c:f>'Agriculture '!$G$535</c:f>
              <c:strCache>
                <c:ptCount val="1"/>
                <c:pt idx="0">
                  <c:v>Cattle</c:v>
                </c:pt>
              </c:strCache>
            </c:strRef>
          </c:tx>
          <c:spPr>
            <a:solidFill>
              <a:srgbClr val="B2B2B2"/>
            </a:solidFill>
          </c:spPr>
          <c:invertIfNegative val="0"/>
          <c:cat>
            <c:numRef>
              <c:f>'Agriculture '!$M$532:$P$532</c:f>
              <c:numCache>
                <c:formatCode>General</c:formatCode>
                <c:ptCount val="4"/>
                <c:pt idx="0">
                  <c:v>2010</c:v>
                </c:pt>
                <c:pt idx="1">
                  <c:v>2011</c:v>
                </c:pt>
                <c:pt idx="2">
                  <c:v>2012</c:v>
                </c:pt>
                <c:pt idx="3">
                  <c:v>2013</c:v>
                </c:pt>
              </c:numCache>
            </c:numRef>
          </c:cat>
          <c:val>
            <c:numRef>
              <c:f>'Agriculture '!$M$535:$P$535</c:f>
              <c:numCache>
                <c:formatCode>_-* #,##0_-;\-* #,##0_-;_-* "-"??_-;_-@_-</c:formatCode>
                <c:ptCount val="4"/>
                <c:pt idx="0">
                  <c:v>39778</c:v>
                </c:pt>
                <c:pt idx="1">
                  <c:v>39692</c:v>
                </c:pt>
                <c:pt idx="2">
                  <c:v>40046</c:v>
                </c:pt>
                <c:pt idx="3">
                  <c:v>25615</c:v>
                </c:pt>
              </c:numCache>
            </c:numRef>
          </c:val>
        </c:ser>
        <c:dLbls>
          <c:showLegendKey val="0"/>
          <c:showVal val="0"/>
          <c:showCatName val="0"/>
          <c:showSerName val="0"/>
          <c:showPercent val="0"/>
          <c:showBubbleSize val="0"/>
        </c:dLbls>
        <c:gapWidth val="150"/>
        <c:axId val="594284832"/>
        <c:axId val="594292992"/>
      </c:barChart>
      <c:catAx>
        <c:axId val="594284832"/>
        <c:scaling>
          <c:orientation val="minMax"/>
        </c:scaling>
        <c:delete val="0"/>
        <c:axPos val="b"/>
        <c:numFmt formatCode="General" sourceLinked="1"/>
        <c:majorTickMark val="out"/>
        <c:minorTickMark val="none"/>
        <c:tickLblPos val="nextTo"/>
        <c:txPr>
          <a:bodyPr/>
          <a:lstStyle/>
          <a:p>
            <a:pPr>
              <a:defRPr lang="en-US"/>
            </a:pPr>
            <a:endParaRPr lang="en-US"/>
          </a:p>
        </c:txPr>
        <c:crossAx val="594292992"/>
        <c:crosses val="autoZero"/>
        <c:auto val="1"/>
        <c:lblAlgn val="ctr"/>
        <c:lblOffset val="100"/>
        <c:noMultiLvlLbl val="0"/>
      </c:catAx>
      <c:valAx>
        <c:axId val="594292992"/>
        <c:scaling>
          <c:orientation val="minMax"/>
          <c:min val="0"/>
        </c:scaling>
        <c:delete val="0"/>
        <c:axPos val="l"/>
        <c:majorGridlines/>
        <c:title>
          <c:tx>
            <c:rich>
              <a:bodyPr rot="-5400000" vert="horz"/>
              <a:lstStyle/>
              <a:p>
                <a:pPr>
                  <a:defRPr lang="ar-AE"/>
                </a:pPr>
                <a:r>
                  <a:rPr lang="en-US"/>
                  <a:t>Head</a:t>
                </a:r>
              </a:p>
            </c:rich>
          </c:tx>
          <c:layout>
            <c:manualLayout>
              <c:xMode val="edge"/>
              <c:yMode val="edge"/>
              <c:x val="2.1187300557276689E-2"/>
              <c:y val="0.4201033008750335"/>
            </c:manualLayout>
          </c:layout>
          <c:overlay val="0"/>
        </c:title>
        <c:numFmt formatCode="#,##0" sourceLinked="0"/>
        <c:majorTickMark val="out"/>
        <c:minorTickMark val="none"/>
        <c:tickLblPos val="nextTo"/>
        <c:txPr>
          <a:bodyPr/>
          <a:lstStyle/>
          <a:p>
            <a:pPr>
              <a:defRPr lang="en-US"/>
            </a:pPr>
            <a:endParaRPr lang="en-US"/>
          </a:p>
        </c:txPr>
        <c:crossAx val="594284832"/>
        <c:crosses val="autoZero"/>
        <c:crossBetween val="between"/>
      </c:valAx>
    </c:plotArea>
    <c:legend>
      <c:legendPos val="t"/>
      <c:layout>
        <c:manualLayout>
          <c:xMode val="edge"/>
          <c:yMode val="edge"/>
          <c:x val="0.26548849466680763"/>
          <c:y val="2.193971875123267E-2"/>
          <c:w val="0.47252452292429692"/>
          <c:h val="6.6122338981323317E-2"/>
        </c:manualLayout>
      </c:layout>
      <c:overlay val="0"/>
      <c:txPr>
        <a:bodyPr/>
        <a:lstStyle/>
        <a:p>
          <a:pPr>
            <a:defRPr lang="en-US"/>
          </a:pPr>
          <a:endParaRPr lang="en-US"/>
        </a:p>
      </c:txPr>
    </c:legend>
    <c:plotVisOnly val="1"/>
    <c:dispBlanksAs val="gap"/>
    <c:showDLblsOverMax val="0"/>
  </c:chart>
  <c:printSettings>
    <c:headerFooter/>
    <c:pageMargins b="0.75000000000001465" l="0.70000000000000062" r="0.70000000000000062" t="0.75000000000001465" header="0.30000000000000032" footer="0.30000000000000032"/>
    <c:pageSetup orientation="portrait"/>
  </c:printSettings>
</c:chartSpace>
</file>

<file path=xl/charts/chart3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8839011934769961"/>
          <c:y val="0.16819977515992146"/>
          <c:w val="0.77794876391726275"/>
          <c:h val="0.72558545506365191"/>
        </c:manualLayout>
      </c:layout>
      <c:barChart>
        <c:barDir val="col"/>
        <c:grouping val="clustered"/>
        <c:varyColors val="0"/>
        <c:ser>
          <c:idx val="0"/>
          <c:order val="0"/>
          <c:tx>
            <c:strRef>
              <c:f>'Agriculture '!$G$703</c:f>
              <c:strCache>
                <c:ptCount val="1"/>
                <c:pt idx="0">
                  <c:v>Imports</c:v>
                </c:pt>
              </c:strCache>
            </c:strRef>
          </c:tx>
          <c:spPr>
            <a:solidFill>
              <a:srgbClr val="BE9B55"/>
            </a:solidFill>
          </c:spPr>
          <c:invertIfNegative val="0"/>
          <c:cat>
            <c:numRef>
              <c:f>'Agriculture '!$M$700:$P$700</c:f>
              <c:numCache>
                <c:formatCode>General</c:formatCode>
                <c:ptCount val="4"/>
                <c:pt idx="0">
                  <c:v>2010</c:v>
                </c:pt>
                <c:pt idx="1">
                  <c:v>2011</c:v>
                </c:pt>
                <c:pt idx="2">
                  <c:v>2012</c:v>
                </c:pt>
                <c:pt idx="3">
                  <c:v>2013</c:v>
                </c:pt>
              </c:numCache>
            </c:numRef>
          </c:cat>
          <c:val>
            <c:numRef>
              <c:f>'Agriculture '!$M$703:$P$703</c:f>
              <c:numCache>
                <c:formatCode>#,##0</c:formatCode>
                <c:ptCount val="4"/>
                <c:pt idx="0">
                  <c:v>6705979.0100000007</c:v>
                </c:pt>
                <c:pt idx="1">
                  <c:v>8275498.2359999986</c:v>
                </c:pt>
                <c:pt idx="2">
                  <c:v>8424456.3300000001</c:v>
                </c:pt>
                <c:pt idx="3">
                  <c:v>7468363.4699999997</c:v>
                </c:pt>
              </c:numCache>
            </c:numRef>
          </c:val>
        </c:ser>
        <c:ser>
          <c:idx val="1"/>
          <c:order val="1"/>
          <c:tx>
            <c:strRef>
              <c:f>'Agriculture '!$G$702</c:f>
              <c:strCache>
                <c:ptCount val="1"/>
                <c:pt idx="0">
                  <c:v>Exports</c:v>
                </c:pt>
              </c:strCache>
            </c:strRef>
          </c:tx>
          <c:spPr>
            <a:solidFill>
              <a:srgbClr val="B2B2B2"/>
            </a:solidFill>
          </c:spPr>
          <c:invertIfNegative val="0"/>
          <c:cat>
            <c:numRef>
              <c:f>'Agriculture '!$M$700:$P$700</c:f>
              <c:numCache>
                <c:formatCode>General</c:formatCode>
                <c:ptCount val="4"/>
                <c:pt idx="0">
                  <c:v>2010</c:v>
                </c:pt>
                <c:pt idx="1">
                  <c:v>2011</c:v>
                </c:pt>
                <c:pt idx="2">
                  <c:v>2012</c:v>
                </c:pt>
                <c:pt idx="3">
                  <c:v>2013</c:v>
                </c:pt>
              </c:numCache>
            </c:numRef>
          </c:cat>
          <c:val>
            <c:numRef>
              <c:f>'Agriculture '!$M$702:$P$702</c:f>
              <c:numCache>
                <c:formatCode>#,##0</c:formatCode>
                <c:ptCount val="4"/>
                <c:pt idx="0">
                  <c:v>561997.4709999999</c:v>
                </c:pt>
                <c:pt idx="1">
                  <c:v>584834.62800000003</c:v>
                </c:pt>
                <c:pt idx="2">
                  <c:v>617929.80200000003</c:v>
                </c:pt>
                <c:pt idx="3">
                  <c:v>514640.33199999999</c:v>
                </c:pt>
              </c:numCache>
            </c:numRef>
          </c:val>
        </c:ser>
        <c:ser>
          <c:idx val="2"/>
          <c:order val="2"/>
          <c:tx>
            <c:strRef>
              <c:f>'Agriculture '!$G$701</c:f>
              <c:strCache>
                <c:ptCount val="1"/>
                <c:pt idx="0">
                  <c:v>Re-Exports</c:v>
                </c:pt>
              </c:strCache>
            </c:strRef>
          </c:tx>
          <c:spPr>
            <a:solidFill>
              <a:srgbClr val="E63723"/>
            </a:solidFill>
          </c:spPr>
          <c:invertIfNegative val="0"/>
          <c:cat>
            <c:numRef>
              <c:f>'Agriculture '!$M$700:$P$700</c:f>
              <c:numCache>
                <c:formatCode>General</c:formatCode>
                <c:ptCount val="4"/>
                <c:pt idx="0">
                  <c:v>2010</c:v>
                </c:pt>
                <c:pt idx="1">
                  <c:v>2011</c:v>
                </c:pt>
                <c:pt idx="2">
                  <c:v>2012</c:v>
                </c:pt>
                <c:pt idx="3">
                  <c:v>2013</c:v>
                </c:pt>
              </c:numCache>
            </c:numRef>
          </c:cat>
          <c:val>
            <c:numRef>
              <c:f>'Agriculture '!$M$701:$P$701</c:f>
              <c:numCache>
                <c:formatCode>#,##0</c:formatCode>
                <c:ptCount val="4"/>
                <c:pt idx="0">
                  <c:v>115901.53400000001</c:v>
                </c:pt>
                <c:pt idx="1">
                  <c:v>116381.95499999999</c:v>
                </c:pt>
                <c:pt idx="2">
                  <c:v>84966.758000000002</c:v>
                </c:pt>
                <c:pt idx="3">
                  <c:v>53394.911000000007</c:v>
                </c:pt>
              </c:numCache>
            </c:numRef>
          </c:val>
        </c:ser>
        <c:dLbls>
          <c:showLegendKey val="0"/>
          <c:showVal val="0"/>
          <c:showCatName val="0"/>
          <c:showSerName val="0"/>
          <c:showPercent val="0"/>
          <c:showBubbleSize val="0"/>
        </c:dLbls>
        <c:gapWidth val="150"/>
        <c:axId val="594285376"/>
        <c:axId val="594297888"/>
      </c:barChart>
      <c:catAx>
        <c:axId val="594285376"/>
        <c:scaling>
          <c:orientation val="minMax"/>
        </c:scaling>
        <c:delete val="0"/>
        <c:axPos val="b"/>
        <c:numFmt formatCode="General" sourceLinked="1"/>
        <c:majorTickMark val="out"/>
        <c:minorTickMark val="none"/>
        <c:tickLblPos val="nextTo"/>
        <c:txPr>
          <a:bodyPr/>
          <a:lstStyle/>
          <a:p>
            <a:pPr>
              <a:defRPr lang="en-US"/>
            </a:pPr>
            <a:endParaRPr lang="en-US"/>
          </a:p>
        </c:txPr>
        <c:crossAx val="594297888"/>
        <c:crosses val="autoZero"/>
        <c:auto val="1"/>
        <c:lblAlgn val="ctr"/>
        <c:lblOffset val="100"/>
        <c:noMultiLvlLbl val="0"/>
      </c:catAx>
      <c:valAx>
        <c:axId val="594297888"/>
        <c:scaling>
          <c:orientation val="minMax"/>
        </c:scaling>
        <c:delete val="0"/>
        <c:axPos val="l"/>
        <c:majorGridlines/>
        <c:title>
          <c:tx>
            <c:rich>
              <a:bodyPr rot="-5400000" vert="horz"/>
              <a:lstStyle/>
              <a:p>
                <a:pPr>
                  <a:defRPr lang="ar-AE"/>
                </a:pPr>
                <a:r>
                  <a:rPr lang="en-US"/>
                  <a:t>Thousand AED</a:t>
                </a:r>
              </a:p>
            </c:rich>
          </c:tx>
          <c:layout>
            <c:manualLayout>
              <c:xMode val="edge"/>
              <c:yMode val="edge"/>
              <c:x val="3.2507390496518407E-2"/>
              <c:y val="0.30925367344353666"/>
            </c:manualLayout>
          </c:layout>
          <c:overlay val="0"/>
        </c:title>
        <c:numFmt formatCode="#,##0" sourceLinked="1"/>
        <c:majorTickMark val="out"/>
        <c:minorTickMark val="none"/>
        <c:tickLblPos val="nextTo"/>
        <c:txPr>
          <a:bodyPr/>
          <a:lstStyle/>
          <a:p>
            <a:pPr>
              <a:defRPr lang="en-US"/>
            </a:pPr>
            <a:endParaRPr lang="en-US"/>
          </a:p>
        </c:txPr>
        <c:crossAx val="594285376"/>
        <c:crosses val="autoZero"/>
        <c:crossBetween val="between"/>
      </c:valAx>
    </c:plotArea>
    <c:legend>
      <c:legendPos val="t"/>
      <c:layout>
        <c:manualLayout>
          <c:xMode val="edge"/>
          <c:yMode val="edge"/>
          <c:x val="0.22481376511948453"/>
          <c:y val="3.0163404902147063E-2"/>
          <c:w val="0.53447842422427738"/>
          <c:h val="9.0907039711191337E-2"/>
        </c:manualLayout>
      </c:layout>
      <c:overlay val="0"/>
      <c:txPr>
        <a:bodyPr/>
        <a:lstStyle/>
        <a:p>
          <a:pPr>
            <a:defRPr lang="en-US"/>
          </a:pPr>
          <a:endParaRPr lang="en-US"/>
        </a:p>
      </c:txPr>
    </c:legend>
    <c:plotVisOnly val="1"/>
    <c:dispBlanksAs val="gap"/>
    <c:showDLblsOverMax val="0"/>
  </c:chart>
  <c:printSettings>
    <c:headerFooter/>
    <c:pageMargins b="0.75000000000001465" l="0.70000000000000062" r="0.70000000000000062" t="0.75000000000001465" header="0.30000000000000032" footer="0.30000000000000032"/>
    <c:pageSetup orientation="portrait"/>
  </c:printSettings>
</c:chartSpace>
</file>

<file path=xl/charts/chart3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3243778175304538"/>
          <c:y val="5.0501806702514515E-2"/>
          <c:w val="0.36949543129069529"/>
          <c:h val="0.7660452967766761"/>
        </c:manualLayout>
      </c:layout>
      <c:pieChart>
        <c:varyColors val="1"/>
        <c:ser>
          <c:idx val="0"/>
          <c:order val="0"/>
          <c:spPr>
            <a:solidFill>
              <a:srgbClr val="E63723"/>
            </a:solidFill>
          </c:spPr>
          <c:dPt>
            <c:idx val="0"/>
            <c:bubble3D val="0"/>
          </c:dPt>
          <c:dPt>
            <c:idx val="1"/>
            <c:bubble3D val="0"/>
            <c:spPr>
              <a:solidFill>
                <a:srgbClr val="BE9B55"/>
              </a:solidFill>
            </c:spPr>
          </c:dPt>
          <c:dPt>
            <c:idx val="2"/>
            <c:bubble3D val="0"/>
            <c:spPr>
              <a:solidFill>
                <a:srgbClr val="B2B2B2"/>
              </a:solidFill>
            </c:spPr>
          </c:dPt>
          <c:dLbls>
            <c:spPr>
              <a:noFill/>
              <a:ln>
                <a:noFill/>
              </a:ln>
              <a:effectLst/>
            </c:spPr>
            <c:txPr>
              <a:bodyPr/>
              <a:lstStyle/>
              <a:p>
                <a:pPr>
                  <a:defRPr b="0"/>
                </a:pPr>
                <a:endParaRPr lang="en-US"/>
              </a:p>
            </c:txPr>
            <c:showLegendKey val="0"/>
            <c:showVal val="0"/>
            <c:showCatName val="0"/>
            <c:showSerName val="0"/>
            <c:showPercent val="1"/>
            <c:showBubbleSize val="0"/>
            <c:showLeaderLines val="1"/>
            <c:extLst>
              <c:ext xmlns:c15="http://schemas.microsoft.com/office/drawing/2012/chart" uri="{CE6537A1-D6FC-4f65-9D91-7224C49458BB}"/>
            </c:extLst>
          </c:dLbls>
          <c:cat>
            <c:strRef>
              <c:f>('[11]Agriculture '!$A$52,'[11]Agriculture '!$A$55,'[11]Agriculture '!$A$58)</c:f>
              <c:strCache>
                <c:ptCount val="3"/>
                <c:pt idx="0">
                  <c:v>Abu Dhabi</c:v>
                </c:pt>
                <c:pt idx="1">
                  <c:v>Al Ain</c:v>
                </c:pt>
                <c:pt idx="2">
                  <c:v>Al Gharbia</c:v>
                </c:pt>
              </c:strCache>
            </c:strRef>
          </c:cat>
          <c:val>
            <c:numRef>
              <c:f>('[11]Agriculture '!$E$54,'[11]Agriculture '!$E$57,'[11]Agriculture '!$E$60)</c:f>
              <c:numCache>
                <c:formatCode>General</c:formatCode>
                <c:ptCount val="3"/>
                <c:pt idx="0">
                  <c:v>95483</c:v>
                </c:pt>
                <c:pt idx="1">
                  <c:v>446898</c:v>
                </c:pt>
                <c:pt idx="2">
                  <c:v>210458</c:v>
                </c:pt>
              </c:numCache>
            </c:numRef>
          </c:val>
        </c:ser>
        <c:dLbls>
          <c:showLegendKey val="0"/>
          <c:showVal val="0"/>
          <c:showCatName val="0"/>
          <c:showSerName val="0"/>
          <c:showPercent val="1"/>
          <c:showBubbleSize val="0"/>
          <c:showLeaderLines val="1"/>
        </c:dLbls>
        <c:firstSliceAng val="0"/>
      </c:pieChart>
    </c:plotArea>
    <c:legend>
      <c:legendPos val="b"/>
      <c:layout>
        <c:manualLayout>
          <c:xMode val="edge"/>
          <c:yMode val="edge"/>
          <c:x val="0.25260627613979086"/>
          <c:y val="0.9051925222323447"/>
          <c:w val="0.52503361760565248"/>
          <c:h val="7.1187209841902299E-2"/>
        </c:manualLayout>
      </c:layout>
      <c:overlay val="0"/>
      <c:txPr>
        <a:bodyPr/>
        <a:lstStyle/>
        <a:p>
          <a:pPr rtl="0">
            <a:defRPr b="0"/>
          </a:pPr>
          <a:endParaRPr lang="en-US"/>
        </a:p>
      </c:txPr>
    </c:legend>
    <c:plotVisOnly val="1"/>
    <c:dispBlanksAs val="gap"/>
    <c:showDLblsOverMax val="0"/>
  </c:chart>
  <c:printSettings>
    <c:headerFooter/>
    <c:pageMargins b="0.75" l="0.7" r="0.7" t="0.75" header="0.3" footer="0.3"/>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8078915558028039"/>
          <c:y val="0.20120418028640588"/>
          <c:w val="0.37413787735055953"/>
          <c:h val="0.69036392760210108"/>
        </c:manualLayout>
      </c:layout>
      <c:pieChart>
        <c:varyColors val="1"/>
        <c:ser>
          <c:idx val="0"/>
          <c:order val="0"/>
          <c:dPt>
            <c:idx val="0"/>
            <c:bubble3D val="0"/>
            <c:spPr>
              <a:solidFill>
                <a:srgbClr val="B4985A"/>
              </a:solidFill>
            </c:spPr>
          </c:dPt>
          <c:dPt>
            <c:idx val="1"/>
            <c:bubble3D val="0"/>
            <c:spPr>
              <a:solidFill>
                <a:srgbClr val="B2B2B2"/>
              </a:solidFill>
            </c:spPr>
          </c:dPt>
          <c:dPt>
            <c:idx val="2"/>
            <c:bubble3D val="0"/>
            <c:spPr>
              <a:solidFill>
                <a:schemeClr val="accent3">
                  <a:lumMod val="75000"/>
                </a:schemeClr>
              </a:solidFill>
            </c:spPr>
          </c:dPt>
          <c:dPt>
            <c:idx val="3"/>
            <c:bubble3D val="0"/>
            <c:spPr>
              <a:solidFill>
                <a:srgbClr val="FFFF00"/>
              </a:solidFill>
            </c:spPr>
          </c:dPt>
          <c:dPt>
            <c:idx val="4"/>
            <c:bubble3D val="0"/>
            <c:spPr>
              <a:solidFill>
                <a:schemeClr val="accent2">
                  <a:lumMod val="75000"/>
                </a:schemeClr>
              </a:solidFill>
            </c:spPr>
          </c:dPt>
          <c:dPt>
            <c:idx val="7"/>
            <c:bubble3D val="0"/>
            <c:spPr>
              <a:solidFill>
                <a:srgbClr val="E63723"/>
              </a:solidFill>
            </c:spPr>
          </c:dPt>
          <c:dLbls>
            <c:numFmt formatCode="0.0%" sourceLinked="0"/>
            <c:spPr>
              <a:noFill/>
              <a:ln>
                <a:noFill/>
              </a:ln>
              <a:effectLst/>
            </c:spPr>
            <c:txPr>
              <a:bodyPr/>
              <a:lstStyle/>
              <a:p>
                <a:pPr>
                  <a:defRPr sz="1050"/>
                </a:pPr>
                <a:endParaRPr lang="en-US"/>
              </a:p>
            </c:txPr>
            <c:showLegendKey val="0"/>
            <c:showVal val="0"/>
            <c:showCatName val="0"/>
            <c:showSerName val="0"/>
            <c:showPercent val="1"/>
            <c:showBubbleSize val="0"/>
            <c:showLeaderLines val="1"/>
            <c:extLst>
              <c:ext xmlns:c15="http://schemas.microsoft.com/office/drawing/2012/chart" uri="{CE6537A1-D6FC-4f65-9D91-7224C49458BB}"/>
            </c:extLst>
          </c:dLbls>
          <c:cat>
            <c:strRef>
              <c:f>'Agriculture '!$A$116:$A$123</c:f>
              <c:strCache>
                <c:ptCount val="8"/>
                <c:pt idx="0">
                  <c:v>Fruits</c:v>
                </c:pt>
                <c:pt idx="1">
                  <c:v>Crops</c:v>
                </c:pt>
                <c:pt idx="2">
                  <c:v>Vegetable</c:v>
                </c:pt>
                <c:pt idx="3">
                  <c:v>Green houses</c:v>
                </c:pt>
                <c:pt idx="4">
                  <c:v>Current fallow </c:v>
                </c:pt>
                <c:pt idx="5">
                  <c:v>Windbreaks</c:v>
                </c:pt>
                <c:pt idx="6">
                  <c:v>Building</c:v>
                </c:pt>
                <c:pt idx="7">
                  <c:v>Potentially productive area</c:v>
                </c:pt>
              </c:strCache>
            </c:strRef>
          </c:cat>
          <c:val>
            <c:numRef>
              <c:f>'Agriculture '!$B$116:$B$123</c:f>
              <c:numCache>
                <c:formatCode>#,##0</c:formatCode>
                <c:ptCount val="8"/>
                <c:pt idx="0">
                  <c:v>303084</c:v>
                </c:pt>
                <c:pt idx="1">
                  <c:v>18280</c:v>
                </c:pt>
                <c:pt idx="2">
                  <c:v>12666.35</c:v>
                </c:pt>
                <c:pt idx="3">
                  <c:v>3010</c:v>
                </c:pt>
                <c:pt idx="4">
                  <c:v>262715</c:v>
                </c:pt>
                <c:pt idx="5">
                  <c:v>25459.598029741501</c:v>
                </c:pt>
                <c:pt idx="6">
                  <c:v>15980</c:v>
                </c:pt>
                <c:pt idx="7">
                  <c:v>111644</c:v>
                </c:pt>
              </c:numCache>
            </c:numRef>
          </c:val>
        </c:ser>
        <c:dLbls>
          <c:showLegendKey val="0"/>
          <c:showVal val="0"/>
          <c:showCatName val="0"/>
          <c:showSerName val="0"/>
          <c:showPercent val="1"/>
          <c:showBubbleSize val="0"/>
          <c:showLeaderLines val="1"/>
        </c:dLbls>
        <c:firstSliceAng val="0"/>
      </c:pieChart>
    </c:plotArea>
    <c:legend>
      <c:legendPos val="r"/>
      <c:layout>
        <c:manualLayout>
          <c:xMode val="edge"/>
          <c:yMode val="edge"/>
          <c:x val="0.75022062064389261"/>
          <c:y val="0.3015876906923079"/>
          <c:w val="0.24450690230902666"/>
          <c:h val="0.53627108585868255"/>
        </c:manualLayout>
      </c:layout>
      <c:overlay val="0"/>
      <c:txPr>
        <a:bodyPr/>
        <a:lstStyle/>
        <a:p>
          <a:pPr>
            <a:defRPr sz="1100"/>
          </a:pPr>
          <a:endParaRPr lang="en-US"/>
        </a:p>
      </c:txPr>
    </c:legend>
    <c:plotVisOnly val="1"/>
    <c:dispBlanksAs val="gap"/>
    <c:showDLblsOverMax val="0"/>
  </c:chart>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0"/>
          <c:order val="0"/>
          <c:dPt>
            <c:idx val="0"/>
            <c:bubble3D val="0"/>
            <c:spPr>
              <a:solidFill>
                <a:srgbClr val="FF0000"/>
              </a:solidFill>
            </c:spPr>
          </c:dPt>
          <c:dPt>
            <c:idx val="1"/>
            <c:bubble3D val="0"/>
            <c:spPr>
              <a:solidFill>
                <a:srgbClr val="BE9B55"/>
              </a:solidFill>
            </c:spPr>
          </c:dPt>
          <c:dPt>
            <c:idx val="2"/>
            <c:bubble3D val="0"/>
            <c:spPr>
              <a:solidFill>
                <a:srgbClr val="B2B2B2"/>
              </a:solidFill>
            </c:spPr>
          </c:dPt>
          <c:dLbls>
            <c:spPr>
              <a:noFill/>
              <a:ln>
                <a:noFill/>
              </a:ln>
              <a:effectLst/>
            </c:spPr>
            <c:showLegendKey val="0"/>
            <c:showVal val="0"/>
            <c:showCatName val="0"/>
            <c:showSerName val="0"/>
            <c:showPercent val="1"/>
            <c:showBubbleSize val="0"/>
            <c:showLeaderLines val="1"/>
            <c:extLst>
              <c:ext xmlns:c15="http://schemas.microsoft.com/office/drawing/2012/chart" uri="{CE6537A1-D6FC-4f65-9D91-7224C49458BB}"/>
            </c:extLst>
          </c:dLbls>
          <c:cat>
            <c:strRef>
              <c:f>'Agriculture '!$A$150:$A$152</c:f>
              <c:strCache>
                <c:ptCount val="3"/>
                <c:pt idx="0">
                  <c:v>Abu Dhabi</c:v>
                </c:pt>
                <c:pt idx="1">
                  <c:v>Al Ain</c:v>
                </c:pt>
                <c:pt idx="2">
                  <c:v>Al Gharbia</c:v>
                </c:pt>
              </c:strCache>
            </c:strRef>
          </c:cat>
          <c:val>
            <c:numRef>
              <c:f>'Agriculture '!$E$150:$E$152</c:f>
              <c:numCache>
                <c:formatCode>#,##0</c:formatCode>
                <c:ptCount val="3"/>
                <c:pt idx="0">
                  <c:v>2650</c:v>
                </c:pt>
                <c:pt idx="1">
                  <c:v>15050</c:v>
                </c:pt>
                <c:pt idx="2">
                  <c:v>580</c:v>
                </c:pt>
              </c:numCache>
            </c:numRef>
          </c:val>
        </c:ser>
        <c:dLbls>
          <c:showLegendKey val="0"/>
          <c:showVal val="0"/>
          <c:showCatName val="0"/>
          <c:showSerName val="0"/>
          <c:showPercent val="1"/>
          <c:showBubbleSize val="0"/>
          <c:showLeaderLines val="1"/>
        </c:dLbls>
        <c:firstSliceAng val="0"/>
      </c:pieChart>
    </c:plotArea>
    <c:legend>
      <c:legendPos val="b"/>
      <c:layout>
        <c:manualLayout>
          <c:xMode val="edge"/>
          <c:yMode val="edge"/>
          <c:x val="0.35461438504942744"/>
          <c:y val="0.91809984323931582"/>
          <c:w val="0.46515091983513523"/>
          <c:h val="6.7065129274999358E-2"/>
        </c:manualLayout>
      </c:layout>
      <c:overlay val="0"/>
    </c:legend>
    <c:plotVisOnly val="1"/>
    <c:dispBlanksAs val="gap"/>
    <c:showDLblsOverMax val="0"/>
  </c:chart>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spPr>
            <a:solidFill>
              <a:srgbClr val="B4985A"/>
            </a:solidFill>
          </c:spPr>
          <c:invertIfNegative val="0"/>
          <c:dLbls>
            <c:dLbl>
              <c:idx val="3"/>
              <c:layout>
                <c:manualLayout>
                  <c:x val="0"/>
                  <c:y val="2.2408963585434174E-2"/>
                </c:manualLayout>
              </c:layout>
              <c:numFmt formatCode="0.0" sourceLinked="0"/>
              <c:spPr/>
              <c:txPr>
                <a:bodyPr/>
                <a:lstStyle/>
                <a:p>
                  <a:pPr>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numFmt formatCode="0.0" sourceLinked="0"/>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[2]Prices!$H$7:$H$15</c:f>
              <c:numCache>
                <c:formatCode>General</c:formatCode>
                <c:ptCount val="9"/>
                <c:pt idx="0">
                  <c:v>2005</c:v>
                </c:pt>
                <c:pt idx="1">
                  <c:v>2006</c:v>
                </c:pt>
                <c:pt idx="2">
                  <c:v>2007</c:v>
                </c:pt>
                <c:pt idx="3">
                  <c:v>2008</c:v>
                </c:pt>
                <c:pt idx="4">
                  <c:v>2009</c:v>
                </c:pt>
                <c:pt idx="5">
                  <c:v>2010</c:v>
                </c:pt>
                <c:pt idx="6">
                  <c:v>2011</c:v>
                </c:pt>
                <c:pt idx="7">
                  <c:v>2012</c:v>
                </c:pt>
                <c:pt idx="8">
                  <c:v>2013</c:v>
                </c:pt>
              </c:numCache>
            </c:numRef>
          </c:cat>
          <c:val>
            <c:numRef>
              <c:f>[2]Prices!$I$7:$I$15</c:f>
              <c:numCache>
                <c:formatCode>General</c:formatCode>
                <c:ptCount val="9"/>
                <c:pt idx="0">
                  <c:v>6.2</c:v>
                </c:pt>
                <c:pt idx="1">
                  <c:v>8.3000000000000007</c:v>
                </c:pt>
                <c:pt idx="2">
                  <c:v>10.7</c:v>
                </c:pt>
                <c:pt idx="3">
                  <c:v>14.88</c:v>
                </c:pt>
                <c:pt idx="4">
                  <c:v>0.8</c:v>
                </c:pt>
                <c:pt idx="5">
                  <c:v>3.0611235310251033</c:v>
                </c:pt>
                <c:pt idx="6">
                  <c:v>1.9</c:v>
                </c:pt>
                <c:pt idx="7">
                  <c:v>1.1000000000000001</c:v>
                </c:pt>
                <c:pt idx="8">
                  <c:v>1.3</c:v>
                </c:pt>
              </c:numCache>
            </c:numRef>
          </c:val>
        </c:ser>
        <c:dLbls>
          <c:showLegendKey val="0"/>
          <c:showVal val="0"/>
          <c:showCatName val="0"/>
          <c:showSerName val="0"/>
          <c:showPercent val="0"/>
          <c:showBubbleSize val="0"/>
        </c:dLbls>
        <c:gapWidth val="150"/>
        <c:axId val="568913056"/>
        <c:axId val="568909248"/>
      </c:barChart>
      <c:catAx>
        <c:axId val="568913056"/>
        <c:scaling>
          <c:orientation val="minMax"/>
        </c:scaling>
        <c:delete val="0"/>
        <c:axPos val="b"/>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568909248"/>
        <c:crossesAt val="0"/>
        <c:auto val="1"/>
        <c:lblAlgn val="ctr"/>
        <c:lblOffset val="100"/>
        <c:noMultiLvlLbl val="0"/>
      </c:catAx>
      <c:valAx>
        <c:axId val="568909248"/>
        <c:scaling>
          <c:orientation val="minMax"/>
        </c:scaling>
        <c:delete val="0"/>
        <c:axPos val="l"/>
        <c:majorGridlines>
          <c:spPr>
            <a:ln>
              <a:solidFill>
                <a:srgbClr val="B2B2B2"/>
              </a:solidFill>
            </a:ln>
          </c:spPr>
        </c:majorGridlines>
        <c:title>
          <c:tx>
            <c:rich>
              <a:bodyPr rot="-5400000" vert="horz"/>
              <a:lstStyle/>
              <a:p>
                <a:pPr>
                  <a:defRPr sz="1200"/>
                </a:pPr>
                <a:r>
                  <a:rPr lang="en-US" sz="1200"/>
                  <a:t>%</a:t>
                </a:r>
              </a:p>
            </c:rich>
          </c:tx>
          <c:overlay val="0"/>
        </c:title>
        <c:numFmt formatCode="#,##0.0" sourceLinked="0"/>
        <c:majorTickMark val="none"/>
        <c:minorTickMark val="none"/>
        <c:tickLblPos val="nextTo"/>
        <c:spPr>
          <a:ln>
            <a:solidFill>
              <a:schemeClr val="bg1">
                <a:lumMod val="65000"/>
              </a:schemeClr>
            </a:solidFill>
          </a:ln>
        </c:spPr>
        <c:txPr>
          <a:bodyPr rot="0" vert="horz"/>
          <a:lstStyle/>
          <a:p>
            <a:pPr>
              <a:defRPr sz="1000" b="0" i="0" u="none" strike="noStrike" baseline="0">
                <a:solidFill>
                  <a:srgbClr val="000000"/>
                </a:solidFill>
                <a:latin typeface="Calibri"/>
                <a:ea typeface="Calibri"/>
                <a:cs typeface="Calibri"/>
              </a:defRPr>
            </a:pPr>
            <a:endParaRPr lang="en-US"/>
          </a:p>
        </c:txPr>
        <c:crossAx val="568913056"/>
        <c:crosses val="autoZero"/>
        <c:crossBetween val="between"/>
      </c:valAx>
      <c:spPr>
        <a:noFill/>
        <a:ln w="25400">
          <a:noFill/>
        </a:ln>
      </c:spPr>
    </c:plotArea>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1099" l="0.70000000000000062" r="0.70000000000000062" t="0.75000000000001099" header="0.30000000000000032" footer="0.30000000000000032"/>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913421178600504"/>
          <c:y val="0.15480628558105664"/>
          <c:w val="0.86669914583233698"/>
          <c:h val="0.73497328811661566"/>
        </c:manualLayout>
      </c:layout>
      <c:barChart>
        <c:barDir val="col"/>
        <c:grouping val="clustered"/>
        <c:varyColors val="0"/>
        <c:ser>
          <c:idx val="0"/>
          <c:order val="0"/>
          <c:tx>
            <c:strRef>
              <c:f>'Agriculture '!$G$232</c:f>
              <c:strCache>
                <c:ptCount val="1"/>
                <c:pt idx="0">
                  <c:v>Abu Dhabi</c:v>
                </c:pt>
              </c:strCache>
            </c:strRef>
          </c:tx>
          <c:spPr>
            <a:solidFill>
              <a:srgbClr val="DE0000"/>
            </a:solidFill>
          </c:spPr>
          <c:invertIfNegative val="0"/>
          <c:cat>
            <c:numRef>
              <c:f>'Agriculture '!$H$229:$J$229</c:f>
              <c:numCache>
                <c:formatCode>General</c:formatCode>
                <c:ptCount val="3"/>
                <c:pt idx="0">
                  <c:v>2010</c:v>
                </c:pt>
                <c:pt idx="1">
                  <c:v>2011</c:v>
                </c:pt>
                <c:pt idx="2">
                  <c:v>2012</c:v>
                </c:pt>
              </c:numCache>
            </c:numRef>
          </c:cat>
          <c:val>
            <c:numRef>
              <c:f>'Agriculture '!$H$232:$J$232</c:f>
              <c:numCache>
                <c:formatCode>_(* #,##0_);_(* \(#,##0\);_(* "-"??_);_(@_)</c:formatCode>
                <c:ptCount val="3"/>
                <c:pt idx="0">
                  <c:v>113</c:v>
                </c:pt>
                <c:pt idx="1">
                  <c:v>325</c:v>
                </c:pt>
                <c:pt idx="2">
                  <c:v>312</c:v>
                </c:pt>
              </c:numCache>
            </c:numRef>
          </c:val>
        </c:ser>
        <c:ser>
          <c:idx val="1"/>
          <c:order val="1"/>
          <c:tx>
            <c:strRef>
              <c:f>'Agriculture '!$G$233</c:f>
              <c:strCache>
                <c:ptCount val="1"/>
                <c:pt idx="0">
                  <c:v>Al Ain</c:v>
                </c:pt>
              </c:strCache>
            </c:strRef>
          </c:tx>
          <c:spPr>
            <a:solidFill>
              <a:srgbClr val="BE9B55"/>
            </a:solidFill>
          </c:spPr>
          <c:invertIfNegative val="0"/>
          <c:cat>
            <c:numRef>
              <c:f>'Agriculture '!$H$229:$J$229</c:f>
              <c:numCache>
                <c:formatCode>General</c:formatCode>
                <c:ptCount val="3"/>
                <c:pt idx="0">
                  <c:v>2010</c:v>
                </c:pt>
                <c:pt idx="1">
                  <c:v>2011</c:v>
                </c:pt>
                <c:pt idx="2">
                  <c:v>2012</c:v>
                </c:pt>
              </c:numCache>
            </c:numRef>
          </c:cat>
          <c:val>
            <c:numRef>
              <c:f>'Agriculture '!$H$233:$J$233</c:f>
              <c:numCache>
                <c:formatCode>_(* #,##0_);_(* \(#,##0\);_(* "-"??_);_(@_)</c:formatCode>
                <c:ptCount val="3"/>
                <c:pt idx="0">
                  <c:v>1080</c:v>
                </c:pt>
                <c:pt idx="1">
                  <c:v>1954</c:v>
                </c:pt>
                <c:pt idx="2">
                  <c:v>1887</c:v>
                </c:pt>
              </c:numCache>
            </c:numRef>
          </c:val>
        </c:ser>
        <c:ser>
          <c:idx val="2"/>
          <c:order val="2"/>
          <c:tx>
            <c:strRef>
              <c:f>'Agriculture '!$G$234</c:f>
              <c:strCache>
                <c:ptCount val="1"/>
                <c:pt idx="0">
                  <c:v>Al Gharbia</c:v>
                </c:pt>
              </c:strCache>
            </c:strRef>
          </c:tx>
          <c:spPr>
            <a:solidFill>
              <a:srgbClr val="B2B2B2"/>
            </a:solidFill>
          </c:spPr>
          <c:invertIfNegative val="0"/>
          <c:cat>
            <c:numRef>
              <c:f>'Agriculture '!$H$229:$J$229</c:f>
              <c:numCache>
                <c:formatCode>General</c:formatCode>
                <c:ptCount val="3"/>
                <c:pt idx="0">
                  <c:v>2010</c:v>
                </c:pt>
                <c:pt idx="1">
                  <c:v>2011</c:v>
                </c:pt>
                <c:pt idx="2">
                  <c:v>2012</c:v>
                </c:pt>
              </c:numCache>
            </c:numRef>
          </c:cat>
          <c:val>
            <c:numRef>
              <c:f>'Agriculture '!$H$234:$J$234</c:f>
              <c:numCache>
                <c:formatCode>_(* #,##0_);_(* \(#,##0\);_(* "-"??_);_(@_)</c:formatCode>
                <c:ptCount val="3"/>
                <c:pt idx="0">
                  <c:v>1632</c:v>
                </c:pt>
                <c:pt idx="1">
                  <c:v>1096</c:v>
                </c:pt>
                <c:pt idx="2">
                  <c:v>1078</c:v>
                </c:pt>
              </c:numCache>
            </c:numRef>
          </c:val>
        </c:ser>
        <c:dLbls>
          <c:showLegendKey val="0"/>
          <c:showVal val="0"/>
          <c:showCatName val="0"/>
          <c:showSerName val="0"/>
          <c:showPercent val="0"/>
          <c:showBubbleSize val="0"/>
        </c:dLbls>
        <c:gapWidth val="150"/>
        <c:axId val="594296256"/>
        <c:axId val="594298432"/>
      </c:barChart>
      <c:catAx>
        <c:axId val="594296256"/>
        <c:scaling>
          <c:orientation val="minMax"/>
        </c:scaling>
        <c:delete val="0"/>
        <c:axPos val="b"/>
        <c:numFmt formatCode="General" sourceLinked="1"/>
        <c:majorTickMark val="out"/>
        <c:minorTickMark val="none"/>
        <c:tickLblPos val="nextTo"/>
        <c:crossAx val="594298432"/>
        <c:crosses val="autoZero"/>
        <c:auto val="1"/>
        <c:lblAlgn val="ctr"/>
        <c:lblOffset val="100"/>
        <c:noMultiLvlLbl val="0"/>
      </c:catAx>
      <c:valAx>
        <c:axId val="594298432"/>
        <c:scaling>
          <c:orientation val="minMax"/>
        </c:scaling>
        <c:delete val="0"/>
        <c:axPos val="l"/>
        <c:majorGridlines/>
        <c:title>
          <c:tx>
            <c:rich>
              <a:bodyPr rot="-5400000" vert="horz"/>
              <a:lstStyle/>
              <a:p>
                <a:pPr>
                  <a:defRPr/>
                </a:pPr>
                <a:r>
                  <a:rPr lang="en-US"/>
                  <a:t>Donums</a:t>
                </a:r>
              </a:p>
            </c:rich>
          </c:tx>
          <c:overlay val="0"/>
        </c:title>
        <c:numFmt formatCode="_(* #,##0_);_(* \(#,##0\);_(* &quot;-&quot;??_);_(@_)" sourceLinked="1"/>
        <c:majorTickMark val="out"/>
        <c:minorTickMark val="none"/>
        <c:tickLblPos val="nextTo"/>
        <c:crossAx val="594296256"/>
        <c:crosses val="autoZero"/>
        <c:crossBetween val="between"/>
      </c:valAx>
    </c:plotArea>
    <c:legend>
      <c:legendPos val="t"/>
      <c:layout>
        <c:manualLayout>
          <c:xMode val="edge"/>
          <c:yMode val="edge"/>
          <c:x val="0.16589892079569157"/>
          <c:y val="2.0588234499450575E-2"/>
          <c:w val="0.48188362428701231"/>
          <c:h val="7.5774699869742945E-2"/>
        </c:manualLayout>
      </c:layout>
      <c:overlay val="0"/>
    </c:legend>
    <c:plotVisOnly val="1"/>
    <c:dispBlanksAs val="gap"/>
    <c:showDLblsOverMax val="0"/>
  </c:chart>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3904910268145821"/>
          <c:y val="0.1042518757836001"/>
          <c:w val="0.41809606389143161"/>
          <c:h val="0.83324840440713877"/>
        </c:manualLayout>
      </c:layout>
      <c:pieChart>
        <c:varyColors val="1"/>
        <c:ser>
          <c:idx val="0"/>
          <c:order val="0"/>
          <c:dPt>
            <c:idx val="0"/>
            <c:bubble3D val="0"/>
            <c:spPr>
              <a:solidFill>
                <a:srgbClr val="FF0000"/>
              </a:solidFill>
            </c:spPr>
          </c:dPt>
          <c:dPt>
            <c:idx val="1"/>
            <c:bubble3D val="0"/>
            <c:spPr>
              <a:solidFill>
                <a:srgbClr val="BE9B55"/>
              </a:solidFill>
            </c:spPr>
          </c:dPt>
          <c:dPt>
            <c:idx val="2"/>
            <c:bubble3D val="0"/>
            <c:spPr>
              <a:solidFill>
                <a:srgbClr val="B2B2B2"/>
              </a:solidFill>
            </c:spPr>
          </c:dPt>
          <c:dLbls>
            <c:spPr>
              <a:noFill/>
              <a:ln>
                <a:noFill/>
              </a:ln>
              <a:effectLst/>
            </c:spPr>
            <c:showLegendKey val="0"/>
            <c:showVal val="0"/>
            <c:showCatName val="0"/>
            <c:showSerName val="0"/>
            <c:showPercent val="1"/>
            <c:showBubbleSize val="0"/>
            <c:showLeaderLines val="1"/>
            <c:extLst>
              <c:ext xmlns:c15="http://schemas.microsoft.com/office/drawing/2012/chart" uri="{CE6537A1-D6FC-4f65-9D91-7224C49458BB}"/>
            </c:extLst>
          </c:dLbls>
          <c:cat>
            <c:strRef>
              <c:f>'Agriculture '!$A$245:$A$247</c:f>
              <c:strCache>
                <c:ptCount val="3"/>
                <c:pt idx="0">
                  <c:v>Abu Dhabi</c:v>
                </c:pt>
                <c:pt idx="1">
                  <c:v>Al Ain</c:v>
                </c:pt>
                <c:pt idx="2">
                  <c:v>Al Gharbia</c:v>
                </c:pt>
              </c:strCache>
            </c:strRef>
          </c:cat>
          <c:val>
            <c:numRef>
              <c:f>'Agriculture '!$E$245:$E$247</c:f>
              <c:numCache>
                <c:formatCode>#,##0</c:formatCode>
                <c:ptCount val="3"/>
                <c:pt idx="0">
                  <c:v>731</c:v>
                </c:pt>
                <c:pt idx="1">
                  <c:v>4988</c:v>
                </c:pt>
                <c:pt idx="2">
                  <c:v>3098</c:v>
                </c:pt>
              </c:numCache>
            </c:numRef>
          </c:val>
        </c:ser>
        <c:dLbls>
          <c:showLegendKey val="0"/>
          <c:showVal val="0"/>
          <c:showCatName val="0"/>
          <c:showSerName val="0"/>
          <c:showPercent val="1"/>
          <c:showBubbleSize val="0"/>
          <c:showLeaderLines val="1"/>
        </c:dLbls>
        <c:firstSliceAng val="0"/>
      </c:pieChart>
    </c:plotArea>
    <c:legend>
      <c:legendPos val="r"/>
      <c:layout>
        <c:manualLayout>
          <c:xMode val="edge"/>
          <c:yMode val="edge"/>
          <c:x val="0.82572651069715997"/>
          <c:y val="0.40463667106503864"/>
          <c:w val="0.11332853051866799"/>
          <c:h val="0.32737007742230495"/>
        </c:manualLayout>
      </c:layout>
      <c:overlay val="0"/>
    </c:legend>
    <c:plotVisOnly val="1"/>
    <c:dispBlanksAs val="gap"/>
    <c:showDLblsOverMax val="0"/>
  </c:chart>
  <c:printSettings>
    <c:headerFooter/>
    <c:pageMargins b="0.75" l="0.7" r="0.7" t="0.75" header="0.3" footer="0.3"/>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0"/>
          <c:order val="0"/>
          <c:dPt>
            <c:idx val="0"/>
            <c:bubble3D val="0"/>
            <c:spPr>
              <a:solidFill>
                <a:srgbClr val="DE0000"/>
              </a:solidFill>
            </c:spPr>
          </c:dPt>
          <c:dPt>
            <c:idx val="1"/>
            <c:bubble3D val="0"/>
            <c:spPr>
              <a:solidFill>
                <a:srgbClr val="B4985A"/>
              </a:solidFill>
            </c:spPr>
          </c:dPt>
          <c:dPt>
            <c:idx val="2"/>
            <c:bubble3D val="0"/>
            <c:spPr>
              <a:solidFill>
                <a:srgbClr val="B2B2B2"/>
              </a:solidFill>
            </c:spPr>
          </c:dPt>
          <c:dLbls>
            <c:spPr>
              <a:noFill/>
              <a:ln>
                <a:noFill/>
              </a:ln>
              <a:effectLst/>
            </c:spPr>
            <c:showLegendKey val="0"/>
            <c:showVal val="0"/>
            <c:showCatName val="0"/>
            <c:showSerName val="0"/>
            <c:showPercent val="1"/>
            <c:showBubbleSize val="0"/>
            <c:showLeaderLines val="1"/>
            <c:extLst>
              <c:ext xmlns:c15="http://schemas.microsoft.com/office/drawing/2012/chart" uri="{CE6537A1-D6FC-4f65-9D91-7224C49458BB}"/>
            </c:extLst>
          </c:dLbls>
          <c:cat>
            <c:strRef>
              <c:f>'Agriculture '!$I$505:$I$507</c:f>
              <c:strCache>
                <c:ptCount val="3"/>
                <c:pt idx="0">
                  <c:v>Abu Dhabi</c:v>
                </c:pt>
                <c:pt idx="1">
                  <c:v>Al Ain</c:v>
                </c:pt>
                <c:pt idx="2">
                  <c:v>Al Gharbia</c:v>
                </c:pt>
              </c:strCache>
            </c:strRef>
          </c:cat>
          <c:val>
            <c:numRef>
              <c:f>'Agriculture '!$K$505:$K$507</c:f>
              <c:numCache>
                <c:formatCode>General</c:formatCode>
                <c:ptCount val="3"/>
                <c:pt idx="0">
                  <c:v>717594</c:v>
                </c:pt>
                <c:pt idx="1">
                  <c:v>2055365</c:v>
                </c:pt>
                <c:pt idx="2">
                  <c:v>606474</c:v>
                </c:pt>
              </c:numCache>
            </c:numRef>
          </c:val>
        </c:ser>
        <c:dLbls>
          <c:showLegendKey val="0"/>
          <c:showVal val="0"/>
          <c:showCatName val="0"/>
          <c:showSerName val="0"/>
          <c:showPercent val="1"/>
          <c:showBubbleSize val="0"/>
          <c:showLeaderLines val="1"/>
        </c:dLbls>
        <c:firstSliceAng val="0"/>
      </c:pieChart>
    </c:plotArea>
    <c:legend>
      <c:legendPos val="b"/>
      <c:layout>
        <c:manualLayout>
          <c:xMode val="edge"/>
          <c:yMode val="edge"/>
          <c:x val="0.19392233007425802"/>
          <c:y val="0.86923486889193124"/>
          <c:w val="0.58227034217939488"/>
          <c:h val="6.6548302163885478E-2"/>
        </c:manualLayout>
      </c:layout>
      <c:overlay val="0"/>
    </c:legend>
    <c:plotVisOnly val="1"/>
    <c:dispBlanksAs val="gap"/>
    <c:showDLblsOverMax val="0"/>
  </c:chart>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3710818739072594"/>
          <c:y val="7.0898879575536936E-2"/>
          <c:w val="0.81139769114226556"/>
          <c:h val="0.592280701754334"/>
        </c:manualLayout>
      </c:layout>
      <c:lineChart>
        <c:grouping val="standard"/>
        <c:varyColors val="0"/>
        <c:ser>
          <c:idx val="0"/>
          <c:order val="0"/>
          <c:tx>
            <c:strRef>
              <c:f>Climate!$I$45</c:f>
              <c:strCache>
                <c:ptCount val="1"/>
                <c:pt idx="0">
                  <c:v>Minimum temperature - Abu Dhabi</c:v>
                </c:pt>
              </c:strCache>
            </c:strRef>
          </c:tx>
          <c:marker>
            <c:symbol val="none"/>
          </c:marker>
          <c:cat>
            <c:strRef>
              <c:f>Climate!$H$48:$H$59</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Climate!$I$48:$I$59</c:f>
              <c:numCache>
                <c:formatCode>0.0</c:formatCode>
                <c:ptCount val="12"/>
                <c:pt idx="0">
                  <c:v>11.508633512544804</c:v>
                </c:pt>
                <c:pt idx="1">
                  <c:v>12.957356321839081</c:v>
                </c:pt>
                <c:pt idx="2">
                  <c:v>16.500955794504179</c:v>
                </c:pt>
                <c:pt idx="3">
                  <c:v>20.951253086419751</c:v>
                </c:pt>
                <c:pt idx="4">
                  <c:v>26.795448028673839</c:v>
                </c:pt>
                <c:pt idx="5">
                  <c:v>27.403987654320986</c:v>
                </c:pt>
                <c:pt idx="6">
                  <c:v>31.152043010752688</c:v>
                </c:pt>
                <c:pt idx="7">
                  <c:v>30.616792114695343</c:v>
                </c:pt>
                <c:pt idx="8">
                  <c:v>28.374018518518522</c:v>
                </c:pt>
                <c:pt idx="9">
                  <c:v>22.403709677419354</c:v>
                </c:pt>
                <c:pt idx="10">
                  <c:v>18.774833333333333</c:v>
                </c:pt>
                <c:pt idx="11">
                  <c:v>15.15810035842294</c:v>
                </c:pt>
              </c:numCache>
            </c:numRef>
          </c:val>
          <c:smooth val="1"/>
        </c:ser>
        <c:ser>
          <c:idx val="1"/>
          <c:order val="1"/>
          <c:tx>
            <c:strRef>
              <c:f>Climate!$J$45</c:f>
              <c:strCache>
                <c:ptCount val="1"/>
                <c:pt idx="0">
                  <c:v>Maximum temperature - Abu Dhabi</c:v>
                </c:pt>
              </c:strCache>
            </c:strRef>
          </c:tx>
          <c:marker>
            <c:symbol val="none"/>
          </c:marker>
          <c:cat>
            <c:strRef>
              <c:f>Climate!$H$48:$H$59</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Climate!$J$48:$J$59</c:f>
              <c:numCache>
                <c:formatCode>0.0</c:formatCode>
                <c:ptCount val="12"/>
                <c:pt idx="0">
                  <c:v>23.768396057347672</c:v>
                </c:pt>
                <c:pt idx="1">
                  <c:v>25.258352490421455</c:v>
                </c:pt>
                <c:pt idx="2">
                  <c:v>30.198960573476704</c:v>
                </c:pt>
                <c:pt idx="3">
                  <c:v>35.058555555555557</c:v>
                </c:pt>
                <c:pt idx="4">
                  <c:v>42.105412186379937</c:v>
                </c:pt>
                <c:pt idx="5">
                  <c:v>43.551703703703694</c:v>
                </c:pt>
                <c:pt idx="6">
                  <c:v>45.047275985663077</c:v>
                </c:pt>
                <c:pt idx="7">
                  <c:v>44.310179211469539</c:v>
                </c:pt>
                <c:pt idx="8">
                  <c:v>41.600666666666669</c:v>
                </c:pt>
                <c:pt idx="9">
                  <c:v>36.340089605734768</c:v>
                </c:pt>
                <c:pt idx="10">
                  <c:v>30.501481481481488</c:v>
                </c:pt>
                <c:pt idx="11">
                  <c:v>26.038279569892474</c:v>
                </c:pt>
              </c:numCache>
            </c:numRef>
          </c:val>
          <c:smooth val="1"/>
        </c:ser>
        <c:ser>
          <c:idx val="2"/>
          <c:order val="2"/>
          <c:tx>
            <c:strRef>
              <c:f>Climate!$K$45</c:f>
              <c:strCache>
                <c:ptCount val="1"/>
                <c:pt idx="0">
                  <c:v>Minimum temperature - Al Ain</c:v>
                </c:pt>
              </c:strCache>
            </c:strRef>
          </c:tx>
          <c:marker>
            <c:symbol val="none"/>
          </c:marker>
          <c:cat>
            <c:strRef>
              <c:f>Climate!$H$48:$H$59</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Climate!$K$48:$K$59</c:f>
              <c:numCache>
                <c:formatCode>0.0</c:formatCode>
                <c:ptCount val="12"/>
                <c:pt idx="0">
                  <c:v>13.782096774193549</c:v>
                </c:pt>
                <c:pt idx="1">
                  <c:v>14.874224137931037</c:v>
                </c:pt>
                <c:pt idx="2">
                  <c:v>17.659375000000004</c:v>
                </c:pt>
                <c:pt idx="3">
                  <c:v>20.94</c:v>
                </c:pt>
                <c:pt idx="4">
                  <c:v>26.136290322580646</c:v>
                </c:pt>
                <c:pt idx="5">
                  <c:v>26.574666666666666</c:v>
                </c:pt>
                <c:pt idx="6">
                  <c:v>30.471693548387101</c:v>
                </c:pt>
                <c:pt idx="7">
                  <c:v>30.81671875</c:v>
                </c:pt>
                <c:pt idx="8">
                  <c:v>28.396666666666668</c:v>
                </c:pt>
                <c:pt idx="9">
                  <c:v>23.277580165130566</c:v>
                </c:pt>
                <c:pt idx="10">
                  <c:v>20.119</c:v>
                </c:pt>
                <c:pt idx="11">
                  <c:v>16.854354838709675</c:v>
                </c:pt>
              </c:numCache>
            </c:numRef>
          </c:val>
          <c:smooth val="1"/>
        </c:ser>
        <c:ser>
          <c:idx val="3"/>
          <c:order val="3"/>
          <c:tx>
            <c:strRef>
              <c:f>Climate!$L$45</c:f>
              <c:strCache>
                <c:ptCount val="1"/>
                <c:pt idx="0">
                  <c:v>Maximum temperature - Al Ain</c:v>
                </c:pt>
              </c:strCache>
            </c:strRef>
          </c:tx>
          <c:marker>
            <c:symbol val="none"/>
          </c:marker>
          <c:cat>
            <c:strRef>
              <c:f>Climate!$H$48:$H$59</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Climate!$L$48:$L$59</c:f>
              <c:numCache>
                <c:formatCode>0.0</c:formatCode>
                <c:ptCount val="12"/>
                <c:pt idx="0">
                  <c:v>23.954516129032264</c:v>
                </c:pt>
                <c:pt idx="1">
                  <c:v>25.116034482758621</c:v>
                </c:pt>
                <c:pt idx="2">
                  <c:v>28.515241935483871</c:v>
                </c:pt>
                <c:pt idx="3">
                  <c:v>33.096749999999993</c:v>
                </c:pt>
                <c:pt idx="4">
                  <c:v>40.005967741935478</c:v>
                </c:pt>
                <c:pt idx="5">
                  <c:v>39.845625000000005</c:v>
                </c:pt>
                <c:pt idx="6">
                  <c:v>42.784112903225804</c:v>
                </c:pt>
                <c:pt idx="7">
                  <c:v>42.76448784722222</c:v>
                </c:pt>
                <c:pt idx="8">
                  <c:v>40.302750000000003</c:v>
                </c:pt>
                <c:pt idx="9">
                  <c:v>35.722566724270351</c:v>
                </c:pt>
                <c:pt idx="10">
                  <c:v>30.520250000000001</c:v>
                </c:pt>
                <c:pt idx="11">
                  <c:v>26.499650537634409</c:v>
                </c:pt>
              </c:numCache>
            </c:numRef>
          </c:val>
          <c:smooth val="1"/>
        </c:ser>
        <c:ser>
          <c:idx val="4"/>
          <c:order val="4"/>
          <c:tx>
            <c:strRef>
              <c:f>Climate!$M$45</c:f>
              <c:strCache>
                <c:ptCount val="1"/>
                <c:pt idx="0">
                  <c:v>Minimum temperature - Al Gharbia</c:v>
                </c:pt>
              </c:strCache>
            </c:strRef>
          </c:tx>
          <c:marker>
            <c:symbol val="none"/>
          </c:marker>
          <c:cat>
            <c:strRef>
              <c:f>Climate!$H$48:$H$59</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Climate!$M$48:$M$59</c:f>
              <c:numCache>
                <c:formatCode>0.0</c:formatCode>
                <c:ptCount val="12"/>
                <c:pt idx="0">
                  <c:v>10.663924731182796</c:v>
                </c:pt>
                <c:pt idx="1">
                  <c:v>12.300402298850576</c:v>
                </c:pt>
                <c:pt idx="2">
                  <c:v>15.543682795698926</c:v>
                </c:pt>
                <c:pt idx="3">
                  <c:v>20.825055555555558</c:v>
                </c:pt>
                <c:pt idx="4">
                  <c:v>26.653387096774196</c:v>
                </c:pt>
                <c:pt idx="5">
                  <c:v>26.605277777777776</c:v>
                </c:pt>
                <c:pt idx="6">
                  <c:v>30.631648605510751</c:v>
                </c:pt>
                <c:pt idx="7">
                  <c:v>29.879909274193547</c:v>
                </c:pt>
                <c:pt idx="8">
                  <c:v>27.119416666666666</c:v>
                </c:pt>
                <c:pt idx="9">
                  <c:v>22.037401433691755</c:v>
                </c:pt>
                <c:pt idx="10">
                  <c:v>18.709444444444447</c:v>
                </c:pt>
                <c:pt idx="11">
                  <c:v>15.169247311827958</c:v>
                </c:pt>
              </c:numCache>
            </c:numRef>
          </c:val>
          <c:smooth val="1"/>
        </c:ser>
        <c:ser>
          <c:idx val="5"/>
          <c:order val="5"/>
          <c:tx>
            <c:strRef>
              <c:f>Climate!$N$45</c:f>
              <c:strCache>
                <c:ptCount val="1"/>
                <c:pt idx="0">
                  <c:v>Maximum temperature - Al Gharbia</c:v>
                </c:pt>
              </c:strCache>
            </c:strRef>
          </c:tx>
          <c:marker>
            <c:symbol val="none"/>
          </c:marker>
          <c:cat>
            <c:strRef>
              <c:f>Climate!$H$48:$H$59</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Climate!$N$48:$N$59</c:f>
              <c:numCache>
                <c:formatCode>0.0</c:formatCode>
                <c:ptCount val="12"/>
                <c:pt idx="0">
                  <c:v>24.131720430107524</c:v>
                </c:pt>
                <c:pt idx="1">
                  <c:v>25.407528735632187</c:v>
                </c:pt>
                <c:pt idx="2">
                  <c:v>29.857903225806449</c:v>
                </c:pt>
                <c:pt idx="3">
                  <c:v>34.855555555555561</c:v>
                </c:pt>
                <c:pt idx="4">
                  <c:v>42.467688172043012</c:v>
                </c:pt>
                <c:pt idx="5">
                  <c:v>43.684444444444445</c:v>
                </c:pt>
                <c:pt idx="6">
                  <c:v>45.019623655913982</c:v>
                </c:pt>
                <c:pt idx="7">
                  <c:v>44.242103494623656</c:v>
                </c:pt>
                <c:pt idx="8">
                  <c:v>41.890907407407411</c:v>
                </c:pt>
                <c:pt idx="9">
                  <c:v>37.164516129032265</c:v>
                </c:pt>
                <c:pt idx="10">
                  <c:v>31.206722222222222</c:v>
                </c:pt>
                <c:pt idx="11">
                  <c:v>26.74462365591398</c:v>
                </c:pt>
              </c:numCache>
            </c:numRef>
          </c:val>
          <c:smooth val="1"/>
        </c:ser>
        <c:ser>
          <c:idx val="6"/>
          <c:order val="6"/>
          <c:tx>
            <c:strRef>
              <c:f>Climate!$O$45</c:f>
              <c:strCache>
                <c:ptCount val="1"/>
                <c:pt idx="0">
                  <c:v>Minimum temperature - The Islands</c:v>
                </c:pt>
              </c:strCache>
            </c:strRef>
          </c:tx>
          <c:marker>
            <c:symbol val="none"/>
          </c:marker>
          <c:cat>
            <c:strRef>
              <c:f>Climate!$H$48:$H$59</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Climate!$O$48:$O$59</c:f>
              <c:numCache>
                <c:formatCode>0.00</c:formatCode>
                <c:ptCount val="12"/>
                <c:pt idx="0">
                  <c:v>16.507237903225803</c:v>
                </c:pt>
                <c:pt idx="1">
                  <c:v>16.778100446428571</c:v>
                </c:pt>
                <c:pt idx="2">
                  <c:v>18.925322580645158</c:v>
                </c:pt>
                <c:pt idx="3">
                  <c:v>22.615604166666667</c:v>
                </c:pt>
                <c:pt idx="4">
                  <c:v>25.461290322580648</c:v>
                </c:pt>
                <c:pt idx="5">
                  <c:v>27.489083333333333</c:v>
                </c:pt>
                <c:pt idx="6">
                  <c:v>30.538709677419352</c:v>
                </c:pt>
                <c:pt idx="7">
                  <c:v>31.027338709677423</c:v>
                </c:pt>
                <c:pt idx="8">
                  <c:v>29.375791666666665</c:v>
                </c:pt>
                <c:pt idx="9">
                  <c:v>25.521693548387098</c:v>
                </c:pt>
                <c:pt idx="10">
                  <c:v>22.540416666666669</c:v>
                </c:pt>
                <c:pt idx="11">
                  <c:v>18.45825331662364</c:v>
                </c:pt>
              </c:numCache>
            </c:numRef>
          </c:val>
          <c:smooth val="1"/>
        </c:ser>
        <c:ser>
          <c:idx val="7"/>
          <c:order val="7"/>
          <c:tx>
            <c:strRef>
              <c:f>Climate!$P$45</c:f>
              <c:strCache>
                <c:ptCount val="1"/>
                <c:pt idx="0">
                  <c:v>Maximum temperature - The Islands</c:v>
                </c:pt>
              </c:strCache>
            </c:strRef>
          </c:tx>
          <c:marker>
            <c:symbol val="none"/>
          </c:marker>
          <c:cat>
            <c:strRef>
              <c:f>Climate!$H$48:$H$59</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Climate!$P$48:$P$59</c:f>
              <c:numCache>
                <c:formatCode>0.00</c:formatCode>
                <c:ptCount val="12"/>
                <c:pt idx="0">
                  <c:v>23.203528225806451</c:v>
                </c:pt>
                <c:pt idx="1">
                  <c:v>23.85285714285714</c:v>
                </c:pt>
                <c:pt idx="2">
                  <c:v>27.572161290322583</c:v>
                </c:pt>
                <c:pt idx="3">
                  <c:v>31.491651041666671</c:v>
                </c:pt>
                <c:pt idx="4">
                  <c:v>34.74991935483871</c:v>
                </c:pt>
                <c:pt idx="5">
                  <c:v>36.27341666666667</c:v>
                </c:pt>
                <c:pt idx="6">
                  <c:v>38.80524193548387</c:v>
                </c:pt>
                <c:pt idx="7">
                  <c:v>38.60193548387096</c:v>
                </c:pt>
                <c:pt idx="8">
                  <c:v>37.838114583333336</c:v>
                </c:pt>
                <c:pt idx="9" formatCode="0.0">
                  <c:v>32.997540322580647</c:v>
                </c:pt>
                <c:pt idx="10">
                  <c:v>28.96916666666667</c:v>
                </c:pt>
                <c:pt idx="11">
                  <c:v>23.852903225806454</c:v>
                </c:pt>
              </c:numCache>
            </c:numRef>
          </c:val>
          <c:smooth val="1"/>
        </c:ser>
        <c:dLbls>
          <c:showLegendKey val="0"/>
          <c:showVal val="0"/>
          <c:showCatName val="0"/>
          <c:showSerName val="0"/>
          <c:showPercent val="0"/>
          <c:showBubbleSize val="0"/>
        </c:dLbls>
        <c:smooth val="0"/>
        <c:axId val="594289184"/>
        <c:axId val="594294080"/>
      </c:lineChart>
      <c:catAx>
        <c:axId val="594289184"/>
        <c:scaling>
          <c:orientation val="minMax"/>
        </c:scaling>
        <c:delete val="0"/>
        <c:axPos val="b"/>
        <c:numFmt formatCode="General" sourceLinked="1"/>
        <c:majorTickMark val="none"/>
        <c:minorTickMark val="none"/>
        <c:tickLblPos val="nextTo"/>
        <c:txPr>
          <a:bodyPr/>
          <a:lstStyle/>
          <a:p>
            <a:pPr>
              <a:defRPr lang="en-US"/>
            </a:pPr>
            <a:endParaRPr lang="en-US"/>
          </a:p>
        </c:txPr>
        <c:crossAx val="594294080"/>
        <c:crosses val="autoZero"/>
        <c:auto val="1"/>
        <c:lblAlgn val="ctr"/>
        <c:lblOffset val="100"/>
        <c:noMultiLvlLbl val="0"/>
      </c:catAx>
      <c:valAx>
        <c:axId val="594294080"/>
        <c:scaling>
          <c:orientation val="minMax"/>
        </c:scaling>
        <c:delete val="0"/>
        <c:axPos val="l"/>
        <c:majorGridlines/>
        <c:title>
          <c:tx>
            <c:rich>
              <a:bodyPr rot="-5400000" vert="horz"/>
              <a:lstStyle/>
              <a:p>
                <a:pPr>
                  <a:defRPr lang="en-US" b="0"/>
                </a:pPr>
                <a:r>
                  <a:rPr lang="en-US" b="0"/>
                  <a:t>Degree Celsius</a:t>
                </a:r>
              </a:p>
            </c:rich>
          </c:tx>
          <c:layout>
            <c:manualLayout>
              <c:xMode val="edge"/>
              <c:yMode val="edge"/>
              <c:x val="3.2572846575996184E-2"/>
              <c:y val="0.26360618168997529"/>
            </c:manualLayout>
          </c:layout>
          <c:overlay val="0"/>
        </c:title>
        <c:numFmt formatCode="0" sourceLinked="0"/>
        <c:majorTickMark val="none"/>
        <c:minorTickMark val="none"/>
        <c:tickLblPos val="nextTo"/>
        <c:spPr>
          <a:ln w="9525">
            <a:noFill/>
          </a:ln>
        </c:spPr>
        <c:txPr>
          <a:bodyPr/>
          <a:lstStyle/>
          <a:p>
            <a:pPr>
              <a:defRPr lang="en-US"/>
            </a:pPr>
            <a:endParaRPr lang="en-US"/>
          </a:p>
        </c:txPr>
        <c:crossAx val="594289184"/>
        <c:crosses val="autoZero"/>
        <c:crossBetween val="between"/>
      </c:valAx>
      <c:spPr>
        <a:noFill/>
      </c:spPr>
    </c:plotArea>
    <c:legend>
      <c:legendPos val="b"/>
      <c:layout>
        <c:manualLayout>
          <c:xMode val="edge"/>
          <c:yMode val="edge"/>
          <c:x val="1.7311216504251117E-2"/>
          <c:y val="0.79006754349612118"/>
          <c:w val="0.94345524118299651"/>
          <c:h val="0.18807497943354087"/>
        </c:manualLayout>
      </c:layout>
      <c:overlay val="0"/>
      <c:txPr>
        <a:bodyPr/>
        <a:lstStyle/>
        <a:p>
          <a:pPr>
            <a:defRPr lang="en-US" sz="900"/>
          </a:pPr>
          <a:endParaRPr lang="en-US"/>
        </a:p>
      </c:txPr>
    </c:legend>
    <c:plotVisOnly val="1"/>
    <c:dispBlanksAs val="gap"/>
    <c:showDLblsOverMax val="0"/>
  </c:chart>
  <c:printSettings>
    <c:headerFooter/>
    <c:pageMargins b="0.75000000000001465" l="0.70000000000000062" r="0.70000000000000062" t="0.75000000000001465" header="0.30000000000000032" footer="0.30000000000000032"/>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669989424143818"/>
          <c:y val="0.1496669370978847"/>
          <c:w val="0.81662972502268993"/>
          <c:h val="0.71121294330780394"/>
        </c:manualLayout>
      </c:layout>
      <c:lineChart>
        <c:grouping val="standard"/>
        <c:varyColors val="0"/>
        <c:ser>
          <c:idx val="0"/>
          <c:order val="0"/>
          <c:tx>
            <c:strRef>
              <c:f>Climate!$B$229</c:f>
              <c:strCache>
                <c:ptCount val="1"/>
                <c:pt idx="0">
                  <c:v>Abu Dhabi</c:v>
                </c:pt>
              </c:strCache>
            </c:strRef>
          </c:tx>
          <c:spPr>
            <a:ln>
              <a:solidFill>
                <a:srgbClr val="008080"/>
              </a:solidFill>
            </a:ln>
          </c:spPr>
          <c:marker>
            <c:symbol val="none"/>
          </c:marker>
          <c:cat>
            <c:strRef>
              <c:f>Climate!$G$247:$G$258</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Climate!$B$230:$B$241</c:f>
              <c:numCache>
                <c:formatCode>0.0</c:formatCode>
                <c:ptCount val="12"/>
                <c:pt idx="0">
                  <c:v>65.172504212675847</c:v>
                </c:pt>
                <c:pt idx="1">
                  <c:v>68.669551215555501</c:v>
                </c:pt>
                <c:pt idx="2">
                  <c:v>57.000445228494627</c:v>
                </c:pt>
                <c:pt idx="3">
                  <c:v>51.723706093819217</c:v>
                </c:pt>
                <c:pt idx="4">
                  <c:v>54.155212533602146</c:v>
                </c:pt>
                <c:pt idx="5">
                  <c:v>58.265416666666667</c:v>
                </c:pt>
                <c:pt idx="6">
                  <c:v>47.892678931451613</c:v>
                </c:pt>
                <c:pt idx="7">
                  <c:v>52.142195900537637</c:v>
                </c:pt>
                <c:pt idx="8">
                  <c:v>55.374374186197912</c:v>
                </c:pt>
                <c:pt idx="9">
                  <c:v>62.603200604838705</c:v>
                </c:pt>
                <c:pt idx="10">
                  <c:v>60.857821180555547</c:v>
                </c:pt>
                <c:pt idx="11">
                  <c:v>65.082283266129025</c:v>
                </c:pt>
              </c:numCache>
            </c:numRef>
          </c:val>
          <c:smooth val="1"/>
        </c:ser>
        <c:ser>
          <c:idx val="1"/>
          <c:order val="1"/>
          <c:tx>
            <c:strRef>
              <c:f>Climate!$C$229</c:f>
              <c:strCache>
                <c:ptCount val="1"/>
                <c:pt idx="0">
                  <c:v>Al Ain</c:v>
                </c:pt>
              </c:strCache>
            </c:strRef>
          </c:tx>
          <c:spPr>
            <a:ln>
              <a:solidFill>
                <a:schemeClr val="accent3"/>
              </a:solidFill>
            </a:ln>
          </c:spPr>
          <c:marker>
            <c:symbol val="none"/>
          </c:marker>
          <c:cat>
            <c:strRef>
              <c:f>Climate!$G$247:$G$258</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Climate!$C$230:$C$241</c:f>
              <c:numCache>
                <c:formatCode>0.0</c:formatCode>
                <c:ptCount val="12"/>
                <c:pt idx="0">
                  <c:v>57.149975895600193</c:v>
                </c:pt>
                <c:pt idx="1">
                  <c:v>54.89237738970396</c:v>
                </c:pt>
                <c:pt idx="2">
                  <c:v>42.673887008133597</c:v>
                </c:pt>
                <c:pt idx="3">
                  <c:v>42.097140002991928</c:v>
                </c:pt>
                <c:pt idx="4">
                  <c:v>35.346298067838248</c:v>
                </c:pt>
                <c:pt idx="5">
                  <c:v>37.149364882527081</c:v>
                </c:pt>
                <c:pt idx="6">
                  <c:v>34.613872962281789</c:v>
                </c:pt>
                <c:pt idx="7">
                  <c:v>37.439173455672595</c:v>
                </c:pt>
                <c:pt idx="8">
                  <c:v>39.761324570843968</c:v>
                </c:pt>
                <c:pt idx="9">
                  <c:v>47.41102838263501</c:v>
                </c:pt>
                <c:pt idx="10">
                  <c:v>57.787244954433163</c:v>
                </c:pt>
                <c:pt idx="11">
                  <c:v>62.543196764592935</c:v>
                </c:pt>
              </c:numCache>
            </c:numRef>
          </c:val>
          <c:smooth val="1"/>
        </c:ser>
        <c:ser>
          <c:idx val="2"/>
          <c:order val="2"/>
          <c:tx>
            <c:strRef>
              <c:f>Climate!$D$229</c:f>
              <c:strCache>
                <c:ptCount val="1"/>
                <c:pt idx="0">
                  <c:v>Al Gharbia </c:v>
                </c:pt>
              </c:strCache>
            </c:strRef>
          </c:tx>
          <c:spPr>
            <a:ln>
              <a:solidFill>
                <a:srgbClr val="CC9900"/>
              </a:solidFill>
            </a:ln>
          </c:spPr>
          <c:marker>
            <c:symbol val="none"/>
          </c:marker>
          <c:cat>
            <c:strRef>
              <c:f>Climate!$G$247:$G$258</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Climate!$D$230:$D$241</c:f>
              <c:numCache>
                <c:formatCode>0.0</c:formatCode>
                <c:ptCount val="12"/>
                <c:pt idx="0">
                  <c:v>62.593879514871169</c:v>
                </c:pt>
                <c:pt idx="1">
                  <c:v>61.223684771847594</c:v>
                </c:pt>
                <c:pt idx="2">
                  <c:v>54.461105505990474</c:v>
                </c:pt>
                <c:pt idx="3">
                  <c:v>54.147299807601222</c:v>
                </c:pt>
                <c:pt idx="4">
                  <c:v>40.544145327897525</c:v>
                </c:pt>
                <c:pt idx="5">
                  <c:v>41.80190364789236</c:v>
                </c:pt>
                <c:pt idx="6">
                  <c:v>48.622892465117765</c:v>
                </c:pt>
                <c:pt idx="7">
                  <c:v>54.189693387745244</c:v>
                </c:pt>
                <c:pt idx="8">
                  <c:v>54.989961049662895</c:v>
                </c:pt>
                <c:pt idx="9">
                  <c:v>59.715124320065662</c:v>
                </c:pt>
                <c:pt idx="10">
                  <c:v>68.623303082912443</c:v>
                </c:pt>
                <c:pt idx="11">
                  <c:v>68.997583229166864</c:v>
                </c:pt>
              </c:numCache>
            </c:numRef>
          </c:val>
          <c:smooth val="1"/>
        </c:ser>
        <c:ser>
          <c:idx val="3"/>
          <c:order val="3"/>
          <c:tx>
            <c:strRef>
              <c:f>Climate!$E$229</c:f>
              <c:strCache>
                <c:ptCount val="1"/>
                <c:pt idx="0">
                  <c:v>The Islands</c:v>
                </c:pt>
              </c:strCache>
            </c:strRef>
          </c:tx>
          <c:spPr>
            <a:ln>
              <a:solidFill>
                <a:schemeClr val="tx1">
                  <a:lumMod val="65000"/>
                  <a:lumOff val="35000"/>
                </a:schemeClr>
              </a:solidFill>
            </a:ln>
          </c:spPr>
          <c:marker>
            <c:symbol val="none"/>
          </c:marker>
          <c:cat>
            <c:strRef>
              <c:f>Climate!$G$247:$G$258</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Climate!$E$230:$E$241</c:f>
              <c:numCache>
                <c:formatCode>0.0</c:formatCode>
                <c:ptCount val="12"/>
                <c:pt idx="0">
                  <c:v>69.218715158660416</c:v>
                </c:pt>
                <c:pt idx="1">
                  <c:v>70.870944066468738</c:v>
                </c:pt>
                <c:pt idx="2">
                  <c:v>69.538063486541603</c:v>
                </c:pt>
                <c:pt idx="3">
                  <c:v>62.365532949942121</c:v>
                </c:pt>
                <c:pt idx="4">
                  <c:v>63.392705459465191</c:v>
                </c:pt>
                <c:pt idx="5">
                  <c:v>62.108984375000006</c:v>
                </c:pt>
                <c:pt idx="6">
                  <c:v>70.792438968267888</c:v>
                </c:pt>
                <c:pt idx="7">
                  <c:v>75.619808948321889</c:v>
                </c:pt>
                <c:pt idx="8">
                  <c:v>71.239158997754799</c:v>
                </c:pt>
                <c:pt idx="9">
                  <c:v>70.999846377124669</c:v>
                </c:pt>
                <c:pt idx="10">
                  <c:v>73.949844894688638</c:v>
                </c:pt>
                <c:pt idx="11" formatCode="#,##0.0">
                  <c:v>75.203576465824298</c:v>
                </c:pt>
              </c:numCache>
            </c:numRef>
          </c:val>
          <c:smooth val="1"/>
        </c:ser>
        <c:dLbls>
          <c:showLegendKey val="0"/>
          <c:showVal val="0"/>
          <c:showCatName val="0"/>
          <c:showSerName val="0"/>
          <c:showPercent val="0"/>
          <c:showBubbleSize val="0"/>
        </c:dLbls>
        <c:smooth val="0"/>
        <c:axId val="594290272"/>
        <c:axId val="594290816"/>
      </c:lineChart>
      <c:catAx>
        <c:axId val="594290272"/>
        <c:scaling>
          <c:orientation val="minMax"/>
        </c:scaling>
        <c:delete val="0"/>
        <c:axPos val="b"/>
        <c:numFmt formatCode="General" sourceLinked="1"/>
        <c:majorTickMark val="out"/>
        <c:minorTickMark val="none"/>
        <c:tickLblPos val="nextTo"/>
        <c:txPr>
          <a:bodyPr/>
          <a:lstStyle/>
          <a:p>
            <a:pPr>
              <a:defRPr lang="en-US"/>
            </a:pPr>
            <a:endParaRPr lang="en-US"/>
          </a:p>
        </c:txPr>
        <c:crossAx val="594290816"/>
        <c:crosses val="autoZero"/>
        <c:auto val="1"/>
        <c:lblAlgn val="ctr"/>
        <c:lblOffset val="100"/>
        <c:noMultiLvlLbl val="0"/>
      </c:catAx>
      <c:valAx>
        <c:axId val="594290816"/>
        <c:scaling>
          <c:orientation val="minMax"/>
        </c:scaling>
        <c:delete val="0"/>
        <c:axPos val="l"/>
        <c:majorGridlines/>
        <c:title>
          <c:tx>
            <c:rich>
              <a:bodyPr rot="-5400000" vert="horz"/>
              <a:lstStyle/>
              <a:p>
                <a:pPr>
                  <a:defRPr lang="en-US"/>
                </a:pPr>
                <a:r>
                  <a:rPr lang="en-US"/>
                  <a:t>%</a:t>
                </a:r>
              </a:p>
            </c:rich>
          </c:tx>
          <c:overlay val="0"/>
        </c:title>
        <c:numFmt formatCode="0" sourceLinked="0"/>
        <c:majorTickMark val="out"/>
        <c:minorTickMark val="none"/>
        <c:tickLblPos val="nextTo"/>
        <c:txPr>
          <a:bodyPr/>
          <a:lstStyle/>
          <a:p>
            <a:pPr>
              <a:defRPr lang="en-US"/>
            </a:pPr>
            <a:endParaRPr lang="en-US"/>
          </a:p>
        </c:txPr>
        <c:crossAx val="594290272"/>
        <c:crosses val="autoZero"/>
        <c:crossBetween val="between"/>
      </c:valAx>
    </c:plotArea>
    <c:legend>
      <c:legendPos val="t"/>
      <c:overlay val="0"/>
      <c:txPr>
        <a:bodyPr/>
        <a:lstStyle/>
        <a:p>
          <a:pPr rtl="0">
            <a:defRPr lang="en-US"/>
          </a:pPr>
          <a:endParaRPr lang="en-US"/>
        </a:p>
      </c:txPr>
    </c:legend>
    <c:plotVisOnly val="1"/>
    <c:dispBlanksAs val="gap"/>
    <c:showDLblsOverMax val="0"/>
  </c:chart>
  <c:printSettings>
    <c:headerFooter/>
    <c:pageMargins b="0.75000000000001465" l="0.70000000000000062" r="0.70000000000000062" t="0.75000000000001465" header="0.30000000000000032" footer="0.30000000000000032"/>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3992717348373943"/>
          <c:y val="0.1487482536057374"/>
          <c:w val="0.81262284570398224"/>
          <c:h val="0.74651652252480272"/>
        </c:manualLayout>
      </c:layout>
      <c:lineChart>
        <c:grouping val="standard"/>
        <c:varyColors val="0"/>
        <c:ser>
          <c:idx val="0"/>
          <c:order val="0"/>
          <c:tx>
            <c:strRef>
              <c:f>Climate!$B$440</c:f>
              <c:strCache>
                <c:ptCount val="1"/>
                <c:pt idx="0">
                  <c:v>Abu Dhabi</c:v>
                </c:pt>
              </c:strCache>
            </c:strRef>
          </c:tx>
          <c:marker>
            <c:symbol val="none"/>
          </c:marker>
          <c:cat>
            <c:strRef>
              <c:f>Climate!$G$458:$G$469</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Climate!$B$441:$B$452</c:f>
              <c:numCache>
                <c:formatCode>_(* #,##0_);_(* \(#,##0\);_(* "-"??_);_(@_)</c:formatCode>
                <c:ptCount val="12"/>
                <c:pt idx="0">
                  <c:v>4389.822580645161</c:v>
                </c:pt>
                <c:pt idx="1">
                  <c:v>5358.2667410714284</c:v>
                </c:pt>
                <c:pt idx="2">
                  <c:v>6261.036794354839</c:v>
                </c:pt>
                <c:pt idx="3">
                  <c:v>5827.6295833333324</c:v>
                </c:pt>
                <c:pt idx="4">
                  <c:v>7013.5307459677415</c:v>
                </c:pt>
                <c:pt idx="5">
                  <c:v>6530.4705208333335</c:v>
                </c:pt>
                <c:pt idx="6">
                  <c:v>6077.7808215725818</c:v>
                </c:pt>
                <c:pt idx="7">
                  <c:v>6110.9812500000007</c:v>
                </c:pt>
                <c:pt idx="8">
                  <c:v>6153.1372916666669</c:v>
                </c:pt>
                <c:pt idx="9">
                  <c:v>5716.3889784946241</c:v>
                </c:pt>
                <c:pt idx="10">
                  <c:v>4548.0167361111107</c:v>
                </c:pt>
                <c:pt idx="11">
                  <c:v>4528.844086021506</c:v>
                </c:pt>
              </c:numCache>
            </c:numRef>
          </c:val>
          <c:smooth val="0"/>
        </c:ser>
        <c:ser>
          <c:idx val="1"/>
          <c:order val="1"/>
          <c:tx>
            <c:strRef>
              <c:f>Climate!$C$440</c:f>
              <c:strCache>
                <c:ptCount val="1"/>
                <c:pt idx="0">
                  <c:v>Al Ain</c:v>
                </c:pt>
              </c:strCache>
            </c:strRef>
          </c:tx>
          <c:spPr>
            <a:ln>
              <a:solidFill>
                <a:schemeClr val="accent3"/>
              </a:solidFill>
            </a:ln>
          </c:spPr>
          <c:marker>
            <c:symbol val="none"/>
          </c:marker>
          <c:cat>
            <c:strRef>
              <c:f>Climate!$G$458:$G$469</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Climate!$C$441:$C$452</c:f>
              <c:numCache>
                <c:formatCode>_(* #,##0_);_(* \(#,##0\);_(* "-"??_);_(@_)</c:formatCode>
                <c:ptCount val="12"/>
                <c:pt idx="0">
                  <c:v>4516.1438460061445</c:v>
                </c:pt>
                <c:pt idx="1">
                  <c:v>5484.4514384920631</c:v>
                </c:pt>
                <c:pt idx="2">
                  <c:v>6313.4273190817557</c:v>
                </c:pt>
                <c:pt idx="3">
                  <c:v>5801.7987499999999</c:v>
                </c:pt>
                <c:pt idx="4">
                  <c:v>7235.2110887096787</c:v>
                </c:pt>
                <c:pt idx="5">
                  <c:v>6825.4130208333336</c:v>
                </c:pt>
                <c:pt idx="6">
                  <c:v>6357.8598035039868</c:v>
                </c:pt>
                <c:pt idx="7">
                  <c:v>6249.7621415770618</c:v>
                </c:pt>
                <c:pt idx="8">
                  <c:v>6460.8017612547892</c:v>
                </c:pt>
                <c:pt idx="9">
                  <c:v>5822.1805256869784</c:v>
                </c:pt>
                <c:pt idx="10">
                  <c:v>4730.9399074074072</c:v>
                </c:pt>
                <c:pt idx="11">
                  <c:v>4638.2849985065714</c:v>
                </c:pt>
              </c:numCache>
            </c:numRef>
          </c:val>
          <c:smooth val="0"/>
        </c:ser>
        <c:ser>
          <c:idx val="2"/>
          <c:order val="2"/>
          <c:tx>
            <c:strRef>
              <c:f>Climate!$D$440</c:f>
              <c:strCache>
                <c:ptCount val="1"/>
                <c:pt idx="0">
                  <c:v>Al Gharbia</c:v>
                </c:pt>
              </c:strCache>
            </c:strRef>
          </c:tx>
          <c:spPr>
            <a:ln>
              <a:solidFill>
                <a:srgbClr val="CC9900"/>
              </a:solidFill>
            </a:ln>
          </c:spPr>
          <c:marker>
            <c:symbol val="none"/>
          </c:marker>
          <c:cat>
            <c:strRef>
              <c:f>Climate!$G$458:$G$469</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Climate!$D$441:$D$452</c:f>
              <c:numCache>
                <c:formatCode>_(* #,##0_);_(* \(#,##0\);_(* "-"??_);_(@_)</c:formatCode>
                <c:ptCount val="12"/>
                <c:pt idx="0">
                  <c:v>4265.159240591398</c:v>
                </c:pt>
                <c:pt idx="1">
                  <c:v>5273.2471664186514</c:v>
                </c:pt>
                <c:pt idx="2">
                  <c:v>6093.8631544418831</c:v>
                </c:pt>
                <c:pt idx="3">
                  <c:v>5637.619058159722</c:v>
                </c:pt>
                <c:pt idx="4">
                  <c:v>6616.6687096774203</c:v>
                </c:pt>
                <c:pt idx="5">
                  <c:v>6381.8531158054648</c:v>
                </c:pt>
                <c:pt idx="6">
                  <c:v>6126.0015456989249</c:v>
                </c:pt>
                <c:pt idx="7">
                  <c:v>6024.7904569892462</c:v>
                </c:pt>
                <c:pt idx="8">
                  <c:v>5943.1089814814814</c:v>
                </c:pt>
                <c:pt idx="9">
                  <c:v>5398.0738715277776</c:v>
                </c:pt>
                <c:pt idx="10">
                  <c:v>4541.0379803240739</c:v>
                </c:pt>
                <c:pt idx="11">
                  <c:v>4354.0539426523292</c:v>
                </c:pt>
              </c:numCache>
            </c:numRef>
          </c:val>
          <c:smooth val="0"/>
        </c:ser>
        <c:ser>
          <c:idx val="3"/>
          <c:order val="3"/>
          <c:tx>
            <c:strRef>
              <c:f>Climate!$E$440</c:f>
              <c:strCache>
                <c:ptCount val="1"/>
                <c:pt idx="0">
                  <c:v>The Islands</c:v>
                </c:pt>
              </c:strCache>
            </c:strRef>
          </c:tx>
          <c:spPr>
            <a:ln>
              <a:solidFill>
                <a:schemeClr val="tx1">
                  <a:lumMod val="65000"/>
                  <a:lumOff val="35000"/>
                </a:schemeClr>
              </a:solidFill>
            </a:ln>
          </c:spPr>
          <c:marker>
            <c:symbol val="none"/>
          </c:marker>
          <c:cat>
            <c:strRef>
              <c:f>Climate!$G$458:$G$469</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Climate!$E$441:$E$452</c:f>
              <c:numCache>
                <c:formatCode>_(* #,##0_);_(* \(#,##0\);_(* "-"??_);_(@_)</c:formatCode>
                <c:ptCount val="12"/>
                <c:pt idx="0">
                  <c:v>3723.041809475807</c:v>
                </c:pt>
                <c:pt idx="1">
                  <c:v>4443.2244419642848</c:v>
                </c:pt>
                <c:pt idx="2">
                  <c:v>5390.5018985215056</c:v>
                </c:pt>
                <c:pt idx="3">
                  <c:v>5518.5188020833339</c:v>
                </c:pt>
                <c:pt idx="4">
                  <c:v>6722.6620967741937</c:v>
                </c:pt>
                <c:pt idx="5">
                  <c:v>6472.8996875000012</c:v>
                </c:pt>
                <c:pt idx="6">
                  <c:v>6050.001008064517</c:v>
                </c:pt>
                <c:pt idx="7">
                  <c:v>6033.2853410618272</c:v>
                </c:pt>
                <c:pt idx="8">
                  <c:v>5645.3086111111115</c:v>
                </c:pt>
                <c:pt idx="9">
                  <c:v>4593.0352150537637</c:v>
                </c:pt>
                <c:pt idx="10">
                  <c:v>3771.6542409003832</c:v>
                </c:pt>
                <c:pt idx="11">
                  <c:v>3771.45241935484</c:v>
                </c:pt>
              </c:numCache>
            </c:numRef>
          </c:val>
          <c:smooth val="0"/>
        </c:ser>
        <c:dLbls>
          <c:showLegendKey val="0"/>
          <c:showVal val="0"/>
          <c:showCatName val="0"/>
          <c:showSerName val="0"/>
          <c:showPercent val="0"/>
          <c:showBubbleSize val="0"/>
        </c:dLbls>
        <c:smooth val="0"/>
        <c:axId val="596790512"/>
        <c:axId val="596799216"/>
      </c:lineChart>
      <c:catAx>
        <c:axId val="596790512"/>
        <c:scaling>
          <c:orientation val="minMax"/>
        </c:scaling>
        <c:delete val="0"/>
        <c:axPos val="b"/>
        <c:numFmt formatCode="General" sourceLinked="1"/>
        <c:majorTickMark val="out"/>
        <c:minorTickMark val="none"/>
        <c:tickLblPos val="nextTo"/>
        <c:txPr>
          <a:bodyPr/>
          <a:lstStyle/>
          <a:p>
            <a:pPr>
              <a:defRPr lang="en-US"/>
            </a:pPr>
            <a:endParaRPr lang="en-US"/>
          </a:p>
        </c:txPr>
        <c:crossAx val="596799216"/>
        <c:crosses val="autoZero"/>
        <c:auto val="1"/>
        <c:lblAlgn val="ctr"/>
        <c:lblOffset val="100"/>
        <c:noMultiLvlLbl val="0"/>
      </c:catAx>
      <c:valAx>
        <c:axId val="596799216"/>
        <c:scaling>
          <c:orientation val="minMax"/>
          <c:max val="8000"/>
          <c:min val="0"/>
        </c:scaling>
        <c:delete val="0"/>
        <c:axPos val="l"/>
        <c:majorGridlines/>
        <c:title>
          <c:tx>
            <c:rich>
              <a:bodyPr rot="-5400000" vert="horz"/>
              <a:lstStyle/>
              <a:p>
                <a:pPr>
                  <a:defRPr lang="en-US" sz="1000" b="0"/>
                </a:pPr>
                <a:r>
                  <a:rPr lang="en-US" sz="1000" b="0"/>
                  <a:t>Watt /m²/h</a:t>
                </a:r>
              </a:p>
            </c:rich>
          </c:tx>
          <c:layout>
            <c:manualLayout>
              <c:xMode val="edge"/>
              <c:yMode val="edge"/>
              <c:x val="1.6980777534485517E-2"/>
              <c:y val="0.34633094702918377"/>
            </c:manualLayout>
          </c:layout>
          <c:overlay val="0"/>
        </c:title>
        <c:numFmt formatCode="_(* #,##0_);_(* \(#,##0\);_(* &quot;-&quot;??_);_(@_)" sourceLinked="1"/>
        <c:majorTickMark val="out"/>
        <c:minorTickMark val="none"/>
        <c:tickLblPos val="nextTo"/>
        <c:txPr>
          <a:bodyPr/>
          <a:lstStyle/>
          <a:p>
            <a:pPr>
              <a:defRPr lang="en-US"/>
            </a:pPr>
            <a:endParaRPr lang="en-US"/>
          </a:p>
        </c:txPr>
        <c:crossAx val="596790512"/>
        <c:crosses val="autoZero"/>
        <c:crossBetween val="between"/>
      </c:valAx>
    </c:plotArea>
    <c:legend>
      <c:legendPos val="t"/>
      <c:overlay val="0"/>
      <c:txPr>
        <a:bodyPr/>
        <a:lstStyle/>
        <a:p>
          <a:pPr>
            <a:defRPr lang="en-US"/>
          </a:pPr>
          <a:endParaRPr lang="en-US"/>
        </a:p>
      </c:txPr>
    </c:legend>
    <c:plotVisOnly val="1"/>
    <c:dispBlanksAs val="gap"/>
    <c:showDLblsOverMax val="0"/>
  </c:chart>
  <c:printSettings>
    <c:headerFooter/>
    <c:pageMargins b="0.75000000000001465" l="0.70000000000000062" r="0.70000000000000062" t="0.75000000000001465" header="0.30000000000000032" footer="0.30000000000000032"/>
    <c:pageSetup orientation="portrait"/>
  </c:printSettings>
</c:chartSpace>
</file>

<file path=xl/charts/chart4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558578116151685"/>
          <c:y val="0.15537638084169386"/>
          <c:w val="0.84607516346724654"/>
          <c:h val="0.61548080922023396"/>
        </c:manualLayout>
      </c:layout>
      <c:barChart>
        <c:barDir val="col"/>
        <c:grouping val="clustered"/>
        <c:varyColors val="0"/>
        <c:ser>
          <c:idx val="0"/>
          <c:order val="0"/>
          <c:tx>
            <c:strRef>
              <c:f>Climate!$H$155</c:f>
              <c:strCache>
                <c:ptCount val="1"/>
                <c:pt idx="0">
                  <c:v>Abu Dhabi</c:v>
                </c:pt>
              </c:strCache>
            </c:strRef>
          </c:tx>
          <c:spPr>
            <a:solidFill>
              <a:srgbClr val="008080"/>
            </a:solidFill>
          </c:spPr>
          <c:invertIfNegative val="0"/>
          <c:cat>
            <c:strRef>
              <c:f>Climate!$G$156:$G$167</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Climate!$H$156:$H$167</c:f>
              <c:numCache>
                <c:formatCode>#,##0.0</c:formatCode>
                <c:ptCount val="12"/>
                <c:pt idx="0">
                  <c:v>0</c:v>
                </c:pt>
                <c:pt idx="1">
                  <c:v>1.5274999999999999</c:v>
                </c:pt>
                <c:pt idx="2">
                  <c:v>0.65</c:v>
                </c:pt>
                <c:pt idx="3">
                  <c:v>7.8649999999999993</c:v>
                </c:pt>
                <c:pt idx="4">
                  <c:v>0.10500000000000001</c:v>
                </c:pt>
                <c:pt idx="5">
                  <c:v>0</c:v>
                </c:pt>
                <c:pt idx="6">
                  <c:v>0</c:v>
                </c:pt>
                <c:pt idx="7">
                  <c:v>0.10250000000000001</c:v>
                </c:pt>
                <c:pt idx="8">
                  <c:v>0</c:v>
                </c:pt>
                <c:pt idx="9">
                  <c:v>0</c:v>
                </c:pt>
                <c:pt idx="10">
                  <c:v>16.752500000000001</c:v>
                </c:pt>
                <c:pt idx="11">
                  <c:v>0</c:v>
                </c:pt>
              </c:numCache>
            </c:numRef>
          </c:val>
        </c:ser>
        <c:ser>
          <c:idx val="1"/>
          <c:order val="1"/>
          <c:tx>
            <c:strRef>
              <c:f>Climate!$I$155</c:f>
              <c:strCache>
                <c:ptCount val="1"/>
                <c:pt idx="0">
                  <c:v>Al Ain</c:v>
                </c:pt>
              </c:strCache>
            </c:strRef>
          </c:tx>
          <c:spPr>
            <a:solidFill>
              <a:schemeClr val="accent3"/>
            </a:solidFill>
          </c:spPr>
          <c:invertIfNegative val="0"/>
          <c:cat>
            <c:strRef>
              <c:f>Climate!$G$156:$G$167</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Climate!$I$156:$I$167</c:f>
              <c:numCache>
                <c:formatCode>#,##0.0</c:formatCode>
                <c:ptCount val="12"/>
                <c:pt idx="0">
                  <c:v>6.7777777777777784E-2</c:v>
                </c:pt>
                <c:pt idx="1">
                  <c:v>4.3111111111111109</c:v>
                </c:pt>
                <c:pt idx="2">
                  <c:v>0.53444444444444439</c:v>
                </c:pt>
                <c:pt idx="3">
                  <c:v>26.45</c:v>
                </c:pt>
                <c:pt idx="4">
                  <c:v>1.9566666666666666</c:v>
                </c:pt>
                <c:pt idx="5">
                  <c:v>0</c:v>
                </c:pt>
                <c:pt idx="6">
                  <c:v>4.4222222222222225</c:v>
                </c:pt>
                <c:pt idx="7">
                  <c:v>14.536666666666669</c:v>
                </c:pt>
                <c:pt idx="8">
                  <c:v>2.3344444444444452</c:v>
                </c:pt>
                <c:pt idx="9">
                  <c:v>1.9555555555555557</c:v>
                </c:pt>
                <c:pt idx="10">
                  <c:v>28.977777777777778</c:v>
                </c:pt>
                <c:pt idx="11">
                  <c:v>0</c:v>
                </c:pt>
              </c:numCache>
            </c:numRef>
          </c:val>
        </c:ser>
        <c:ser>
          <c:idx val="2"/>
          <c:order val="2"/>
          <c:tx>
            <c:strRef>
              <c:f>Climate!$J$155</c:f>
              <c:strCache>
                <c:ptCount val="1"/>
                <c:pt idx="0">
                  <c:v>Al Gharbia</c:v>
                </c:pt>
              </c:strCache>
            </c:strRef>
          </c:tx>
          <c:spPr>
            <a:solidFill>
              <a:srgbClr val="CC9900"/>
            </a:solidFill>
          </c:spPr>
          <c:invertIfNegative val="0"/>
          <c:cat>
            <c:strRef>
              <c:f>Climate!$G$156:$G$167</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Climate!$J$156:$J$167</c:f>
              <c:numCache>
                <c:formatCode>#,##0.0</c:formatCode>
                <c:ptCount val="12"/>
                <c:pt idx="0">
                  <c:v>0</c:v>
                </c:pt>
                <c:pt idx="1">
                  <c:v>0.9</c:v>
                </c:pt>
                <c:pt idx="2">
                  <c:v>0.6333333333333333</c:v>
                </c:pt>
                <c:pt idx="3">
                  <c:v>38.299999999999997</c:v>
                </c:pt>
                <c:pt idx="4">
                  <c:v>1.0666666666666667</c:v>
                </c:pt>
                <c:pt idx="5">
                  <c:v>0</c:v>
                </c:pt>
                <c:pt idx="6">
                  <c:v>6</c:v>
                </c:pt>
                <c:pt idx="7">
                  <c:v>21</c:v>
                </c:pt>
                <c:pt idx="8">
                  <c:v>0</c:v>
                </c:pt>
                <c:pt idx="9">
                  <c:v>0</c:v>
                </c:pt>
                <c:pt idx="10">
                  <c:v>40.199999999999996</c:v>
                </c:pt>
                <c:pt idx="11">
                  <c:v>0</c:v>
                </c:pt>
              </c:numCache>
            </c:numRef>
          </c:val>
        </c:ser>
        <c:ser>
          <c:idx val="3"/>
          <c:order val="3"/>
          <c:tx>
            <c:strRef>
              <c:f>Climate!$K$155</c:f>
              <c:strCache>
                <c:ptCount val="1"/>
                <c:pt idx="0">
                  <c:v>The Islands</c:v>
                </c:pt>
              </c:strCache>
            </c:strRef>
          </c:tx>
          <c:spPr>
            <a:solidFill>
              <a:schemeClr val="tx1">
                <a:lumMod val="65000"/>
                <a:lumOff val="35000"/>
              </a:schemeClr>
            </a:solidFill>
          </c:spPr>
          <c:invertIfNegative val="0"/>
          <c:cat>
            <c:strRef>
              <c:f>Climate!$G$156:$G$167</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Climate!$K$156:$K$167</c:f>
              <c:numCache>
                <c:formatCode>#,##0.0</c:formatCode>
                <c:ptCount val="12"/>
                <c:pt idx="0">
                  <c:v>0</c:v>
                </c:pt>
                <c:pt idx="1">
                  <c:v>0.35</c:v>
                </c:pt>
                <c:pt idx="2">
                  <c:v>0.77500000000000002</c:v>
                </c:pt>
                <c:pt idx="3">
                  <c:v>3.7499999999999996</c:v>
                </c:pt>
                <c:pt idx="4">
                  <c:v>3.1250000000000004</c:v>
                </c:pt>
                <c:pt idx="5">
                  <c:v>0</c:v>
                </c:pt>
                <c:pt idx="6">
                  <c:v>0</c:v>
                </c:pt>
                <c:pt idx="7">
                  <c:v>0</c:v>
                </c:pt>
                <c:pt idx="8">
                  <c:v>0</c:v>
                </c:pt>
                <c:pt idx="9">
                  <c:v>0</c:v>
                </c:pt>
                <c:pt idx="10">
                  <c:v>81.5</c:v>
                </c:pt>
                <c:pt idx="11">
                  <c:v>0.3</c:v>
                </c:pt>
              </c:numCache>
            </c:numRef>
          </c:val>
        </c:ser>
        <c:dLbls>
          <c:showLegendKey val="0"/>
          <c:showVal val="0"/>
          <c:showCatName val="0"/>
          <c:showSerName val="0"/>
          <c:showPercent val="0"/>
          <c:showBubbleSize val="0"/>
        </c:dLbls>
        <c:gapWidth val="150"/>
        <c:axId val="596794864"/>
        <c:axId val="596797584"/>
      </c:barChart>
      <c:catAx>
        <c:axId val="596794864"/>
        <c:scaling>
          <c:orientation val="minMax"/>
        </c:scaling>
        <c:delete val="0"/>
        <c:axPos val="b"/>
        <c:numFmt formatCode="General" sourceLinked="1"/>
        <c:majorTickMark val="out"/>
        <c:minorTickMark val="none"/>
        <c:tickLblPos val="nextTo"/>
        <c:txPr>
          <a:bodyPr/>
          <a:lstStyle/>
          <a:p>
            <a:pPr>
              <a:defRPr lang="en-US"/>
            </a:pPr>
            <a:endParaRPr lang="en-US"/>
          </a:p>
        </c:txPr>
        <c:crossAx val="596797584"/>
        <c:crosses val="autoZero"/>
        <c:auto val="1"/>
        <c:lblAlgn val="ctr"/>
        <c:lblOffset val="100"/>
        <c:noMultiLvlLbl val="0"/>
      </c:catAx>
      <c:valAx>
        <c:axId val="596797584"/>
        <c:scaling>
          <c:orientation val="minMax"/>
        </c:scaling>
        <c:delete val="0"/>
        <c:axPos val="l"/>
        <c:majorGridlines/>
        <c:title>
          <c:tx>
            <c:rich>
              <a:bodyPr rot="-5400000" vert="horz"/>
              <a:lstStyle/>
              <a:p>
                <a:pPr>
                  <a:defRPr lang="ar-AE" b="0"/>
                </a:pPr>
                <a:r>
                  <a:rPr lang="en-US" b="0"/>
                  <a:t>Millimetres</a:t>
                </a:r>
              </a:p>
            </c:rich>
          </c:tx>
          <c:overlay val="0"/>
        </c:title>
        <c:numFmt formatCode="#,##0" sourceLinked="0"/>
        <c:majorTickMark val="out"/>
        <c:minorTickMark val="none"/>
        <c:tickLblPos val="nextTo"/>
        <c:txPr>
          <a:bodyPr/>
          <a:lstStyle/>
          <a:p>
            <a:pPr>
              <a:defRPr lang="en-US"/>
            </a:pPr>
            <a:endParaRPr lang="en-US"/>
          </a:p>
        </c:txPr>
        <c:crossAx val="596794864"/>
        <c:crosses val="autoZero"/>
        <c:crossBetween val="between"/>
      </c:valAx>
    </c:plotArea>
    <c:legend>
      <c:legendPos val="b"/>
      <c:layout>
        <c:manualLayout>
          <c:xMode val="edge"/>
          <c:yMode val="edge"/>
          <c:x val="0.12510737497303859"/>
          <c:y val="0.89109474610743644"/>
          <c:w val="0.7452309913352364"/>
          <c:h val="8.1772675998564318E-2"/>
        </c:manualLayout>
      </c:layout>
      <c:overlay val="0"/>
      <c:txPr>
        <a:bodyPr/>
        <a:lstStyle/>
        <a:p>
          <a:pPr>
            <a:defRPr lang="en-US"/>
          </a:pPr>
          <a:endParaRPr lang="en-US"/>
        </a:p>
      </c:txPr>
    </c:legend>
    <c:plotVisOnly val="1"/>
    <c:dispBlanksAs val="gap"/>
    <c:showDLblsOverMax val="0"/>
  </c:chart>
  <c:printSettings>
    <c:headerFooter/>
    <c:pageMargins b="0.75000000000001465" l="0.70000000000000062" r="0.70000000000000062" t="0.75000000000001465" header="0.30000000000000032" footer="0.30000000000000032"/>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7279339222209475"/>
          <c:y val="0.18680408728450201"/>
          <c:w val="0.52080967927789512"/>
          <c:h val="0.74705089306522554"/>
        </c:manualLayout>
      </c:layout>
      <c:pieChart>
        <c:varyColors val="1"/>
        <c:ser>
          <c:idx val="0"/>
          <c:order val="0"/>
          <c:dPt>
            <c:idx val="0"/>
            <c:bubble3D val="0"/>
            <c:spPr>
              <a:solidFill>
                <a:srgbClr val="2B865C"/>
              </a:solidFill>
            </c:spPr>
          </c:dPt>
          <c:dPt>
            <c:idx val="1"/>
            <c:bubble3D val="0"/>
            <c:spPr>
              <a:solidFill>
                <a:srgbClr val="B2B2B2"/>
              </a:solidFill>
            </c:spPr>
          </c:dPt>
          <c:dPt>
            <c:idx val="2"/>
            <c:bubble3D val="0"/>
            <c:spPr>
              <a:solidFill>
                <a:srgbClr val="DE0000"/>
              </a:solidFill>
            </c:spPr>
          </c:dPt>
          <c:dPt>
            <c:idx val="6"/>
            <c:bubble3D val="0"/>
            <c:spPr>
              <a:solidFill>
                <a:srgbClr val="F7C037"/>
              </a:solidFill>
            </c:spPr>
          </c:dPt>
          <c:dLbls>
            <c:dLbl>
              <c:idx val="0"/>
              <c:layout>
                <c:manualLayout>
                  <c:x val="-0.13453284758432008"/>
                  <c:y val="-0.22671979430893746"/>
                </c:manualLayout>
              </c:layout>
              <c:showLegendKey val="0"/>
              <c:showVal val="0"/>
              <c:showCatName val="0"/>
              <c:showSerName val="0"/>
              <c:showPercent val="1"/>
              <c:showBubbleSize val="0"/>
              <c:extLst>
                <c:ext xmlns:c15="http://schemas.microsoft.com/office/drawing/2012/chart" uri="{CE6537A1-D6FC-4f65-9D91-7224C49458BB}"/>
              </c:extLst>
            </c:dLbl>
            <c:dLbl>
              <c:idx val="6"/>
              <c:layout>
                <c:manualLayout>
                  <c:x val="0.12310518009826445"/>
                  <c:y val="1.1984026807107938E-2"/>
                </c:manualLayout>
              </c:layout>
              <c:showLegendKey val="0"/>
              <c:showVal val="0"/>
              <c:showCatName val="0"/>
              <c:showSerName val="0"/>
              <c:showPercent val="1"/>
              <c:showBubbleSize val="0"/>
              <c:extLst>
                <c:ext xmlns:c15="http://schemas.microsoft.com/office/drawing/2012/chart" uri="{CE6537A1-D6FC-4f65-9D91-7224C49458BB}"/>
              </c:extLst>
            </c:dLbl>
            <c:numFmt formatCode="0.00%" sourceLinked="0"/>
            <c:spPr>
              <a:noFill/>
              <a:ln>
                <a:noFill/>
              </a:ln>
              <a:effectLst/>
            </c:spPr>
            <c:showLegendKey val="0"/>
            <c:showVal val="0"/>
            <c:showCatName val="0"/>
            <c:showSerName val="0"/>
            <c:showPercent val="1"/>
            <c:showBubbleSize val="0"/>
            <c:showLeaderLines val="1"/>
            <c:extLst>
              <c:ext xmlns:c15="http://schemas.microsoft.com/office/drawing/2012/chart" uri="{CE6537A1-D6FC-4f65-9D91-7224C49458BB}"/>
            </c:extLst>
          </c:dLbls>
          <c:cat>
            <c:strRef>
              <c:f>Climate!$A$10:$A$16</c:f>
              <c:strCache>
                <c:ptCount val="7"/>
                <c:pt idx="0">
                  <c:v>Abu Dhabi</c:v>
                </c:pt>
                <c:pt idx="1">
                  <c:v>Dubai</c:v>
                </c:pt>
                <c:pt idx="2">
                  <c:v>Sharjah</c:v>
                </c:pt>
                <c:pt idx="3">
                  <c:v>Ras Al-Khaimah</c:v>
                </c:pt>
                <c:pt idx="4">
                  <c:v>Fujairah</c:v>
                </c:pt>
                <c:pt idx="5">
                  <c:v>Umm Al Qiwain</c:v>
                </c:pt>
                <c:pt idx="6">
                  <c:v>Ajman</c:v>
                </c:pt>
              </c:strCache>
            </c:strRef>
          </c:cat>
          <c:val>
            <c:numRef>
              <c:f>Climate!$C$10:$C$16</c:f>
              <c:numCache>
                <c:formatCode>#,##0</c:formatCode>
                <c:ptCount val="7"/>
                <c:pt idx="0">
                  <c:v>67340</c:v>
                </c:pt>
                <c:pt idx="1">
                  <c:v>3885</c:v>
                </c:pt>
                <c:pt idx="2">
                  <c:v>2590</c:v>
                </c:pt>
                <c:pt idx="3">
                  <c:v>1684</c:v>
                </c:pt>
                <c:pt idx="4">
                  <c:v>1165</c:v>
                </c:pt>
                <c:pt idx="5">
                  <c:v>777</c:v>
                </c:pt>
                <c:pt idx="6">
                  <c:v>259</c:v>
                </c:pt>
              </c:numCache>
            </c:numRef>
          </c:val>
        </c:ser>
        <c:dLbls>
          <c:showLegendKey val="0"/>
          <c:showVal val="0"/>
          <c:showCatName val="0"/>
          <c:showSerName val="0"/>
          <c:showPercent val="1"/>
          <c:showBubbleSize val="0"/>
          <c:showLeaderLines val="1"/>
        </c:dLbls>
        <c:firstSliceAng val="0"/>
      </c:pieChart>
    </c:plotArea>
    <c:legend>
      <c:legendPos val="t"/>
      <c:layout>
        <c:manualLayout>
          <c:xMode val="edge"/>
          <c:yMode val="edge"/>
          <c:x val="1.5853658536585366E-2"/>
          <c:y val="2.0991261354426704E-2"/>
          <c:w val="0.9789747707838794"/>
          <c:h val="6.3263860155225143E-2"/>
        </c:manualLayout>
      </c:layout>
      <c:overlay val="0"/>
      <c:txPr>
        <a:bodyPr/>
        <a:lstStyle/>
        <a:p>
          <a:pPr>
            <a:defRPr sz="1050" b="0"/>
          </a:pPr>
          <a:endParaRPr lang="en-US"/>
        </a:p>
      </c:txPr>
    </c:legend>
    <c:plotVisOnly val="1"/>
    <c:dispBlanksAs val="gap"/>
    <c:showDLblsOverMax val="0"/>
  </c:chart>
  <c:printSettings>
    <c:headerFooter/>
    <c:pageMargins b="0.75" l="0.7" r="0.7" t="0.75" header="0.3" footer="0.3"/>
    <c:pageSetup/>
  </c:printSettings>
</c:chartSpace>
</file>

<file path=xl/charts/chart48.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4785142955053468"/>
          <c:y val="0.16248506571087215"/>
          <c:w val="0.79962595030482952"/>
          <c:h val="0.68565913131826262"/>
        </c:manualLayout>
      </c:layout>
      <c:barChart>
        <c:barDir val="col"/>
        <c:grouping val="stacked"/>
        <c:varyColors val="0"/>
        <c:ser>
          <c:idx val="0"/>
          <c:order val="0"/>
          <c:tx>
            <c:strRef>
              <c:f>Environment!$G$308</c:f>
              <c:strCache>
                <c:ptCount val="1"/>
                <c:pt idx="0">
                  <c:v>Sulphur dioxide </c:v>
                </c:pt>
              </c:strCache>
            </c:strRef>
          </c:tx>
          <c:spPr>
            <a:solidFill>
              <a:srgbClr val="2B865C"/>
            </a:solidFill>
          </c:spPr>
          <c:invertIfNegative val="0"/>
          <c:cat>
            <c:numRef>
              <c:f>Environment!$I$307:$L$307</c:f>
              <c:numCache>
                <c:formatCode>General</c:formatCode>
                <c:ptCount val="4"/>
                <c:pt idx="0">
                  <c:v>2010</c:v>
                </c:pt>
                <c:pt idx="1">
                  <c:v>2011</c:v>
                </c:pt>
                <c:pt idx="2">
                  <c:v>2012</c:v>
                </c:pt>
                <c:pt idx="3">
                  <c:v>2013</c:v>
                </c:pt>
              </c:numCache>
            </c:numRef>
          </c:cat>
          <c:val>
            <c:numRef>
              <c:f>Environment!$I$308:$L$308</c:f>
              <c:numCache>
                <c:formatCode>#,##0.00</c:formatCode>
                <c:ptCount val="4"/>
                <c:pt idx="0">
                  <c:v>4240.0300000000007</c:v>
                </c:pt>
                <c:pt idx="1">
                  <c:v>2134</c:v>
                </c:pt>
                <c:pt idx="2" formatCode="#,##0.0">
                  <c:v>1572.1</c:v>
                </c:pt>
                <c:pt idx="3" formatCode="#,##0.0">
                  <c:v>1745.4263000000001</c:v>
                </c:pt>
              </c:numCache>
            </c:numRef>
          </c:val>
        </c:ser>
        <c:ser>
          <c:idx val="1"/>
          <c:order val="1"/>
          <c:tx>
            <c:strRef>
              <c:f>Environment!$G$309</c:f>
              <c:strCache>
                <c:ptCount val="1"/>
                <c:pt idx="0">
                  <c:v>Nitrogen oxides </c:v>
                </c:pt>
              </c:strCache>
            </c:strRef>
          </c:tx>
          <c:spPr>
            <a:solidFill>
              <a:srgbClr val="B2B2B2"/>
            </a:solidFill>
          </c:spPr>
          <c:invertIfNegative val="0"/>
          <c:cat>
            <c:numRef>
              <c:f>Environment!$I$307:$L$307</c:f>
              <c:numCache>
                <c:formatCode>General</c:formatCode>
                <c:ptCount val="4"/>
                <c:pt idx="0">
                  <c:v>2010</c:v>
                </c:pt>
                <c:pt idx="1">
                  <c:v>2011</c:v>
                </c:pt>
                <c:pt idx="2">
                  <c:v>2012</c:v>
                </c:pt>
                <c:pt idx="3">
                  <c:v>2013</c:v>
                </c:pt>
              </c:numCache>
            </c:numRef>
          </c:cat>
          <c:val>
            <c:numRef>
              <c:f>Environment!$I$309:$L$309</c:f>
              <c:numCache>
                <c:formatCode>#,##0.00</c:formatCode>
                <c:ptCount val="4"/>
                <c:pt idx="0">
                  <c:v>13481.088</c:v>
                </c:pt>
                <c:pt idx="1">
                  <c:v>13497</c:v>
                </c:pt>
                <c:pt idx="2" formatCode="#,##0.0">
                  <c:v>12395</c:v>
                </c:pt>
                <c:pt idx="3" formatCode="#,##0.0">
                  <c:v>13391.3511</c:v>
                </c:pt>
              </c:numCache>
            </c:numRef>
          </c:val>
        </c:ser>
        <c:ser>
          <c:idx val="2"/>
          <c:order val="2"/>
          <c:tx>
            <c:strRef>
              <c:f>Environment!$G$310</c:f>
              <c:strCache>
                <c:ptCount val="1"/>
                <c:pt idx="0">
                  <c:v>Volatile organic compounds</c:v>
                </c:pt>
              </c:strCache>
            </c:strRef>
          </c:tx>
          <c:spPr>
            <a:solidFill>
              <a:srgbClr val="E63723"/>
            </a:solidFill>
          </c:spPr>
          <c:invertIfNegative val="0"/>
          <c:cat>
            <c:numRef>
              <c:f>Environment!$I$307:$L$307</c:f>
              <c:numCache>
                <c:formatCode>General</c:formatCode>
                <c:ptCount val="4"/>
                <c:pt idx="0">
                  <c:v>2010</c:v>
                </c:pt>
                <c:pt idx="1">
                  <c:v>2011</c:v>
                </c:pt>
                <c:pt idx="2">
                  <c:v>2012</c:v>
                </c:pt>
                <c:pt idx="3">
                  <c:v>2013</c:v>
                </c:pt>
              </c:numCache>
            </c:numRef>
          </c:cat>
          <c:val>
            <c:numRef>
              <c:f>Environment!$I$310:$L$310</c:f>
              <c:numCache>
                <c:formatCode>#,##0.00</c:formatCode>
                <c:ptCount val="4"/>
                <c:pt idx="0">
                  <c:v>189</c:v>
                </c:pt>
                <c:pt idx="1">
                  <c:v>232</c:v>
                </c:pt>
                <c:pt idx="2" formatCode="#,##0.0">
                  <c:v>184.79</c:v>
                </c:pt>
                <c:pt idx="3" formatCode="#,##0.0">
                  <c:v>219.8</c:v>
                </c:pt>
              </c:numCache>
            </c:numRef>
          </c:val>
        </c:ser>
        <c:dLbls>
          <c:showLegendKey val="0"/>
          <c:showVal val="0"/>
          <c:showCatName val="0"/>
          <c:showSerName val="0"/>
          <c:showPercent val="0"/>
          <c:showBubbleSize val="0"/>
        </c:dLbls>
        <c:gapWidth val="150"/>
        <c:overlap val="100"/>
        <c:axId val="596803568"/>
        <c:axId val="596797040"/>
      </c:barChart>
      <c:catAx>
        <c:axId val="596803568"/>
        <c:scaling>
          <c:orientation val="minMax"/>
        </c:scaling>
        <c:delete val="0"/>
        <c:axPos val="b"/>
        <c:numFmt formatCode="General" sourceLinked="1"/>
        <c:majorTickMark val="out"/>
        <c:minorTickMark val="none"/>
        <c:tickLblPos val="nextTo"/>
        <c:txPr>
          <a:bodyPr/>
          <a:lstStyle/>
          <a:p>
            <a:pPr>
              <a:defRPr lang="ar-AE"/>
            </a:pPr>
            <a:endParaRPr lang="en-US"/>
          </a:p>
        </c:txPr>
        <c:crossAx val="596797040"/>
        <c:crosses val="autoZero"/>
        <c:auto val="1"/>
        <c:lblAlgn val="ctr"/>
        <c:lblOffset val="100"/>
        <c:noMultiLvlLbl val="0"/>
      </c:catAx>
      <c:valAx>
        <c:axId val="596797040"/>
        <c:scaling>
          <c:orientation val="minMax"/>
        </c:scaling>
        <c:delete val="0"/>
        <c:axPos val="l"/>
        <c:majorGridlines/>
        <c:title>
          <c:tx>
            <c:rich>
              <a:bodyPr rot="-5400000" vert="horz"/>
              <a:lstStyle/>
              <a:p>
                <a:pPr>
                  <a:defRPr lang="ar-AE" b="0"/>
                </a:pPr>
                <a:r>
                  <a:rPr lang="en-US" b="0"/>
                  <a:t>Tons</a:t>
                </a:r>
              </a:p>
            </c:rich>
          </c:tx>
          <c:layout>
            <c:manualLayout>
              <c:xMode val="edge"/>
              <c:yMode val="edge"/>
              <c:x val="3.574830923912288E-2"/>
              <c:y val="0.39377341273201072"/>
            </c:manualLayout>
          </c:layout>
          <c:overlay val="0"/>
        </c:title>
        <c:numFmt formatCode="#,##0" sourceLinked="0"/>
        <c:majorTickMark val="out"/>
        <c:minorTickMark val="none"/>
        <c:tickLblPos val="nextTo"/>
        <c:txPr>
          <a:bodyPr/>
          <a:lstStyle/>
          <a:p>
            <a:pPr>
              <a:defRPr lang="ar-AE"/>
            </a:pPr>
            <a:endParaRPr lang="en-US"/>
          </a:p>
        </c:txPr>
        <c:crossAx val="596803568"/>
        <c:crosses val="autoZero"/>
        <c:crossBetween val="between"/>
      </c:valAx>
    </c:plotArea>
    <c:legend>
      <c:legendPos val="t"/>
      <c:overlay val="0"/>
      <c:txPr>
        <a:bodyPr/>
        <a:lstStyle/>
        <a:p>
          <a:pPr>
            <a:defRPr lang="ar-AE"/>
          </a:pPr>
          <a:endParaRPr lang="en-US"/>
        </a:p>
      </c:txPr>
    </c:legend>
    <c:plotVisOnly val="1"/>
    <c:dispBlanksAs val="gap"/>
    <c:showDLblsOverMax val="0"/>
  </c:chart>
  <c:printSettings>
    <c:headerFooter/>
    <c:pageMargins b="0.75000000000001343" l="0.70000000000000062" r="0.70000000000000062" t="0.75000000000001343" header="0.30000000000000032" footer="0.30000000000000032"/>
    <c:pageSetup/>
  </c:printSettings>
</c:chartSpace>
</file>

<file path=xl/charts/chart49.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5470028062054203"/>
          <c:y val="0.18481848184818481"/>
          <c:w val="0.79946015716645258"/>
          <c:h val="0.62658420172725637"/>
        </c:manualLayout>
      </c:layout>
      <c:barChart>
        <c:barDir val="col"/>
        <c:grouping val="stacked"/>
        <c:varyColors val="0"/>
        <c:ser>
          <c:idx val="0"/>
          <c:order val="0"/>
          <c:tx>
            <c:strRef>
              <c:f>Environment!$G$209</c:f>
              <c:strCache>
                <c:ptCount val="1"/>
                <c:pt idx="0">
                  <c:v>Sulphur dioxide</c:v>
                </c:pt>
              </c:strCache>
            </c:strRef>
          </c:tx>
          <c:spPr>
            <a:solidFill>
              <a:srgbClr val="2B865C"/>
            </a:solidFill>
          </c:spPr>
          <c:invertIfNegative val="0"/>
          <c:cat>
            <c:numRef>
              <c:f>Environment!$I$208:$L$208</c:f>
              <c:numCache>
                <c:formatCode>General</c:formatCode>
                <c:ptCount val="4"/>
                <c:pt idx="0">
                  <c:v>2010</c:v>
                </c:pt>
                <c:pt idx="1">
                  <c:v>2011</c:v>
                </c:pt>
                <c:pt idx="2">
                  <c:v>2012</c:v>
                </c:pt>
                <c:pt idx="3">
                  <c:v>2013</c:v>
                </c:pt>
              </c:numCache>
            </c:numRef>
          </c:cat>
          <c:val>
            <c:numRef>
              <c:f>Environment!$I$209:$L$209</c:f>
              <c:numCache>
                <c:formatCode>#,##0</c:formatCode>
                <c:ptCount val="4"/>
                <c:pt idx="0">
                  <c:v>219022</c:v>
                </c:pt>
                <c:pt idx="1">
                  <c:v>208025</c:v>
                </c:pt>
                <c:pt idx="2">
                  <c:v>241798.75555669764</c:v>
                </c:pt>
                <c:pt idx="3">
                  <c:v>217925.09224226</c:v>
                </c:pt>
              </c:numCache>
            </c:numRef>
          </c:val>
        </c:ser>
        <c:ser>
          <c:idx val="1"/>
          <c:order val="1"/>
          <c:tx>
            <c:strRef>
              <c:f>Environment!$G$210</c:f>
              <c:strCache>
                <c:ptCount val="1"/>
                <c:pt idx="0">
                  <c:v>Nitrogen oxides</c:v>
                </c:pt>
              </c:strCache>
            </c:strRef>
          </c:tx>
          <c:spPr>
            <a:solidFill>
              <a:srgbClr val="E63723"/>
            </a:solidFill>
          </c:spPr>
          <c:invertIfNegative val="0"/>
          <c:cat>
            <c:numRef>
              <c:f>Environment!$I$208:$L$208</c:f>
              <c:numCache>
                <c:formatCode>General</c:formatCode>
                <c:ptCount val="4"/>
                <c:pt idx="0">
                  <c:v>2010</c:v>
                </c:pt>
                <c:pt idx="1">
                  <c:v>2011</c:v>
                </c:pt>
                <c:pt idx="2">
                  <c:v>2012</c:v>
                </c:pt>
                <c:pt idx="3">
                  <c:v>2013</c:v>
                </c:pt>
              </c:numCache>
            </c:numRef>
          </c:cat>
          <c:val>
            <c:numRef>
              <c:f>Environment!$I$210:$L$210</c:f>
              <c:numCache>
                <c:formatCode>#,##0</c:formatCode>
                <c:ptCount val="4"/>
                <c:pt idx="0">
                  <c:v>58901</c:v>
                </c:pt>
                <c:pt idx="1">
                  <c:v>66105</c:v>
                </c:pt>
                <c:pt idx="2">
                  <c:v>69283.275540059985</c:v>
                </c:pt>
                <c:pt idx="3">
                  <c:v>66596.979098000011</c:v>
                </c:pt>
              </c:numCache>
            </c:numRef>
          </c:val>
        </c:ser>
        <c:ser>
          <c:idx val="2"/>
          <c:order val="2"/>
          <c:tx>
            <c:strRef>
              <c:f>Environment!$G$211</c:f>
              <c:strCache>
                <c:ptCount val="1"/>
                <c:pt idx="0">
                  <c:v>Volatile organic compounds</c:v>
                </c:pt>
              </c:strCache>
            </c:strRef>
          </c:tx>
          <c:spPr>
            <a:solidFill>
              <a:schemeClr val="tx1">
                <a:lumMod val="65000"/>
                <a:lumOff val="35000"/>
              </a:schemeClr>
            </a:solidFill>
          </c:spPr>
          <c:invertIfNegative val="0"/>
          <c:cat>
            <c:numRef>
              <c:f>Environment!$I$208:$L$208</c:f>
              <c:numCache>
                <c:formatCode>General</c:formatCode>
                <c:ptCount val="4"/>
                <c:pt idx="0">
                  <c:v>2010</c:v>
                </c:pt>
                <c:pt idx="1">
                  <c:v>2011</c:v>
                </c:pt>
                <c:pt idx="2">
                  <c:v>2012</c:v>
                </c:pt>
                <c:pt idx="3">
                  <c:v>2013</c:v>
                </c:pt>
              </c:numCache>
            </c:numRef>
          </c:cat>
          <c:val>
            <c:numRef>
              <c:f>Environment!$I$211:$L$211</c:f>
              <c:numCache>
                <c:formatCode>#,##0</c:formatCode>
                <c:ptCount val="4"/>
                <c:pt idx="0">
                  <c:v>62170</c:v>
                </c:pt>
                <c:pt idx="1">
                  <c:v>85420</c:v>
                </c:pt>
                <c:pt idx="2">
                  <c:v>69035.170011375507</c:v>
                </c:pt>
                <c:pt idx="3">
                  <c:v>72453.128860953497</c:v>
                </c:pt>
              </c:numCache>
            </c:numRef>
          </c:val>
        </c:ser>
        <c:dLbls>
          <c:showLegendKey val="0"/>
          <c:showVal val="0"/>
          <c:showCatName val="0"/>
          <c:showSerName val="0"/>
          <c:showPercent val="0"/>
          <c:showBubbleSize val="0"/>
        </c:dLbls>
        <c:gapWidth val="150"/>
        <c:overlap val="100"/>
        <c:axId val="596804112"/>
        <c:axId val="596795952"/>
      </c:barChart>
      <c:catAx>
        <c:axId val="596804112"/>
        <c:scaling>
          <c:orientation val="minMax"/>
        </c:scaling>
        <c:delete val="0"/>
        <c:axPos val="b"/>
        <c:numFmt formatCode="General" sourceLinked="1"/>
        <c:majorTickMark val="out"/>
        <c:minorTickMark val="none"/>
        <c:tickLblPos val="nextTo"/>
        <c:txPr>
          <a:bodyPr/>
          <a:lstStyle/>
          <a:p>
            <a:pPr>
              <a:defRPr lang="ar-AE"/>
            </a:pPr>
            <a:endParaRPr lang="en-US"/>
          </a:p>
        </c:txPr>
        <c:crossAx val="596795952"/>
        <c:crosses val="autoZero"/>
        <c:auto val="1"/>
        <c:lblAlgn val="ctr"/>
        <c:lblOffset val="100"/>
        <c:noMultiLvlLbl val="0"/>
      </c:catAx>
      <c:valAx>
        <c:axId val="596795952"/>
        <c:scaling>
          <c:orientation val="minMax"/>
          <c:max val="400000"/>
        </c:scaling>
        <c:delete val="0"/>
        <c:axPos val="l"/>
        <c:majorGridlines/>
        <c:title>
          <c:tx>
            <c:rich>
              <a:bodyPr rot="-5400000" vert="horz"/>
              <a:lstStyle/>
              <a:p>
                <a:pPr>
                  <a:defRPr lang="ar-AE" b="0"/>
                </a:pPr>
                <a:r>
                  <a:rPr lang="en-US" b="0"/>
                  <a:t>Tons</a:t>
                </a:r>
              </a:p>
            </c:rich>
          </c:tx>
          <c:layout>
            <c:manualLayout>
              <c:xMode val="edge"/>
              <c:yMode val="edge"/>
              <c:x val="3.0020346880271088E-2"/>
              <c:y val="0.42840743916911378"/>
            </c:manualLayout>
          </c:layout>
          <c:overlay val="0"/>
        </c:title>
        <c:numFmt formatCode="#,##0" sourceLinked="1"/>
        <c:majorTickMark val="out"/>
        <c:minorTickMark val="none"/>
        <c:tickLblPos val="nextTo"/>
        <c:txPr>
          <a:bodyPr/>
          <a:lstStyle/>
          <a:p>
            <a:pPr>
              <a:defRPr lang="ar-AE"/>
            </a:pPr>
            <a:endParaRPr lang="en-US"/>
          </a:p>
        </c:txPr>
        <c:crossAx val="596804112"/>
        <c:crosses val="autoZero"/>
        <c:crossBetween val="between"/>
      </c:valAx>
    </c:plotArea>
    <c:legend>
      <c:legendPos val="t"/>
      <c:layout>
        <c:manualLayout>
          <c:xMode val="edge"/>
          <c:yMode val="edge"/>
          <c:x val="0.23009179026516058"/>
          <c:y val="2.4384647656241751E-2"/>
          <c:w val="0.60508034606451355"/>
          <c:h val="7.3490911918620561E-2"/>
        </c:manualLayout>
      </c:layout>
      <c:overlay val="0"/>
      <c:txPr>
        <a:bodyPr/>
        <a:lstStyle/>
        <a:p>
          <a:pPr>
            <a:defRPr lang="ar-AE"/>
          </a:pPr>
          <a:endParaRPr lang="en-US"/>
        </a:p>
      </c:txPr>
    </c:legend>
    <c:plotVisOnly val="1"/>
    <c:dispBlanksAs val="gap"/>
    <c:showDLblsOverMax val="0"/>
  </c:chart>
  <c:printSettings>
    <c:headerFooter/>
    <c:pageMargins b="0.75000000000001354" l="0.70000000000000062" r="0.70000000000000062" t="0.75000000000001354"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459851196286414"/>
          <c:y val="5.6717852797135988E-2"/>
          <c:w val="0.87311181970022345"/>
          <c:h val="0.82477247815287458"/>
        </c:manualLayout>
      </c:layout>
      <c:barChart>
        <c:barDir val="col"/>
        <c:grouping val="clustered"/>
        <c:varyColors val="0"/>
        <c:ser>
          <c:idx val="0"/>
          <c:order val="0"/>
          <c:spPr>
            <a:solidFill>
              <a:srgbClr val="B4985A"/>
            </a:solidFill>
          </c:spPr>
          <c:invertIfNegative val="0"/>
          <c:dPt>
            <c:idx val="6"/>
            <c:invertIfNegative val="0"/>
            <c:bubble3D val="0"/>
          </c:dPt>
          <c:dPt>
            <c:idx val="7"/>
            <c:invertIfNegative val="0"/>
            <c:bubble3D val="0"/>
          </c:dPt>
          <c:dPt>
            <c:idx val="8"/>
            <c:invertIfNegative val="0"/>
            <c:bubble3D val="0"/>
          </c:dPt>
          <c:dPt>
            <c:idx val="9"/>
            <c:invertIfNegative val="0"/>
            <c:bubble3D val="0"/>
          </c:dPt>
          <c:dPt>
            <c:idx val="10"/>
            <c:invertIfNegative val="0"/>
            <c:bubble3D val="0"/>
          </c:dPt>
          <c:dLbls>
            <c:dLbl>
              <c:idx val="3"/>
              <c:layout>
                <c:manualLayout>
                  <c:x val="-2.2222222222221815E-3"/>
                  <c:y val="1.532567049808429E-2"/>
                </c:manualLayout>
              </c:layout>
              <c:numFmt formatCode="0.0" sourceLinked="0"/>
              <c:spPr/>
              <c:txPr>
                <a:bodyPr/>
                <a:lstStyle/>
                <a:p>
                  <a:pPr>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numFmt formatCode="0.0" sourceLinked="0"/>
            <c:spPr>
              <a:noFill/>
              <a:ln>
                <a:noFill/>
              </a:ln>
              <a:effectLst/>
            </c:sp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[2]Prices!$G$73:$G$84</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[2]Prices!$H$73:$H$84</c:f>
              <c:numCache>
                <c:formatCode>General</c:formatCode>
                <c:ptCount val="12"/>
                <c:pt idx="0">
                  <c:v>1.1861715148240251</c:v>
                </c:pt>
                <c:pt idx="1">
                  <c:v>1.033963324675824</c:v>
                </c:pt>
                <c:pt idx="2">
                  <c:v>1.0155500475332246</c:v>
                </c:pt>
                <c:pt idx="3">
                  <c:v>0.59484338974225182</c:v>
                </c:pt>
                <c:pt idx="4">
                  <c:v>0.65572954513832826</c:v>
                </c:pt>
                <c:pt idx="5">
                  <c:v>0.89517850283272082</c:v>
                </c:pt>
                <c:pt idx="6">
                  <c:v>1.0643766737189964</c:v>
                </c:pt>
                <c:pt idx="7">
                  <c:v>1.3736064422121359</c:v>
                </c:pt>
                <c:pt idx="8">
                  <c:v>1.8011158842526243</c:v>
                </c:pt>
                <c:pt idx="9">
                  <c:v>1.562193558917869</c:v>
                </c:pt>
                <c:pt idx="10">
                  <c:v>1.811434226406476</c:v>
                </c:pt>
                <c:pt idx="11">
                  <c:v>2.1933438671762673</c:v>
                </c:pt>
              </c:numCache>
            </c:numRef>
          </c:val>
        </c:ser>
        <c:dLbls>
          <c:showLegendKey val="0"/>
          <c:showVal val="0"/>
          <c:showCatName val="0"/>
          <c:showSerName val="0"/>
          <c:showPercent val="0"/>
          <c:showBubbleSize val="0"/>
        </c:dLbls>
        <c:gapWidth val="72"/>
        <c:axId val="568914144"/>
        <c:axId val="568921760"/>
      </c:barChart>
      <c:catAx>
        <c:axId val="568914144"/>
        <c:scaling>
          <c:orientation val="minMax"/>
        </c:scaling>
        <c:delete val="0"/>
        <c:axPos val="b"/>
        <c:numFmt formatCode="General" sourceLinked="1"/>
        <c:majorTickMark val="out"/>
        <c:minorTickMark val="none"/>
        <c:tickLblPos val="nextTo"/>
        <c:txPr>
          <a:bodyPr/>
          <a:lstStyle/>
          <a:p>
            <a:pPr>
              <a:defRPr sz="900"/>
            </a:pPr>
            <a:endParaRPr lang="en-US"/>
          </a:p>
        </c:txPr>
        <c:crossAx val="568921760"/>
        <c:crosses val="autoZero"/>
        <c:auto val="1"/>
        <c:lblAlgn val="ctr"/>
        <c:lblOffset val="100"/>
        <c:noMultiLvlLbl val="0"/>
      </c:catAx>
      <c:valAx>
        <c:axId val="568921760"/>
        <c:scaling>
          <c:orientation val="minMax"/>
        </c:scaling>
        <c:delete val="0"/>
        <c:axPos val="l"/>
        <c:majorGridlines/>
        <c:numFmt formatCode="#,##0.0" sourceLinked="0"/>
        <c:majorTickMark val="out"/>
        <c:minorTickMark val="none"/>
        <c:tickLblPos val="nextTo"/>
        <c:spPr>
          <a:ln>
            <a:solidFill>
              <a:srgbClr val="BE9B55"/>
            </a:solidFill>
          </a:ln>
        </c:spPr>
        <c:crossAx val="568914144"/>
        <c:crosses val="autoZero"/>
        <c:crossBetween val="between"/>
        <c:majorUnit val="1"/>
      </c:valAx>
    </c:plotArea>
    <c:plotVisOnly val="1"/>
    <c:dispBlanksAs val="gap"/>
    <c:showDLblsOverMax val="0"/>
  </c:chart>
  <c:spPr>
    <a:noFill/>
    <a:ln>
      <a:noFill/>
    </a:ln>
  </c:spPr>
  <c:printSettings>
    <c:headerFooter/>
    <c:pageMargins b="0.75000000000001099" l="0.70000000000000062" r="0.70000000000000062" t="0.75000000000001099" header="0.30000000000000032" footer="0.30000000000000032"/>
    <c:pageSetup/>
  </c:printSettings>
  <c:userShapes r:id="rId1"/>
</c:chartSpace>
</file>

<file path=xl/charts/chart50.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3901789840927013"/>
          <c:y val="0.17788905407153641"/>
          <c:w val="0.24491731747221729"/>
          <c:h val="0.70636907886806666"/>
        </c:manualLayout>
      </c:layout>
      <c:pieChart>
        <c:varyColors val="1"/>
        <c:ser>
          <c:idx val="0"/>
          <c:order val="0"/>
          <c:spPr>
            <a:solidFill>
              <a:srgbClr val="E63723"/>
            </a:solidFill>
          </c:spPr>
          <c:dPt>
            <c:idx val="0"/>
            <c:bubble3D val="0"/>
            <c:spPr>
              <a:solidFill>
                <a:srgbClr val="008080"/>
              </a:solidFill>
            </c:spPr>
          </c:dPt>
          <c:dPt>
            <c:idx val="2"/>
            <c:bubble3D val="0"/>
            <c:spPr>
              <a:solidFill>
                <a:srgbClr val="B2B2B2"/>
              </a:solidFill>
            </c:spPr>
          </c:dPt>
          <c:dLbls>
            <c:spPr>
              <a:noFill/>
              <a:ln>
                <a:noFill/>
              </a:ln>
              <a:effectLst/>
            </c:spPr>
            <c:txPr>
              <a:bodyPr wrap="square" lIns="38100" tIns="19050" rIns="38100" bIns="19050" anchor="ctr">
                <a:spAutoFit/>
              </a:bodyPr>
              <a:lstStyle/>
              <a:p>
                <a:pPr>
                  <a:defRPr b="1">
                    <a:solidFill>
                      <a:schemeClr val="bg1"/>
                    </a:solidFill>
                  </a:defRPr>
                </a:pPr>
                <a:endParaRPr lang="en-US"/>
              </a:p>
            </c:txPr>
            <c:showLegendKey val="0"/>
            <c:showVal val="0"/>
            <c:showCatName val="0"/>
            <c:showSerName val="0"/>
            <c:showPercent val="1"/>
            <c:showBubbleSize val="0"/>
            <c:showLeaderLines val="0"/>
            <c:extLst>
              <c:ext xmlns:c15="http://schemas.microsoft.com/office/drawing/2012/chart" uri="{CE6537A1-D6FC-4f65-9D91-7224C49458BB}"/>
            </c:extLst>
          </c:dLbls>
          <c:cat>
            <c:strRef>
              <c:f>Environment!$C$405:$E$405</c:f>
              <c:strCache>
                <c:ptCount val="3"/>
                <c:pt idx="0">
                  <c:v>Abu Dhabi</c:v>
                </c:pt>
                <c:pt idx="1">
                  <c:v>Al Ain</c:v>
                </c:pt>
                <c:pt idx="2">
                  <c:v>Al Gharbia</c:v>
                </c:pt>
              </c:strCache>
            </c:strRef>
          </c:cat>
          <c:val>
            <c:numRef>
              <c:f>Environment!$C$406:$E$406</c:f>
              <c:numCache>
                <c:formatCode>_(* #,##0_);_(* \(#,##0\);_(* "-"??_);_(@_)</c:formatCode>
                <c:ptCount val="3"/>
                <c:pt idx="0">
                  <c:v>6819275.0999999996</c:v>
                </c:pt>
                <c:pt idx="1">
                  <c:v>2605632.7199999997</c:v>
                </c:pt>
                <c:pt idx="2">
                  <c:v>2400156</c:v>
                </c:pt>
              </c:numCache>
            </c:numRef>
          </c:val>
        </c:ser>
        <c:dLbls>
          <c:showLegendKey val="0"/>
          <c:showVal val="0"/>
          <c:showCatName val="0"/>
          <c:showSerName val="0"/>
          <c:showPercent val="1"/>
          <c:showBubbleSize val="0"/>
          <c:showLeaderLines val="0"/>
        </c:dLbls>
        <c:firstSliceAng val="0"/>
      </c:pieChart>
    </c:plotArea>
    <c:legend>
      <c:legendPos val="t"/>
      <c:layout>
        <c:manualLayout>
          <c:xMode val="edge"/>
          <c:yMode val="edge"/>
          <c:x val="0.16862322241779881"/>
          <c:y val="3.3644864764863461E-2"/>
          <c:w val="0.68185047602203208"/>
          <c:h val="0.10139952923681349"/>
        </c:manualLayout>
      </c:layout>
      <c:overlay val="0"/>
      <c:txPr>
        <a:bodyPr/>
        <a:lstStyle/>
        <a:p>
          <a:pPr rtl="0">
            <a:defRPr lang="en-US"/>
          </a:pPr>
          <a:endParaRPr lang="en-US"/>
        </a:p>
      </c:txPr>
    </c:legend>
    <c:plotVisOnly val="1"/>
    <c:dispBlanksAs val="zero"/>
    <c:showDLblsOverMax val="0"/>
  </c:chart>
  <c:printSettings>
    <c:headerFooter/>
    <c:pageMargins b="0.75000000000000244" l="0.70000000000000062" r="0.70000000000000062" t="0.75000000000000244" header="0.30000000000000032" footer="0.30000000000000032"/>
    <c:pageSetup/>
  </c:printSettings>
</c:chartSpace>
</file>

<file path=xl/charts/chart5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'oil&amp;gas '!$F$161</c:f>
              <c:strCache>
                <c:ptCount val="1"/>
                <c:pt idx="0">
                  <c:v>Naphtha</c:v>
                </c:pt>
              </c:strCache>
            </c:strRef>
          </c:tx>
          <c:spPr>
            <a:solidFill>
              <a:srgbClr val="BE9B55"/>
            </a:solidFill>
          </c:spPr>
          <c:invertIfNegative val="0"/>
          <c:cat>
            <c:numRef>
              <c:f>'oil&amp;gas '!$G$167:$J$167</c:f>
              <c:numCache>
                <c:formatCode>General</c:formatCode>
                <c:ptCount val="4"/>
                <c:pt idx="0">
                  <c:v>2010</c:v>
                </c:pt>
                <c:pt idx="1">
                  <c:v>2011</c:v>
                </c:pt>
                <c:pt idx="2">
                  <c:v>2012</c:v>
                </c:pt>
                <c:pt idx="3">
                  <c:v>2013</c:v>
                </c:pt>
              </c:numCache>
            </c:numRef>
          </c:cat>
          <c:val>
            <c:numRef>
              <c:f>'oil&amp;gas '!$G$168:$J$168</c:f>
              <c:numCache>
                <c:formatCode>0</c:formatCode>
                <c:ptCount val="4"/>
                <c:pt idx="0">
                  <c:v>706.5638546933086</c:v>
                </c:pt>
                <c:pt idx="1">
                  <c:v>924.36985185390586</c:v>
                </c:pt>
                <c:pt idx="2" formatCode="_-* #,##0_-;\-* #,##0_-;_-* &quot;-&quot;??_-;_-@_-">
                  <c:v>925.32</c:v>
                </c:pt>
                <c:pt idx="3" formatCode="_-* #,##0_-;\-* #,##0_-;_-* &quot;-&quot;??_-;_-@_-">
                  <c:v>915.15499999999997</c:v>
                </c:pt>
              </c:numCache>
            </c:numRef>
          </c:val>
        </c:ser>
        <c:ser>
          <c:idx val="1"/>
          <c:order val="1"/>
          <c:tx>
            <c:strRef>
              <c:f>'oil&amp;gas '!$F$162</c:f>
              <c:strCache>
                <c:ptCount val="1"/>
                <c:pt idx="0">
                  <c:v>Jet fuel / Kerosene</c:v>
                </c:pt>
              </c:strCache>
            </c:strRef>
          </c:tx>
          <c:spPr>
            <a:solidFill>
              <a:srgbClr val="277D5A"/>
            </a:solidFill>
          </c:spPr>
          <c:invertIfNegative val="0"/>
          <c:cat>
            <c:numRef>
              <c:f>'oil&amp;gas '!$G$167:$J$167</c:f>
              <c:numCache>
                <c:formatCode>General</c:formatCode>
                <c:ptCount val="4"/>
                <c:pt idx="0">
                  <c:v>2010</c:v>
                </c:pt>
                <c:pt idx="1">
                  <c:v>2011</c:v>
                </c:pt>
                <c:pt idx="2">
                  <c:v>2012</c:v>
                </c:pt>
                <c:pt idx="3">
                  <c:v>2013</c:v>
                </c:pt>
              </c:numCache>
            </c:numRef>
          </c:cat>
          <c:val>
            <c:numRef>
              <c:f>'oil&amp;gas '!$G$169:$J$169</c:f>
              <c:numCache>
                <c:formatCode>0</c:formatCode>
                <c:ptCount val="4"/>
                <c:pt idx="0">
                  <c:v>719.54492783724254</c:v>
                </c:pt>
                <c:pt idx="1">
                  <c:v>998.89139530677164</c:v>
                </c:pt>
                <c:pt idx="2" formatCode="_-* #,##0_-;\-* #,##0_-;_-* &quot;-&quot;??_-;_-@_-">
                  <c:v>1005.31</c:v>
                </c:pt>
                <c:pt idx="3" formatCode="_-* #,##0_-;\-* #,##0_-;_-* &quot;-&quot;??_-;_-@_-">
                  <c:v>977.45500000000004</c:v>
                </c:pt>
              </c:numCache>
            </c:numRef>
          </c:val>
        </c:ser>
        <c:ser>
          <c:idx val="2"/>
          <c:order val="2"/>
          <c:tx>
            <c:strRef>
              <c:f>'oil&amp;gas '!$F$163</c:f>
              <c:strCache>
                <c:ptCount val="1"/>
                <c:pt idx="0">
                  <c:v>Gas oil / Diesel</c:v>
                </c:pt>
              </c:strCache>
            </c:strRef>
          </c:tx>
          <c:spPr>
            <a:solidFill>
              <a:srgbClr val="FF0000"/>
            </a:solidFill>
          </c:spPr>
          <c:invertIfNegative val="0"/>
          <c:cat>
            <c:numRef>
              <c:f>'oil&amp;gas '!$G$167:$J$167</c:f>
              <c:numCache>
                <c:formatCode>General</c:formatCode>
                <c:ptCount val="4"/>
                <c:pt idx="0">
                  <c:v>2010</c:v>
                </c:pt>
                <c:pt idx="1">
                  <c:v>2011</c:v>
                </c:pt>
                <c:pt idx="2">
                  <c:v>2012</c:v>
                </c:pt>
                <c:pt idx="3">
                  <c:v>2013</c:v>
                </c:pt>
              </c:numCache>
            </c:numRef>
          </c:cat>
          <c:val>
            <c:numRef>
              <c:f>'oil&amp;gas '!$G$170:$J$170</c:f>
              <c:numCache>
                <c:formatCode>0</c:formatCode>
                <c:ptCount val="4"/>
                <c:pt idx="0">
                  <c:v>675.83098019563386</c:v>
                </c:pt>
                <c:pt idx="1">
                  <c:v>938.8083072003094</c:v>
                </c:pt>
                <c:pt idx="2" formatCode="_-* #,##0_-;\-* #,##0_-;_-* &quot;-&quot;??_-;_-@_-">
                  <c:v>962.21</c:v>
                </c:pt>
                <c:pt idx="3" formatCode="_-* #,##0_-;\-* #,##0_-;_-* &quot;-&quot;??_-;_-@_-">
                  <c:v>932.92000000000007</c:v>
                </c:pt>
              </c:numCache>
            </c:numRef>
          </c:val>
        </c:ser>
        <c:ser>
          <c:idx val="3"/>
          <c:order val="3"/>
          <c:tx>
            <c:strRef>
              <c:f>'oil&amp;gas '!$F$164</c:f>
              <c:strCache>
                <c:ptCount val="1"/>
                <c:pt idx="0">
                  <c:v>Heavy fuel Oil / S.R.Residue</c:v>
                </c:pt>
              </c:strCache>
            </c:strRef>
          </c:tx>
          <c:spPr>
            <a:solidFill>
              <a:schemeClr val="tx1">
                <a:lumMod val="65000"/>
                <a:lumOff val="35000"/>
              </a:schemeClr>
            </a:solidFill>
          </c:spPr>
          <c:invertIfNegative val="0"/>
          <c:cat>
            <c:numRef>
              <c:f>'oil&amp;gas '!$G$167:$J$167</c:f>
              <c:numCache>
                <c:formatCode>General</c:formatCode>
                <c:ptCount val="4"/>
                <c:pt idx="0">
                  <c:v>2010</c:v>
                </c:pt>
                <c:pt idx="1">
                  <c:v>2011</c:v>
                </c:pt>
                <c:pt idx="2">
                  <c:v>2012</c:v>
                </c:pt>
                <c:pt idx="3">
                  <c:v>2013</c:v>
                </c:pt>
              </c:numCache>
            </c:numRef>
          </c:cat>
          <c:val>
            <c:numRef>
              <c:f>'oil&amp;gas '!$G$171:$J$171</c:f>
              <c:numCache>
                <c:formatCode>0</c:formatCode>
                <c:ptCount val="4"/>
                <c:pt idx="0">
                  <c:v>473.84315863097135</c:v>
                </c:pt>
                <c:pt idx="1">
                  <c:v>0</c:v>
                </c:pt>
                <c:pt idx="2" formatCode="_-* #,##0_-;\-* #,##0_-;_-* &quot;-&quot;??_-;_-@_-">
                  <c:v>818.42</c:v>
                </c:pt>
                <c:pt idx="3" formatCode="_-* #,##0_-;\-* #,##0_-;_-* &quot;-&quot;??_-;_-@_-">
                  <c:v>647</c:v>
                </c:pt>
              </c:numCache>
            </c:numRef>
          </c:val>
        </c:ser>
        <c:dLbls>
          <c:showLegendKey val="0"/>
          <c:showVal val="0"/>
          <c:showCatName val="0"/>
          <c:showSerName val="0"/>
          <c:showPercent val="0"/>
          <c:showBubbleSize val="0"/>
        </c:dLbls>
        <c:gapWidth val="150"/>
        <c:axId val="596791056"/>
        <c:axId val="596805744"/>
      </c:barChart>
      <c:catAx>
        <c:axId val="596791056"/>
        <c:scaling>
          <c:orientation val="minMax"/>
        </c:scaling>
        <c:delete val="0"/>
        <c:axPos val="b"/>
        <c:numFmt formatCode="General" sourceLinked="1"/>
        <c:majorTickMark val="none"/>
        <c:minorTickMark val="none"/>
        <c:tickLblPos val="nextTo"/>
        <c:crossAx val="596805744"/>
        <c:crosses val="autoZero"/>
        <c:auto val="1"/>
        <c:lblAlgn val="ctr"/>
        <c:lblOffset val="100"/>
        <c:noMultiLvlLbl val="0"/>
      </c:catAx>
      <c:valAx>
        <c:axId val="596805744"/>
        <c:scaling>
          <c:orientation val="minMax"/>
        </c:scaling>
        <c:delete val="0"/>
        <c:axPos val="l"/>
        <c:majorGridlines/>
        <c:title>
          <c:tx>
            <c:rich>
              <a:bodyPr rot="-5400000" vert="horz"/>
              <a:lstStyle/>
              <a:p>
                <a:pPr>
                  <a:defRPr/>
                </a:pPr>
                <a:r>
                  <a:rPr lang="en-US" sz="1000" b="1" i="0" baseline="0">
                    <a:effectLst/>
                  </a:rPr>
                  <a:t>$/Metric Ton</a:t>
                </a:r>
                <a:endParaRPr lang="en-US" sz="1000">
                  <a:effectLst/>
                </a:endParaRPr>
              </a:p>
            </c:rich>
          </c:tx>
          <c:overlay val="0"/>
        </c:title>
        <c:numFmt formatCode="0" sourceLinked="1"/>
        <c:majorTickMark val="none"/>
        <c:minorTickMark val="none"/>
        <c:tickLblPos val="nextTo"/>
        <c:spPr>
          <a:ln w="9525">
            <a:noFill/>
          </a:ln>
        </c:spPr>
        <c:crossAx val="596791056"/>
        <c:crosses val="autoZero"/>
        <c:crossBetween val="between"/>
      </c:valAx>
    </c:plotArea>
    <c:legend>
      <c:legendPos val="b"/>
      <c:legendEntry>
        <c:idx val="0"/>
        <c:txPr>
          <a:bodyPr/>
          <a:lstStyle/>
          <a:p>
            <a:pPr>
              <a:defRPr sz="800"/>
            </a:pPr>
            <a:endParaRPr lang="en-US"/>
          </a:p>
        </c:txPr>
      </c:legendEntry>
      <c:legendEntry>
        <c:idx val="1"/>
        <c:txPr>
          <a:bodyPr/>
          <a:lstStyle/>
          <a:p>
            <a:pPr>
              <a:defRPr sz="800"/>
            </a:pPr>
            <a:endParaRPr lang="en-US"/>
          </a:p>
        </c:txPr>
      </c:legendEntry>
      <c:legendEntry>
        <c:idx val="2"/>
        <c:txPr>
          <a:bodyPr/>
          <a:lstStyle/>
          <a:p>
            <a:pPr>
              <a:defRPr sz="800"/>
            </a:pPr>
            <a:endParaRPr lang="en-US"/>
          </a:p>
        </c:txPr>
      </c:legendEntry>
      <c:legendEntry>
        <c:idx val="3"/>
        <c:txPr>
          <a:bodyPr/>
          <a:lstStyle/>
          <a:p>
            <a:pPr>
              <a:defRPr sz="800"/>
            </a:pPr>
            <a:endParaRPr lang="en-US"/>
          </a:p>
        </c:txPr>
      </c:legendEntry>
      <c:overlay val="0"/>
    </c:legend>
    <c:plotVisOnly val="1"/>
    <c:dispBlanksAs val="gap"/>
    <c:showDLblsOverMax val="0"/>
  </c:chart>
  <c:printSettings>
    <c:headerFooter/>
    <c:pageMargins b="0.75000000000000966" l="0.70000000000000062" r="0.70000000000000062" t="0.75000000000000966" header="0.30000000000000032" footer="0.30000000000000032"/>
    <c:pageSetup/>
  </c:printSettings>
</c:chartSpace>
</file>

<file path=xl/charts/chart5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0"/>
          <c:order val="0"/>
          <c:dPt>
            <c:idx val="0"/>
            <c:bubble3D val="0"/>
            <c:spPr>
              <a:solidFill>
                <a:srgbClr val="00B050"/>
              </a:solidFill>
            </c:spPr>
          </c:dPt>
          <c:dPt>
            <c:idx val="1"/>
            <c:bubble3D val="0"/>
            <c:spPr>
              <a:solidFill>
                <a:schemeClr val="accent6">
                  <a:lumMod val="75000"/>
                </a:schemeClr>
              </a:solidFill>
            </c:spPr>
          </c:dPt>
          <c:dPt>
            <c:idx val="2"/>
            <c:bubble3D val="0"/>
            <c:spPr>
              <a:solidFill>
                <a:srgbClr val="277D5A"/>
              </a:solidFill>
            </c:spPr>
          </c:dPt>
          <c:dPt>
            <c:idx val="3"/>
            <c:bubble3D val="0"/>
            <c:spPr>
              <a:solidFill>
                <a:schemeClr val="tx1">
                  <a:lumMod val="65000"/>
                  <a:lumOff val="35000"/>
                </a:schemeClr>
              </a:solidFill>
            </c:spPr>
          </c:dPt>
          <c:dPt>
            <c:idx val="4"/>
            <c:bubble3D val="0"/>
            <c:spPr>
              <a:solidFill>
                <a:srgbClr val="EE3124"/>
              </a:solidFill>
            </c:spPr>
          </c:dPt>
          <c:dPt>
            <c:idx val="5"/>
            <c:bubble3D val="0"/>
            <c:spPr>
              <a:solidFill>
                <a:schemeClr val="bg1">
                  <a:lumMod val="50000"/>
                </a:schemeClr>
              </a:solidFill>
            </c:spPr>
          </c:dPt>
          <c:dPt>
            <c:idx val="6"/>
            <c:bubble3D val="0"/>
            <c:spPr>
              <a:solidFill>
                <a:schemeClr val="bg2">
                  <a:lumMod val="75000"/>
                </a:schemeClr>
              </a:solidFill>
            </c:spPr>
          </c:dPt>
          <c:dLbls>
            <c:dLbl>
              <c:idx val="1"/>
              <c:spPr/>
              <c:txPr>
                <a:bodyPr/>
                <a:lstStyle/>
                <a:p>
                  <a:pPr>
                    <a:defRPr>
                      <a:solidFill>
                        <a:schemeClr val="bg1"/>
                      </a:solidFill>
                    </a:defRPr>
                  </a:pPr>
                  <a:endParaRPr lang="en-US"/>
                </a:p>
              </c:txPr>
              <c:showLegendKey val="0"/>
              <c:showVal val="0"/>
              <c:showCatName val="0"/>
              <c:showSerName val="0"/>
              <c:showPercent val="1"/>
              <c:showBubbleSize val="0"/>
            </c:dLbl>
            <c:dLbl>
              <c:idx val="2"/>
              <c:spPr/>
              <c:txPr>
                <a:bodyPr/>
                <a:lstStyle/>
                <a:p>
                  <a:pPr>
                    <a:defRPr>
                      <a:solidFill>
                        <a:schemeClr val="bg1"/>
                      </a:solidFill>
                    </a:defRPr>
                  </a:pPr>
                  <a:endParaRPr lang="en-US"/>
                </a:p>
              </c:txPr>
              <c:showLegendKey val="0"/>
              <c:showVal val="0"/>
              <c:showCatName val="0"/>
              <c:showSerName val="0"/>
              <c:showPercent val="1"/>
              <c:showBubbleSize val="0"/>
            </c:dLbl>
            <c:dLbl>
              <c:idx val="3"/>
              <c:spPr/>
              <c:txPr>
                <a:bodyPr/>
                <a:lstStyle/>
                <a:p>
                  <a:pPr>
                    <a:defRPr>
                      <a:solidFill>
                        <a:schemeClr val="bg1"/>
                      </a:solidFill>
                    </a:defRPr>
                  </a:pPr>
                  <a:endParaRPr lang="en-US"/>
                </a:p>
              </c:txPr>
              <c:showLegendKey val="0"/>
              <c:showVal val="0"/>
              <c:showCatName val="0"/>
              <c:showSerName val="0"/>
              <c:showPercent val="1"/>
              <c:showBubbleSize val="0"/>
            </c:dLbl>
            <c:dLbl>
              <c:idx val="4"/>
              <c:spPr/>
              <c:txPr>
                <a:bodyPr/>
                <a:lstStyle/>
                <a:p>
                  <a:pPr>
                    <a:defRPr>
                      <a:solidFill>
                        <a:schemeClr val="bg1"/>
                      </a:solidFill>
                    </a:defRPr>
                  </a:pPr>
                  <a:endParaRPr lang="en-US"/>
                </a:p>
              </c:txPr>
              <c:showLegendKey val="0"/>
              <c:showVal val="0"/>
              <c:showCatName val="0"/>
              <c:showSerName val="0"/>
              <c:showPercent val="1"/>
              <c:showBubbleSize val="0"/>
            </c:dLbl>
            <c:dLbl>
              <c:idx val="5"/>
              <c:spPr>
                <a:noFill/>
                <a:ln>
                  <a:noFill/>
                </a:ln>
                <a:effectLst/>
              </c:spPr>
              <c:txPr>
                <a:bodyPr/>
                <a:lstStyle/>
                <a:p>
                  <a:pPr>
                    <a:defRPr>
                      <a:solidFill>
                        <a:schemeClr val="bg1"/>
                      </a:solidFill>
                    </a:defRPr>
                  </a:pPr>
                  <a:endParaRPr lang="en-US"/>
                </a:p>
              </c:txPr>
              <c:showLegendKey val="0"/>
              <c:showVal val="0"/>
              <c:showCatName val="0"/>
              <c:showSerName val="0"/>
              <c:showPercent val="1"/>
              <c:showBubbleSize val="0"/>
            </c:dLbl>
            <c:dLbl>
              <c:idx val="6"/>
              <c:spPr/>
              <c:txPr>
                <a:bodyPr/>
                <a:lstStyle/>
                <a:p>
                  <a:pPr>
                    <a:defRPr>
                      <a:solidFill>
                        <a:schemeClr val="bg1"/>
                      </a:solidFill>
                    </a:defRPr>
                  </a:pPr>
                  <a:endParaRPr lang="en-US"/>
                </a:p>
              </c:txPr>
              <c:showLegendKey val="0"/>
              <c:showVal val="0"/>
              <c:showCatName val="0"/>
              <c:showSerName val="0"/>
              <c:showPercent val="1"/>
              <c:showBubbleSize val="0"/>
            </c:dLbl>
            <c:spPr>
              <a:noFill/>
              <a:ln>
                <a:noFill/>
              </a:ln>
              <a:effectLst/>
            </c:spPr>
            <c:showLegendKey val="0"/>
            <c:showVal val="0"/>
            <c:showCatName val="0"/>
            <c:showSerName val="0"/>
            <c:showPercent val="1"/>
            <c:showBubbleSize val="0"/>
            <c:showLeaderLines val="1"/>
            <c:extLst>
              <c:ext xmlns:c15="http://schemas.microsoft.com/office/drawing/2012/chart" uri="{CE6537A1-D6FC-4f65-9D91-7224C49458BB}"/>
            </c:extLst>
          </c:dLbls>
          <c:cat>
            <c:strRef>
              <c:f>'oil&amp;gas '!$F$106:$F$112</c:f>
              <c:strCache>
                <c:ptCount val="7"/>
                <c:pt idx="0">
                  <c:v>LPG</c:v>
                </c:pt>
                <c:pt idx="1">
                  <c:v>Unleaded gasoline</c:v>
                </c:pt>
                <c:pt idx="2">
                  <c:v>Naphtha</c:v>
                </c:pt>
                <c:pt idx="3">
                  <c:v>Jet fuel / Kerosene</c:v>
                </c:pt>
                <c:pt idx="4">
                  <c:v>Gas oil / Diesel</c:v>
                </c:pt>
                <c:pt idx="5">
                  <c:v>Heavy Fuel Oil / S.R.Residue</c:v>
                </c:pt>
                <c:pt idx="6">
                  <c:v>Sulpher</c:v>
                </c:pt>
              </c:strCache>
            </c:strRef>
          </c:cat>
          <c:val>
            <c:numRef>
              <c:f>'oil&amp;gas '!$G$113:$G$119</c:f>
              <c:numCache>
                <c:formatCode>0%</c:formatCode>
                <c:ptCount val="7"/>
                <c:pt idx="0">
                  <c:v>2.4986154034777684E-2</c:v>
                </c:pt>
                <c:pt idx="1">
                  <c:v>0.12920082357069476</c:v>
                </c:pt>
                <c:pt idx="2">
                  <c:v>0.20768102278348294</c:v>
                </c:pt>
                <c:pt idx="3">
                  <c:v>0.29027907547002296</c:v>
                </c:pt>
                <c:pt idx="4">
                  <c:v>0.18926905986953085</c:v>
                </c:pt>
                <c:pt idx="5">
                  <c:v>6.612241101589221E-2</c:v>
                </c:pt>
                <c:pt idx="6">
                  <c:v>9.2461453255598638E-2</c:v>
                </c:pt>
              </c:numCache>
            </c:numRef>
          </c:val>
        </c:ser>
        <c:dLbls>
          <c:showLegendKey val="0"/>
          <c:showVal val="0"/>
          <c:showCatName val="0"/>
          <c:showSerName val="0"/>
          <c:showPercent val="1"/>
          <c:showBubbleSize val="0"/>
          <c:showLeaderLines val="1"/>
        </c:dLbls>
        <c:firstSliceAng val="0"/>
      </c:pieChart>
    </c:plotArea>
    <c:legend>
      <c:legendPos val="r"/>
      <c:overlay val="0"/>
    </c:legend>
    <c:plotVisOnly val="1"/>
    <c:dispBlanksAs val="gap"/>
    <c:showDLblsOverMax val="0"/>
  </c:chart>
  <c:printSettings>
    <c:headerFooter/>
    <c:pageMargins b="0.75" l="0.7" r="0.7" t="0.75" header="0.3" footer="0.3"/>
    <c:pageSetup/>
  </c:printSettings>
</c:chartSpace>
</file>

<file path=xl/charts/chart5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'oil&amp;gas '!$F$53</c:f>
              <c:strCache>
                <c:ptCount val="1"/>
                <c:pt idx="0">
                  <c:v>LNG</c:v>
                </c:pt>
              </c:strCache>
            </c:strRef>
          </c:tx>
          <c:marker>
            <c:symbol val="none"/>
          </c:marker>
          <c:cat>
            <c:numRef>
              <c:f>'oil&amp;gas '!$G$52:$J$52</c:f>
              <c:numCache>
                <c:formatCode>General</c:formatCode>
                <c:ptCount val="4"/>
                <c:pt idx="0">
                  <c:v>2010</c:v>
                </c:pt>
                <c:pt idx="1">
                  <c:v>2011</c:v>
                </c:pt>
                <c:pt idx="2">
                  <c:v>2012</c:v>
                </c:pt>
                <c:pt idx="3">
                  <c:v>2013</c:v>
                </c:pt>
              </c:numCache>
            </c:numRef>
          </c:cat>
          <c:val>
            <c:numRef>
              <c:f>'oil&amp;gas '!$G$53:$J$53</c:f>
              <c:numCache>
                <c:formatCode>General</c:formatCode>
                <c:ptCount val="4"/>
                <c:pt idx="0">
                  <c:v>564.88671868330744</c:v>
                </c:pt>
                <c:pt idx="1">
                  <c:v>809.83157090517614</c:v>
                </c:pt>
                <c:pt idx="2">
                  <c:v>885.69933940367787</c:v>
                </c:pt>
                <c:pt idx="3">
                  <c:v>889</c:v>
                </c:pt>
              </c:numCache>
            </c:numRef>
          </c:val>
          <c:smooth val="0"/>
        </c:ser>
        <c:ser>
          <c:idx val="1"/>
          <c:order val="1"/>
          <c:tx>
            <c:strRef>
              <c:f>'oil&amp;gas '!$F$54</c:f>
              <c:strCache>
                <c:ptCount val="1"/>
                <c:pt idx="0">
                  <c:v>Propane</c:v>
                </c:pt>
              </c:strCache>
            </c:strRef>
          </c:tx>
          <c:marker>
            <c:symbol val="none"/>
          </c:marker>
          <c:cat>
            <c:numRef>
              <c:f>'oil&amp;gas '!$G$52:$J$52</c:f>
              <c:numCache>
                <c:formatCode>General</c:formatCode>
                <c:ptCount val="4"/>
                <c:pt idx="0">
                  <c:v>2010</c:v>
                </c:pt>
                <c:pt idx="1">
                  <c:v>2011</c:v>
                </c:pt>
                <c:pt idx="2">
                  <c:v>2012</c:v>
                </c:pt>
                <c:pt idx="3">
                  <c:v>2013</c:v>
                </c:pt>
              </c:numCache>
            </c:numRef>
          </c:cat>
          <c:val>
            <c:numRef>
              <c:f>'oil&amp;gas '!$G$54:$J$54</c:f>
              <c:numCache>
                <c:formatCode>General</c:formatCode>
                <c:ptCount val="4"/>
                <c:pt idx="0">
                  <c:v>697.77656712402472</c:v>
                </c:pt>
                <c:pt idx="1">
                  <c:v>824.94312280113922</c:v>
                </c:pt>
                <c:pt idx="2">
                  <c:v>913.3563054499366</c:v>
                </c:pt>
                <c:pt idx="3">
                  <c:v>898</c:v>
                </c:pt>
              </c:numCache>
            </c:numRef>
          </c:val>
          <c:smooth val="0"/>
        </c:ser>
        <c:ser>
          <c:idx val="2"/>
          <c:order val="2"/>
          <c:tx>
            <c:strRef>
              <c:f>'oil&amp;gas '!$F$55</c:f>
              <c:strCache>
                <c:ptCount val="1"/>
                <c:pt idx="0">
                  <c:v>Butane</c:v>
                </c:pt>
              </c:strCache>
            </c:strRef>
          </c:tx>
          <c:marker>
            <c:symbol val="none"/>
          </c:marker>
          <c:cat>
            <c:numRef>
              <c:f>'oil&amp;gas '!$G$52:$J$52</c:f>
              <c:numCache>
                <c:formatCode>General</c:formatCode>
                <c:ptCount val="4"/>
                <c:pt idx="0">
                  <c:v>2010</c:v>
                </c:pt>
                <c:pt idx="1">
                  <c:v>2011</c:v>
                </c:pt>
                <c:pt idx="2">
                  <c:v>2012</c:v>
                </c:pt>
                <c:pt idx="3">
                  <c:v>2013</c:v>
                </c:pt>
              </c:numCache>
            </c:numRef>
          </c:cat>
          <c:val>
            <c:numRef>
              <c:f>'oil&amp;gas '!$G$55:$J$55</c:f>
              <c:numCache>
                <c:formatCode>General</c:formatCode>
                <c:ptCount val="4"/>
                <c:pt idx="0">
                  <c:v>704.83899530177086</c:v>
                </c:pt>
                <c:pt idx="1">
                  <c:v>867.10722556739233</c:v>
                </c:pt>
                <c:pt idx="2">
                  <c:v>914.86136595310904</c:v>
                </c:pt>
                <c:pt idx="3">
                  <c:v>901</c:v>
                </c:pt>
              </c:numCache>
            </c:numRef>
          </c:val>
          <c:smooth val="0"/>
        </c:ser>
        <c:ser>
          <c:idx val="3"/>
          <c:order val="3"/>
          <c:tx>
            <c:strRef>
              <c:f>'oil&amp;gas '!$F$56</c:f>
              <c:strCache>
                <c:ptCount val="1"/>
                <c:pt idx="0">
                  <c:v>Pentane (plus)</c:v>
                </c:pt>
              </c:strCache>
            </c:strRef>
          </c:tx>
          <c:marker>
            <c:symbol val="none"/>
          </c:marker>
          <c:cat>
            <c:numRef>
              <c:f>'oil&amp;gas '!$G$52:$J$52</c:f>
              <c:numCache>
                <c:formatCode>General</c:formatCode>
                <c:ptCount val="4"/>
                <c:pt idx="0">
                  <c:v>2010</c:v>
                </c:pt>
                <c:pt idx="1">
                  <c:v>2011</c:v>
                </c:pt>
                <c:pt idx="2">
                  <c:v>2012</c:v>
                </c:pt>
                <c:pt idx="3">
                  <c:v>2013</c:v>
                </c:pt>
              </c:numCache>
            </c:numRef>
          </c:cat>
          <c:val>
            <c:numRef>
              <c:f>'oil&amp;gas '!$G$56:$J$56</c:f>
              <c:numCache>
                <c:formatCode>General</c:formatCode>
                <c:ptCount val="4"/>
                <c:pt idx="0">
                  <c:v>708.24541510550193</c:v>
                </c:pt>
                <c:pt idx="1">
                  <c:v>928.01195941048559</c:v>
                </c:pt>
                <c:pt idx="2">
                  <c:v>933.32649498035789</c:v>
                </c:pt>
                <c:pt idx="3">
                  <c:v>947</c:v>
                </c:pt>
              </c:numCache>
            </c:numRef>
          </c:val>
          <c:smooth val="0"/>
        </c:ser>
        <c:ser>
          <c:idx val="4"/>
          <c:order val="4"/>
          <c:tx>
            <c:strRef>
              <c:f>'oil&amp;gas '!$F$57</c:f>
              <c:strCache>
                <c:ptCount val="1"/>
                <c:pt idx="0">
                  <c:v>Others (sulpher)</c:v>
                </c:pt>
              </c:strCache>
            </c:strRef>
          </c:tx>
          <c:marker>
            <c:symbol val="none"/>
          </c:marker>
          <c:cat>
            <c:numRef>
              <c:f>'oil&amp;gas '!$G$52:$J$52</c:f>
              <c:numCache>
                <c:formatCode>General</c:formatCode>
                <c:ptCount val="4"/>
                <c:pt idx="0">
                  <c:v>2010</c:v>
                </c:pt>
                <c:pt idx="1">
                  <c:v>2011</c:v>
                </c:pt>
                <c:pt idx="2">
                  <c:v>2012</c:v>
                </c:pt>
                <c:pt idx="3">
                  <c:v>2013</c:v>
                </c:pt>
              </c:numCache>
            </c:numRef>
          </c:cat>
          <c:val>
            <c:numRef>
              <c:f>'oil&amp;gas '!$G$57:$J$57</c:f>
              <c:numCache>
                <c:formatCode>General</c:formatCode>
                <c:ptCount val="4"/>
                <c:pt idx="0">
                  <c:v>145.97905677939809</c:v>
                </c:pt>
                <c:pt idx="1">
                  <c:v>212.98542274052477</c:v>
                </c:pt>
                <c:pt idx="2">
                  <c:v>189.92857142857144</c:v>
                </c:pt>
                <c:pt idx="3">
                  <c:v>190</c:v>
                </c:pt>
              </c:numCache>
            </c:numRef>
          </c:val>
          <c:smooth val="0"/>
        </c:ser>
        <c:dLbls>
          <c:showLegendKey val="0"/>
          <c:showVal val="0"/>
          <c:showCatName val="0"/>
          <c:showSerName val="0"/>
          <c:showPercent val="0"/>
          <c:showBubbleSize val="0"/>
        </c:dLbls>
        <c:smooth val="0"/>
        <c:axId val="387543136"/>
        <c:axId val="387538784"/>
      </c:lineChart>
      <c:catAx>
        <c:axId val="387543136"/>
        <c:scaling>
          <c:orientation val="minMax"/>
        </c:scaling>
        <c:delete val="0"/>
        <c:axPos val="b"/>
        <c:numFmt formatCode="General" sourceLinked="1"/>
        <c:majorTickMark val="none"/>
        <c:minorTickMark val="none"/>
        <c:tickLblPos val="nextTo"/>
        <c:crossAx val="387538784"/>
        <c:crosses val="autoZero"/>
        <c:auto val="1"/>
        <c:lblAlgn val="ctr"/>
        <c:lblOffset val="100"/>
        <c:noMultiLvlLbl val="0"/>
      </c:catAx>
      <c:valAx>
        <c:axId val="387538784"/>
        <c:scaling>
          <c:orientation val="minMax"/>
        </c:scaling>
        <c:delete val="0"/>
        <c:axPos val="l"/>
        <c:majorGridlines/>
        <c:title>
          <c:tx>
            <c:rich>
              <a:bodyPr rot="-5400000" vert="horz"/>
              <a:lstStyle/>
              <a:p>
                <a:pPr>
                  <a:defRPr sz="1000"/>
                </a:pPr>
                <a:r>
                  <a:rPr lang="en-US" sz="1000" b="1" i="0" baseline="0">
                    <a:effectLst/>
                  </a:rPr>
                  <a:t>$/Metric Ton</a:t>
                </a:r>
                <a:endParaRPr lang="en-US" sz="1000">
                  <a:effectLst/>
                </a:endParaRPr>
              </a:p>
            </c:rich>
          </c:tx>
          <c:overlay val="0"/>
        </c:title>
        <c:numFmt formatCode="General" sourceLinked="1"/>
        <c:majorTickMark val="none"/>
        <c:minorTickMark val="none"/>
        <c:tickLblPos val="nextTo"/>
        <c:crossAx val="387543136"/>
        <c:crosses val="autoZero"/>
        <c:crossBetween val="between"/>
      </c:valAx>
    </c:plotArea>
    <c:legend>
      <c:legendPos val="b"/>
      <c:layout>
        <c:manualLayout>
          <c:xMode val="edge"/>
          <c:yMode val="edge"/>
          <c:x val="4.0227690288713924E-2"/>
          <c:y val="0.81173228346456694"/>
          <c:w val="0.92510017497812769"/>
          <c:h val="0.1604899387576553"/>
        </c:manualLayout>
      </c:layout>
      <c:overlay val="0"/>
    </c:legend>
    <c:plotVisOnly val="1"/>
    <c:dispBlanksAs val="gap"/>
    <c:showDLblsOverMax val="0"/>
  </c:chart>
  <c:printSettings>
    <c:headerFooter/>
    <c:pageMargins b="0.75" l="0.7" r="0.7" t="0.75" header="0.3" footer="0.3"/>
    <c:pageSetup/>
  </c:printSettings>
</c:chartSpace>
</file>

<file path=xl/charts/chart5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9534464785308431"/>
          <c:y val="8.7708411448568932E-2"/>
          <c:w val="0.63453915040055331"/>
          <c:h val="0.73351518560179974"/>
        </c:manualLayout>
      </c:layout>
      <c:barChart>
        <c:barDir val="col"/>
        <c:grouping val="clustered"/>
        <c:varyColors val="0"/>
        <c:ser>
          <c:idx val="0"/>
          <c:order val="0"/>
          <c:tx>
            <c:strRef>
              <c:f>Electricity!$A$20</c:f>
              <c:strCache>
                <c:ptCount val="1"/>
                <c:pt idx="0">
                  <c:v>Abu Dhabi</c:v>
                </c:pt>
              </c:strCache>
            </c:strRef>
          </c:tx>
          <c:spPr>
            <a:solidFill>
              <a:srgbClr val="009AD0"/>
            </a:solidFill>
          </c:spPr>
          <c:invertIfNegative val="0"/>
          <c:cat>
            <c:numRef>
              <c:f>Electricity!$H$18:$K$18</c:f>
              <c:numCache>
                <c:formatCode>General</c:formatCode>
                <c:ptCount val="4"/>
                <c:pt idx="0">
                  <c:v>2010</c:v>
                </c:pt>
                <c:pt idx="1">
                  <c:v>2011</c:v>
                </c:pt>
                <c:pt idx="2">
                  <c:v>2012</c:v>
                </c:pt>
                <c:pt idx="3">
                  <c:v>2013</c:v>
                </c:pt>
              </c:numCache>
            </c:numRef>
          </c:cat>
          <c:val>
            <c:numRef>
              <c:f>Electricity!$H$20:$K$20</c:f>
              <c:numCache>
                <c:formatCode>#,##0</c:formatCode>
                <c:ptCount val="4"/>
                <c:pt idx="0">
                  <c:v>24850010</c:v>
                </c:pt>
                <c:pt idx="1">
                  <c:v>26897768</c:v>
                </c:pt>
                <c:pt idx="2">
                  <c:v>29237489</c:v>
                </c:pt>
                <c:pt idx="3">
                  <c:v>30560311.949548256</c:v>
                </c:pt>
              </c:numCache>
            </c:numRef>
          </c:val>
        </c:ser>
        <c:ser>
          <c:idx val="1"/>
          <c:order val="1"/>
          <c:tx>
            <c:strRef>
              <c:f>Electricity!$A$21</c:f>
              <c:strCache>
                <c:ptCount val="1"/>
                <c:pt idx="0">
                  <c:v>Al Ain</c:v>
                </c:pt>
              </c:strCache>
            </c:strRef>
          </c:tx>
          <c:spPr>
            <a:solidFill>
              <a:srgbClr val="92D050"/>
            </a:solidFill>
          </c:spPr>
          <c:invertIfNegative val="0"/>
          <c:cat>
            <c:numRef>
              <c:f>Electricity!$H$18:$K$18</c:f>
              <c:numCache>
                <c:formatCode>General</c:formatCode>
                <c:ptCount val="4"/>
                <c:pt idx="0">
                  <c:v>2010</c:v>
                </c:pt>
                <c:pt idx="1">
                  <c:v>2011</c:v>
                </c:pt>
                <c:pt idx="2">
                  <c:v>2012</c:v>
                </c:pt>
                <c:pt idx="3">
                  <c:v>2013</c:v>
                </c:pt>
              </c:numCache>
            </c:numRef>
          </c:cat>
          <c:val>
            <c:numRef>
              <c:f>Electricity!$H$21:$K$21</c:f>
              <c:numCache>
                <c:formatCode>_-* #,##0_-;\-* #,##0_-;_-* "-"??_-;_-@_-</c:formatCode>
                <c:ptCount val="4"/>
                <c:pt idx="0">
                  <c:v>9081380</c:v>
                </c:pt>
                <c:pt idx="1">
                  <c:v>9341749</c:v>
                </c:pt>
                <c:pt idx="2" formatCode="#,##0">
                  <c:v>9816642</c:v>
                </c:pt>
                <c:pt idx="3" formatCode="#,##0">
                  <c:v>9736976.4942233972</c:v>
                </c:pt>
              </c:numCache>
            </c:numRef>
          </c:val>
        </c:ser>
        <c:ser>
          <c:idx val="2"/>
          <c:order val="2"/>
          <c:tx>
            <c:strRef>
              <c:f>Electricity!$A$22</c:f>
              <c:strCache>
                <c:ptCount val="1"/>
                <c:pt idx="0">
                  <c:v>Al Gharbia </c:v>
                </c:pt>
              </c:strCache>
            </c:strRef>
          </c:tx>
          <c:spPr>
            <a:solidFill>
              <a:srgbClr val="F1AF09"/>
            </a:solidFill>
          </c:spPr>
          <c:invertIfNegative val="0"/>
          <c:cat>
            <c:numRef>
              <c:f>Electricity!$H$18:$K$18</c:f>
              <c:numCache>
                <c:formatCode>General</c:formatCode>
                <c:ptCount val="4"/>
                <c:pt idx="0">
                  <c:v>2010</c:v>
                </c:pt>
                <c:pt idx="1">
                  <c:v>2011</c:v>
                </c:pt>
                <c:pt idx="2">
                  <c:v>2012</c:v>
                </c:pt>
                <c:pt idx="3">
                  <c:v>2013</c:v>
                </c:pt>
              </c:numCache>
            </c:numRef>
          </c:cat>
          <c:val>
            <c:numRef>
              <c:f>Electricity!$H$22:$K$22</c:f>
              <c:numCache>
                <c:formatCode>_-* #,##0_-;\-* #,##0_-;_-* "-"??_-;_-@_-</c:formatCode>
                <c:ptCount val="4"/>
                <c:pt idx="0">
                  <c:v>5241750</c:v>
                </c:pt>
                <c:pt idx="1">
                  <c:v>7011402</c:v>
                </c:pt>
                <c:pt idx="2" formatCode="#,##0">
                  <c:v>8062695</c:v>
                </c:pt>
                <c:pt idx="3" formatCode="#,##0">
                  <c:v>8969280.5869750045</c:v>
                </c:pt>
              </c:numCache>
            </c:numRef>
          </c:val>
        </c:ser>
        <c:dLbls>
          <c:showLegendKey val="0"/>
          <c:showVal val="0"/>
          <c:showCatName val="0"/>
          <c:showSerName val="0"/>
          <c:showPercent val="0"/>
          <c:showBubbleSize val="0"/>
        </c:dLbls>
        <c:gapWidth val="150"/>
        <c:axId val="600691360"/>
        <c:axId val="600696256"/>
      </c:barChart>
      <c:catAx>
        <c:axId val="600691360"/>
        <c:scaling>
          <c:orientation val="minMax"/>
        </c:scaling>
        <c:delete val="0"/>
        <c:axPos val="b"/>
        <c:numFmt formatCode="General"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600696256"/>
        <c:crosses val="autoZero"/>
        <c:auto val="1"/>
        <c:lblAlgn val="ctr"/>
        <c:lblOffset val="100"/>
        <c:noMultiLvlLbl val="1"/>
      </c:catAx>
      <c:valAx>
        <c:axId val="600696256"/>
        <c:scaling>
          <c:orientation val="minMax"/>
        </c:scaling>
        <c:delete val="0"/>
        <c:axPos val="l"/>
        <c:majorGridlines/>
        <c:title>
          <c:tx>
            <c:rich>
              <a:bodyPr rot="-5400000" vert="horz"/>
              <a:lstStyle/>
              <a:p>
                <a:pPr algn="ctr">
                  <a:defRPr sz="1000" b="1" i="0" u="none" strike="noStrike" baseline="0">
                    <a:solidFill>
                      <a:srgbClr val="000000"/>
                    </a:solidFill>
                    <a:latin typeface="Calibri"/>
                    <a:ea typeface="Calibri"/>
                    <a:cs typeface="Calibri"/>
                  </a:defRPr>
                </a:pPr>
                <a:r>
                  <a:rPr lang="en-US"/>
                  <a:t>MWH</a:t>
                </a:r>
              </a:p>
            </c:rich>
          </c:tx>
          <c:layout>
            <c:manualLayout>
              <c:xMode val="edge"/>
              <c:yMode val="edge"/>
              <c:x val="2.9304029304029304E-2"/>
              <c:y val="0.42826552930883638"/>
            </c:manualLayout>
          </c:layout>
          <c:overlay val="0"/>
        </c:title>
        <c:numFmt formatCode="#,##0" sourceLinked="0"/>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600691360"/>
        <c:crosses val="autoZero"/>
        <c:crossBetween val="between"/>
      </c:valAx>
    </c:plotArea>
    <c:legend>
      <c:legendPos val="b"/>
      <c:overlay val="0"/>
      <c:spPr>
        <a:noFill/>
        <a:ln>
          <a:noFill/>
        </a:ln>
      </c:spPr>
      <c:txPr>
        <a:bodyPr/>
        <a:lstStyle/>
        <a:p>
          <a:pPr>
            <a:defRPr sz="1000" b="0" i="0" u="none" strike="noStrike" baseline="0">
              <a:solidFill>
                <a:srgbClr val="000000"/>
              </a:solidFill>
              <a:latin typeface="Calibri"/>
              <a:ea typeface="Calibri"/>
              <a:cs typeface="Calibri"/>
            </a:defRPr>
          </a:pPr>
          <a:endParaRPr lang="en-US"/>
        </a:p>
      </c:txPr>
    </c:legend>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755" l="0.70000000000000062" r="0.70000000000000062" t="0.75000000000000755" header="0.30000000000000032" footer="0.30000000000000032"/>
    <c:pageSetup/>
  </c:printSettings>
</c:chartSpace>
</file>

<file path=xl/charts/chart5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0"/>
          <c:order val="0"/>
          <c:dPt>
            <c:idx val="0"/>
            <c:bubble3D val="0"/>
            <c:spPr>
              <a:solidFill>
                <a:srgbClr val="009AD0"/>
              </a:solidFill>
            </c:spPr>
          </c:dPt>
          <c:dPt>
            <c:idx val="1"/>
            <c:bubble3D val="0"/>
            <c:spPr>
              <a:solidFill>
                <a:srgbClr val="92D050"/>
              </a:solidFill>
            </c:spPr>
          </c:dPt>
          <c:dPt>
            <c:idx val="2"/>
            <c:bubble3D val="0"/>
            <c:spPr>
              <a:solidFill>
                <a:srgbClr val="BE9B55"/>
              </a:solidFill>
            </c:spPr>
          </c:dPt>
          <c:dLbls>
            <c:spPr>
              <a:noFill/>
              <a:ln>
                <a:noFill/>
              </a:ln>
              <a:effectLst/>
            </c:spPr>
            <c:txPr>
              <a:bodyPr/>
              <a:lstStyle/>
              <a:p>
                <a:pPr>
                  <a:defRPr>
                    <a:solidFill>
                      <a:schemeClr val="bg1"/>
                    </a:solidFill>
                  </a:defRPr>
                </a:pPr>
                <a:endParaRPr lang="en-US"/>
              </a:p>
            </c:txPr>
            <c:showLegendKey val="0"/>
            <c:showVal val="0"/>
            <c:showCatName val="1"/>
            <c:showSerName val="0"/>
            <c:showPercent val="1"/>
            <c:showBubbleSize val="0"/>
            <c:showLeaderLines val="1"/>
            <c:extLst>
              <c:ext xmlns:c15="http://schemas.microsoft.com/office/drawing/2012/chart" uri="{CE6537A1-D6FC-4f65-9D91-7224C49458BB}"/>
            </c:extLst>
          </c:dLbls>
          <c:cat>
            <c:strRef>
              <c:f>Electricity!$G$119:$G$121</c:f>
              <c:strCache>
                <c:ptCount val="3"/>
                <c:pt idx="0">
                  <c:v>Abu Dhabi</c:v>
                </c:pt>
                <c:pt idx="1">
                  <c:v>Al Ain</c:v>
                </c:pt>
                <c:pt idx="2">
                  <c:v>Al Gharbia </c:v>
                </c:pt>
              </c:strCache>
            </c:strRef>
          </c:cat>
          <c:val>
            <c:numRef>
              <c:f>Electricity!$H$119:$H$121</c:f>
              <c:numCache>
                <c:formatCode>0%</c:formatCode>
                <c:ptCount val="3"/>
                <c:pt idx="0">
                  <c:v>0.60683421348255639</c:v>
                </c:pt>
                <c:pt idx="1">
                  <c:v>0.27081632353095564</c:v>
                </c:pt>
                <c:pt idx="2">
                  <c:v>0.12234946298648808</c:v>
                </c:pt>
              </c:numCache>
            </c:numRef>
          </c:val>
        </c:ser>
        <c:dLbls>
          <c:showLegendKey val="0"/>
          <c:showVal val="0"/>
          <c:showCatName val="1"/>
          <c:showSerName val="0"/>
          <c:showPercent val="1"/>
          <c:showBubbleSize val="0"/>
          <c:showLeaderLines val="1"/>
        </c:dLbls>
        <c:firstSliceAng val="0"/>
      </c:pieChart>
    </c:plotArea>
    <c:plotVisOnly val="1"/>
    <c:dispBlanksAs val="gap"/>
    <c:showDLblsOverMax val="0"/>
  </c:chart>
  <c:printSettings>
    <c:headerFooter/>
    <c:pageMargins b="0.75" l="0.7" r="0.7" t="0.75" header="0.3" footer="0.3"/>
    <c:pageSetup/>
  </c:printSettings>
</c:chartSpace>
</file>

<file path=xl/charts/chart5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0"/>
          <c:order val="0"/>
          <c:dPt>
            <c:idx val="0"/>
            <c:bubble3D val="0"/>
            <c:spPr>
              <a:solidFill>
                <a:srgbClr val="277D5A"/>
              </a:solidFill>
            </c:spPr>
          </c:dPt>
          <c:dPt>
            <c:idx val="1"/>
            <c:bubble3D val="0"/>
            <c:spPr>
              <a:solidFill>
                <a:srgbClr val="FF0000"/>
              </a:solidFill>
            </c:spPr>
          </c:dPt>
          <c:dPt>
            <c:idx val="2"/>
            <c:bubble3D val="0"/>
            <c:spPr>
              <a:solidFill>
                <a:srgbClr val="686868"/>
              </a:solidFill>
            </c:spPr>
          </c:dPt>
          <c:dLbls>
            <c:dLbl>
              <c:idx val="0"/>
              <c:numFmt formatCode="0.0%" sourceLinked="0"/>
              <c:spPr/>
              <c:txPr>
                <a:bodyPr/>
                <a:lstStyle/>
                <a:p>
                  <a:pPr>
                    <a:defRPr>
                      <a:solidFill>
                        <a:schemeClr val="bg1"/>
                      </a:solidFill>
                    </a:defRPr>
                  </a:pPr>
                  <a:endParaRPr lang="en-US"/>
                </a:p>
              </c:txPr>
              <c:showLegendKey val="0"/>
              <c:showVal val="0"/>
              <c:showCatName val="1"/>
              <c:showSerName val="0"/>
              <c:showPercent val="1"/>
              <c:showBubbleSize val="0"/>
            </c:dLbl>
            <c:dLbl>
              <c:idx val="1"/>
              <c:numFmt formatCode="0.0%" sourceLinked="0"/>
              <c:spPr/>
              <c:txPr>
                <a:bodyPr/>
                <a:lstStyle/>
                <a:p>
                  <a:pPr>
                    <a:defRPr>
                      <a:solidFill>
                        <a:schemeClr val="bg1"/>
                      </a:solidFill>
                    </a:defRPr>
                  </a:pPr>
                  <a:endParaRPr lang="en-US"/>
                </a:p>
              </c:txPr>
              <c:showLegendKey val="0"/>
              <c:showVal val="0"/>
              <c:showCatName val="1"/>
              <c:showSerName val="0"/>
              <c:showPercent val="1"/>
              <c:showBubbleSize val="0"/>
            </c:dLbl>
            <c:dLbl>
              <c:idx val="2"/>
              <c:numFmt formatCode="0.0%" sourceLinked="0"/>
              <c:spPr/>
              <c:txPr>
                <a:bodyPr/>
                <a:lstStyle/>
                <a:p>
                  <a:pPr>
                    <a:defRPr>
                      <a:solidFill>
                        <a:schemeClr val="bg1"/>
                      </a:solidFill>
                    </a:defRPr>
                  </a:pPr>
                  <a:endParaRPr lang="en-US"/>
                </a:p>
              </c:txPr>
              <c:showLegendKey val="0"/>
              <c:showVal val="0"/>
              <c:showCatName val="1"/>
              <c:showSerName val="0"/>
              <c:showPercent val="1"/>
              <c:showBubbleSize val="0"/>
            </c:dLbl>
            <c:numFmt formatCode="0.0%" sourceLinked="0"/>
            <c:spPr>
              <a:noFill/>
              <a:ln>
                <a:noFill/>
              </a:ln>
              <a:effectLst/>
            </c:spPr>
            <c:showLegendKey val="0"/>
            <c:showVal val="0"/>
            <c:showCatName val="1"/>
            <c:showSerName val="0"/>
            <c:showPercent val="1"/>
            <c:showBubbleSize val="0"/>
            <c:showLeaderLines val="1"/>
            <c:extLst>
              <c:ext xmlns:c15="http://schemas.microsoft.com/office/drawing/2012/chart" uri="{CE6537A1-D6FC-4f65-9D91-7224C49458BB}"/>
            </c:extLst>
          </c:dLbls>
          <c:cat>
            <c:strRef>
              <c:f>Electricity!$F$146:$F$151</c:f>
              <c:strCache>
                <c:ptCount val="6"/>
                <c:pt idx="0">
                  <c:v>Domestic </c:v>
                </c:pt>
                <c:pt idx="1">
                  <c:v>Commercial</c:v>
                </c:pt>
                <c:pt idx="2">
                  <c:v>Government</c:v>
                </c:pt>
                <c:pt idx="3">
                  <c:v>Agriculture</c:v>
                </c:pt>
                <c:pt idx="4">
                  <c:v>Industry</c:v>
                </c:pt>
                <c:pt idx="5">
                  <c:v>Other </c:v>
                </c:pt>
              </c:strCache>
            </c:strRef>
          </c:cat>
          <c:val>
            <c:numRef>
              <c:f>Electricity!$G$146:$G$151</c:f>
              <c:numCache>
                <c:formatCode>#,##0.0</c:formatCode>
                <c:ptCount val="6"/>
                <c:pt idx="0">
                  <c:v>51.939945373918839</c:v>
                </c:pt>
                <c:pt idx="1">
                  <c:v>13.967874914746476</c:v>
                </c:pt>
                <c:pt idx="2">
                  <c:v>26.19386113037497</c:v>
                </c:pt>
                <c:pt idx="3">
                  <c:v>5.1754893695946382</c:v>
                </c:pt>
                <c:pt idx="4">
                  <c:v>1.7739137091374799</c:v>
                </c:pt>
                <c:pt idx="5">
                  <c:v>0.9489155022276039</c:v>
                </c:pt>
              </c:numCache>
            </c:numRef>
          </c:val>
        </c:ser>
        <c:dLbls>
          <c:showLegendKey val="0"/>
          <c:showVal val="0"/>
          <c:showCatName val="1"/>
          <c:showSerName val="0"/>
          <c:showPercent val="1"/>
          <c:showBubbleSize val="0"/>
          <c:showLeaderLines val="1"/>
        </c:dLbls>
        <c:firstSliceAng val="0"/>
      </c:pieChart>
    </c:plotArea>
    <c:plotVisOnly val="1"/>
    <c:dispBlanksAs val="gap"/>
    <c:showDLblsOverMax val="0"/>
  </c:chart>
  <c:printSettings>
    <c:headerFooter/>
    <c:pageMargins b="0.75" l="0.7" r="0.7" t="0.75" header="0.3" footer="0.3"/>
    <c:pageSetup/>
  </c:printSettings>
</c:chartSpace>
</file>

<file path=xl/charts/chart5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Electricity!$F$105</c:f>
              <c:strCache>
                <c:ptCount val="1"/>
                <c:pt idx="0">
                  <c:v>Total of available desalinated water</c:v>
                </c:pt>
              </c:strCache>
            </c:strRef>
          </c:tx>
          <c:spPr>
            <a:solidFill>
              <a:srgbClr val="277D5A"/>
            </a:solidFill>
          </c:spPr>
          <c:invertIfNegative val="0"/>
          <c:cat>
            <c:numRef>
              <c:f>Electricity!$G$104:$J$104</c:f>
              <c:numCache>
                <c:formatCode>General</c:formatCode>
                <c:ptCount val="4"/>
                <c:pt idx="0">
                  <c:v>2010</c:v>
                </c:pt>
                <c:pt idx="1">
                  <c:v>2011</c:v>
                </c:pt>
                <c:pt idx="2">
                  <c:v>2012</c:v>
                </c:pt>
                <c:pt idx="3">
                  <c:v>2013</c:v>
                </c:pt>
              </c:numCache>
            </c:numRef>
          </c:cat>
          <c:val>
            <c:numRef>
              <c:f>Electricity!$G$105:$J$105</c:f>
              <c:numCache>
                <c:formatCode>#,##0</c:formatCode>
                <c:ptCount val="4"/>
                <c:pt idx="0">
                  <c:v>211793</c:v>
                </c:pt>
                <c:pt idx="1">
                  <c:v>219788</c:v>
                </c:pt>
                <c:pt idx="2">
                  <c:v>238605</c:v>
                </c:pt>
                <c:pt idx="3">
                  <c:v>244666.29786746399</c:v>
                </c:pt>
              </c:numCache>
            </c:numRef>
          </c:val>
        </c:ser>
        <c:ser>
          <c:idx val="1"/>
          <c:order val="1"/>
          <c:tx>
            <c:strRef>
              <c:f>Electricity!$F$106</c:f>
              <c:strCache>
                <c:ptCount val="1"/>
                <c:pt idx="0">
                  <c:v>Consumption</c:v>
                </c:pt>
              </c:strCache>
            </c:strRef>
          </c:tx>
          <c:spPr>
            <a:solidFill>
              <a:schemeClr val="accent2"/>
            </a:solidFill>
          </c:spPr>
          <c:invertIfNegative val="0"/>
          <c:cat>
            <c:numRef>
              <c:f>Electricity!$G$104:$J$104</c:f>
              <c:numCache>
                <c:formatCode>General</c:formatCode>
                <c:ptCount val="4"/>
                <c:pt idx="0">
                  <c:v>2010</c:v>
                </c:pt>
                <c:pt idx="1">
                  <c:v>2011</c:v>
                </c:pt>
                <c:pt idx="2">
                  <c:v>2012</c:v>
                </c:pt>
                <c:pt idx="3">
                  <c:v>2013</c:v>
                </c:pt>
              </c:numCache>
            </c:numRef>
          </c:cat>
          <c:val>
            <c:numRef>
              <c:f>Electricity!$G$106:$J$106</c:f>
              <c:numCache>
                <c:formatCode>#,##0</c:formatCode>
                <c:ptCount val="4"/>
                <c:pt idx="0">
                  <c:v>192028</c:v>
                </c:pt>
                <c:pt idx="1">
                  <c:v>211510</c:v>
                </c:pt>
                <c:pt idx="2">
                  <c:v>232999</c:v>
                </c:pt>
                <c:pt idx="3">
                  <c:v>238122.50000000006</c:v>
                </c:pt>
              </c:numCache>
            </c:numRef>
          </c:val>
        </c:ser>
        <c:dLbls>
          <c:showLegendKey val="0"/>
          <c:showVal val="0"/>
          <c:showCatName val="0"/>
          <c:showSerName val="0"/>
          <c:showPercent val="0"/>
          <c:showBubbleSize val="0"/>
        </c:dLbls>
        <c:gapWidth val="150"/>
        <c:axId val="600685920"/>
        <c:axId val="600683744"/>
      </c:barChart>
      <c:catAx>
        <c:axId val="600685920"/>
        <c:scaling>
          <c:orientation val="minMax"/>
        </c:scaling>
        <c:delete val="0"/>
        <c:axPos val="b"/>
        <c:numFmt formatCode="General" sourceLinked="1"/>
        <c:majorTickMark val="none"/>
        <c:minorTickMark val="none"/>
        <c:tickLblPos val="nextTo"/>
        <c:crossAx val="600683744"/>
        <c:crosses val="autoZero"/>
        <c:auto val="1"/>
        <c:lblAlgn val="ctr"/>
        <c:lblOffset val="100"/>
        <c:noMultiLvlLbl val="0"/>
      </c:catAx>
      <c:valAx>
        <c:axId val="600683744"/>
        <c:scaling>
          <c:orientation val="minMax"/>
        </c:scaling>
        <c:delete val="0"/>
        <c:axPos val="l"/>
        <c:majorGridlines/>
        <c:title>
          <c:tx>
            <c:rich>
              <a:bodyPr/>
              <a:lstStyle/>
              <a:p>
                <a:pPr marL="0" marR="0" indent="0" algn="ctr" defTabSz="914400" rtl="0" eaLnBrk="1" fontAlgn="auto" latinLnBrk="0" hangingPunct="1">
                  <a:lnSpc>
                    <a:spcPct val="100000"/>
                  </a:lnSpc>
                  <a:spcBef>
                    <a:spcPts val="0"/>
                  </a:spcBef>
                  <a:spcAft>
                    <a:spcPts val="0"/>
                  </a:spcAft>
                  <a:buClrTx/>
                  <a:buSzTx/>
                  <a:buFontTx/>
                  <a:buNone/>
                  <a:tabLst/>
                  <a:defRPr sz="1000" b="1" i="0" u="none" strike="noStrike" kern="1200" baseline="0">
                    <a:solidFill>
                      <a:sysClr val="windowText" lastClr="000000"/>
                    </a:solidFill>
                    <a:latin typeface="+mn-lt"/>
                    <a:ea typeface="+mn-ea"/>
                    <a:cs typeface="+mn-cs"/>
                  </a:defRPr>
                </a:pPr>
                <a:r>
                  <a:rPr lang="en-US" sz="900" b="1" i="0" baseline="0">
                    <a:effectLst/>
                  </a:rPr>
                  <a:t>Million Imperial Gallons</a:t>
                </a:r>
                <a:endParaRPr lang="en-US" sz="900">
                  <a:effectLst/>
                </a:endParaRPr>
              </a:p>
              <a:p>
                <a:pPr marL="0" marR="0" indent="0" algn="ctr" defTabSz="914400" rtl="0" eaLnBrk="1" fontAlgn="auto" latinLnBrk="0" hangingPunct="1">
                  <a:lnSpc>
                    <a:spcPct val="100000"/>
                  </a:lnSpc>
                  <a:spcBef>
                    <a:spcPts val="0"/>
                  </a:spcBef>
                  <a:spcAft>
                    <a:spcPts val="0"/>
                  </a:spcAft>
                  <a:buClrTx/>
                  <a:buSzTx/>
                  <a:buFontTx/>
                  <a:buNone/>
                  <a:tabLst/>
                  <a:defRPr sz="1000" b="1" i="0" u="none" strike="noStrike" kern="1200" baseline="0">
                    <a:solidFill>
                      <a:sysClr val="windowText" lastClr="000000"/>
                    </a:solidFill>
                    <a:latin typeface="+mn-lt"/>
                    <a:ea typeface="+mn-ea"/>
                    <a:cs typeface="+mn-cs"/>
                  </a:defRPr>
                </a:pPr>
                <a:endParaRPr lang="en-US"/>
              </a:p>
            </c:rich>
          </c:tx>
          <c:overlay val="0"/>
        </c:title>
        <c:numFmt formatCode="#,##0" sourceLinked="1"/>
        <c:majorTickMark val="out"/>
        <c:minorTickMark val="none"/>
        <c:tickLblPos val="nextTo"/>
        <c:crossAx val="600685920"/>
        <c:crosses val="autoZero"/>
        <c:crossBetween val="between"/>
      </c:valAx>
    </c:plotArea>
    <c:legend>
      <c:legendPos val="b"/>
      <c:overlay val="0"/>
    </c:legend>
    <c:plotVisOnly val="1"/>
    <c:dispBlanksAs val="gap"/>
    <c:showDLblsOverMax val="0"/>
  </c:chart>
  <c:printSettings>
    <c:headerFooter/>
    <c:pageMargins b="0.75" l="0.7" r="0.7" t="0.75" header="0.3" footer="0.3"/>
    <c:pageSetup/>
  </c:printSettings>
</c:chartSpace>
</file>

<file path=xl/charts/chart58.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9534464785308431"/>
          <c:y val="8.7708411448568932E-2"/>
          <c:w val="0.6428920601810707"/>
          <c:h val="0.73748343957005369"/>
        </c:manualLayout>
      </c:layout>
      <c:barChart>
        <c:barDir val="col"/>
        <c:grouping val="clustered"/>
        <c:varyColors val="0"/>
        <c:ser>
          <c:idx val="0"/>
          <c:order val="0"/>
          <c:tx>
            <c:strRef>
              <c:f>'Renewable energy'!$A$7</c:f>
              <c:strCache>
                <c:ptCount val="1"/>
                <c:pt idx="0">
                  <c:v>Electricity Generation</c:v>
                </c:pt>
              </c:strCache>
            </c:strRef>
          </c:tx>
          <c:spPr>
            <a:solidFill>
              <a:srgbClr val="277D5A"/>
            </a:solidFill>
          </c:spPr>
          <c:invertIfNegative val="0"/>
          <c:cat>
            <c:numRef>
              <c:f>'Renewable energy'!$H$6:$J$6</c:f>
              <c:numCache>
                <c:formatCode>General</c:formatCode>
                <c:ptCount val="3"/>
                <c:pt idx="0">
                  <c:v>2011</c:v>
                </c:pt>
                <c:pt idx="1">
                  <c:v>2012</c:v>
                </c:pt>
                <c:pt idx="2">
                  <c:v>2013</c:v>
                </c:pt>
              </c:numCache>
            </c:numRef>
          </c:cat>
          <c:val>
            <c:numRef>
              <c:f>'Renewable energy'!$H$7:$J$7</c:f>
              <c:numCache>
                <c:formatCode>General</c:formatCode>
                <c:ptCount val="3"/>
                <c:pt idx="0">
                  <c:v>17986</c:v>
                </c:pt>
                <c:pt idx="1">
                  <c:v>18586</c:v>
                </c:pt>
                <c:pt idx="2">
                  <c:v>47823</c:v>
                </c:pt>
              </c:numCache>
            </c:numRef>
          </c:val>
        </c:ser>
        <c:ser>
          <c:idx val="1"/>
          <c:order val="1"/>
          <c:tx>
            <c:strRef>
              <c:f>'Renewable energy'!$A$8</c:f>
              <c:strCache>
                <c:ptCount val="1"/>
                <c:pt idx="0">
                  <c:v>Export of Electricity</c:v>
                </c:pt>
              </c:strCache>
            </c:strRef>
          </c:tx>
          <c:spPr>
            <a:solidFill>
              <a:srgbClr val="FF0000"/>
            </a:solidFill>
          </c:spPr>
          <c:invertIfNegative val="0"/>
          <c:cat>
            <c:numRef>
              <c:f>'Renewable energy'!$H$6:$J$6</c:f>
              <c:numCache>
                <c:formatCode>General</c:formatCode>
                <c:ptCount val="3"/>
                <c:pt idx="0">
                  <c:v>2011</c:v>
                </c:pt>
                <c:pt idx="1">
                  <c:v>2012</c:v>
                </c:pt>
                <c:pt idx="2">
                  <c:v>2013</c:v>
                </c:pt>
              </c:numCache>
            </c:numRef>
          </c:cat>
          <c:val>
            <c:numRef>
              <c:f>'Renewable energy'!$H$8:$J$8</c:f>
              <c:numCache>
                <c:formatCode>General</c:formatCode>
                <c:ptCount val="3"/>
                <c:pt idx="0">
                  <c:v>11291</c:v>
                </c:pt>
                <c:pt idx="1">
                  <c:v>17131</c:v>
                </c:pt>
                <c:pt idx="2">
                  <c:v>43754</c:v>
                </c:pt>
              </c:numCache>
            </c:numRef>
          </c:val>
        </c:ser>
        <c:ser>
          <c:idx val="2"/>
          <c:order val="2"/>
          <c:tx>
            <c:strRef>
              <c:f>'Renewable energy'!$A$9</c:f>
              <c:strCache>
                <c:ptCount val="1"/>
                <c:pt idx="0">
                  <c:v>Import of Electricity</c:v>
                </c:pt>
              </c:strCache>
            </c:strRef>
          </c:tx>
          <c:spPr>
            <a:solidFill>
              <a:srgbClr val="686868"/>
            </a:solidFill>
          </c:spPr>
          <c:invertIfNegative val="0"/>
          <c:cat>
            <c:numRef>
              <c:f>'Renewable energy'!$H$6:$J$6</c:f>
              <c:numCache>
                <c:formatCode>General</c:formatCode>
                <c:ptCount val="3"/>
                <c:pt idx="0">
                  <c:v>2011</c:v>
                </c:pt>
                <c:pt idx="1">
                  <c:v>2012</c:v>
                </c:pt>
                <c:pt idx="2">
                  <c:v>2013</c:v>
                </c:pt>
              </c:numCache>
            </c:numRef>
          </c:cat>
          <c:val>
            <c:numRef>
              <c:f>'Renewable energy'!$H$9:$J$9</c:f>
              <c:numCache>
                <c:formatCode>General</c:formatCode>
                <c:ptCount val="3"/>
                <c:pt idx="0">
                  <c:v>10668</c:v>
                </c:pt>
                <c:pt idx="1">
                  <c:v>18383</c:v>
                </c:pt>
                <c:pt idx="2">
                  <c:v>34903</c:v>
                </c:pt>
              </c:numCache>
            </c:numRef>
          </c:val>
        </c:ser>
        <c:dLbls>
          <c:showLegendKey val="0"/>
          <c:showVal val="0"/>
          <c:showCatName val="0"/>
          <c:showSerName val="0"/>
          <c:showPercent val="0"/>
          <c:showBubbleSize val="0"/>
        </c:dLbls>
        <c:gapWidth val="150"/>
        <c:axId val="600684832"/>
        <c:axId val="600687552"/>
      </c:barChart>
      <c:catAx>
        <c:axId val="600684832"/>
        <c:scaling>
          <c:orientation val="minMax"/>
        </c:scaling>
        <c:delete val="0"/>
        <c:axPos val="b"/>
        <c:numFmt formatCode="General"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600687552"/>
        <c:crosses val="autoZero"/>
        <c:auto val="1"/>
        <c:lblAlgn val="ctr"/>
        <c:lblOffset val="100"/>
        <c:noMultiLvlLbl val="1"/>
      </c:catAx>
      <c:valAx>
        <c:axId val="600687552"/>
        <c:scaling>
          <c:orientation val="minMax"/>
        </c:scaling>
        <c:delete val="0"/>
        <c:axPos val="l"/>
        <c:majorGridlines/>
        <c:title>
          <c:tx>
            <c:rich>
              <a:bodyPr rot="-5400000" vert="horz"/>
              <a:lstStyle/>
              <a:p>
                <a:pPr algn="ctr">
                  <a:defRPr sz="1000" b="1" i="0" u="none" strike="noStrike" baseline="0">
                    <a:solidFill>
                      <a:srgbClr val="000000"/>
                    </a:solidFill>
                    <a:latin typeface="Calibri"/>
                    <a:ea typeface="Calibri"/>
                    <a:cs typeface="Calibri"/>
                  </a:defRPr>
                </a:pPr>
                <a:r>
                  <a:rPr lang="en-US"/>
                  <a:t>MWH</a:t>
                </a:r>
              </a:p>
            </c:rich>
          </c:tx>
          <c:layout>
            <c:manualLayout>
              <c:xMode val="edge"/>
              <c:yMode val="edge"/>
              <c:x val="2.9304029304029304E-2"/>
              <c:y val="0.42826552930883638"/>
            </c:manualLayout>
          </c:layout>
          <c:overlay val="0"/>
        </c:title>
        <c:numFmt formatCode="#,##0" sourceLinked="0"/>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600684832"/>
        <c:crosses val="autoZero"/>
        <c:crossBetween val="between"/>
      </c:valAx>
    </c:plotArea>
    <c:legend>
      <c:legendPos val="b"/>
      <c:overlay val="0"/>
      <c:spPr>
        <a:noFill/>
        <a:ln>
          <a:noFill/>
        </a:ln>
      </c:spPr>
      <c:txPr>
        <a:bodyPr/>
        <a:lstStyle/>
        <a:p>
          <a:pPr>
            <a:defRPr sz="900" b="0" i="0" u="none" strike="noStrike" baseline="0">
              <a:solidFill>
                <a:srgbClr val="000000"/>
              </a:solidFill>
              <a:latin typeface="Calibri"/>
              <a:ea typeface="Calibri"/>
              <a:cs typeface="Calibri"/>
            </a:defRPr>
          </a:pPr>
          <a:endParaRPr lang="en-US"/>
        </a:p>
      </c:txPr>
    </c:legend>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755" l="0.70000000000000062" r="0.70000000000000062" t="0.75000000000000755"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514453611387314"/>
          <c:y val="5.2380952380952382E-2"/>
          <c:w val="0.86072577105336234"/>
          <c:h val="0.54904836895388076"/>
        </c:manualLayout>
      </c:layout>
      <c:barChart>
        <c:barDir val="col"/>
        <c:grouping val="clustered"/>
        <c:varyColors val="0"/>
        <c:ser>
          <c:idx val="0"/>
          <c:order val="0"/>
          <c:spPr>
            <a:solidFill>
              <a:srgbClr val="BE9B55"/>
            </a:solidFill>
          </c:spPr>
          <c:invertIfNegative val="0"/>
          <c:dLbls>
            <c:numFmt formatCode="0.0" sourceLinked="0"/>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(Prices!$A$175:$A$182,Prices!$A$184:$A$185,Prices!$A$190:$A$192,Prices!$A$200:$A$203)</c:f>
              <c:strCache>
                <c:ptCount val="17"/>
                <c:pt idx="0">
                  <c:v>Cement</c:v>
                </c:pt>
                <c:pt idx="1">
                  <c:v>Aggregates &amp; sand</c:v>
                </c:pt>
                <c:pt idx="2">
                  <c:v>Concrete</c:v>
                </c:pt>
                <c:pt idx="3">
                  <c:v>Steel</c:v>
                </c:pt>
                <c:pt idx="4">
                  <c:v>Wood</c:v>
                </c:pt>
                <c:pt idx="5">
                  <c:v>Block</c:v>
                </c:pt>
                <c:pt idx="6">
                  <c:v>Roofing materials</c:v>
                </c:pt>
                <c:pt idx="7">
                  <c:v>Waterproofing products</c:v>
                </c:pt>
                <c:pt idx="8">
                  <c:v>Natural stone</c:v>
                </c:pt>
                <c:pt idx="9">
                  <c:v>Tiles and marble</c:v>
                </c:pt>
                <c:pt idx="10">
                  <c:v>False ceiling</c:v>
                </c:pt>
                <c:pt idx="11">
                  <c:v>Paints</c:v>
                </c:pt>
                <c:pt idx="12">
                  <c:v>Glass</c:v>
                </c:pt>
                <c:pt idx="13">
                  <c:v>Power cable</c:v>
                </c:pt>
                <c:pt idx="14">
                  <c:v>Transport equipment</c:v>
                </c:pt>
                <c:pt idx="15">
                  <c:v>Employment / with all services</c:v>
                </c:pt>
                <c:pt idx="16">
                  <c:v>Diesel</c:v>
                </c:pt>
              </c:strCache>
            </c:strRef>
          </c:cat>
          <c:val>
            <c:numRef>
              <c:f>(Prices!$B$175:$B$182,Prices!$B$184:$B$185,Prices!$B$190:$B$192,Prices!$B$200:$B$203)</c:f>
              <c:numCache>
                <c:formatCode>0.0</c:formatCode>
                <c:ptCount val="17"/>
                <c:pt idx="0">
                  <c:v>3.8532292867306715E-2</c:v>
                </c:pt>
                <c:pt idx="1">
                  <c:v>7.1528084385850628</c:v>
                </c:pt>
                <c:pt idx="2">
                  <c:v>-1.8848062645212071</c:v>
                </c:pt>
                <c:pt idx="3">
                  <c:v>-3.6758306477530147</c:v>
                </c:pt>
                <c:pt idx="4">
                  <c:v>1.2226728071793052</c:v>
                </c:pt>
                <c:pt idx="5">
                  <c:v>-7.3222573071794805</c:v>
                </c:pt>
                <c:pt idx="6">
                  <c:v>0.67490696780615522</c:v>
                </c:pt>
                <c:pt idx="7">
                  <c:v>0.65203449378738176</c:v>
                </c:pt>
                <c:pt idx="8">
                  <c:v>12.565170992876707</c:v>
                </c:pt>
                <c:pt idx="9">
                  <c:v>2.8940514826532726</c:v>
                </c:pt>
                <c:pt idx="10">
                  <c:v>-0.8433485961005035</c:v>
                </c:pt>
                <c:pt idx="11">
                  <c:v>-1.3726632645028818</c:v>
                </c:pt>
                <c:pt idx="12">
                  <c:v>13.046733402178807</c:v>
                </c:pt>
                <c:pt idx="13">
                  <c:v>-4.414710279651211</c:v>
                </c:pt>
                <c:pt idx="14">
                  <c:v>-2.4006477026341742</c:v>
                </c:pt>
                <c:pt idx="15">
                  <c:v>9.9293424651957505</c:v>
                </c:pt>
                <c:pt idx="16">
                  <c:v>0</c:v>
                </c:pt>
              </c:numCache>
            </c:numRef>
          </c:val>
        </c:ser>
        <c:dLbls>
          <c:showLegendKey val="0"/>
          <c:showVal val="0"/>
          <c:showCatName val="0"/>
          <c:showSerName val="0"/>
          <c:showPercent val="0"/>
          <c:showBubbleSize val="0"/>
        </c:dLbls>
        <c:gapWidth val="150"/>
        <c:axId val="568920672"/>
        <c:axId val="568914688"/>
      </c:barChart>
      <c:catAx>
        <c:axId val="568920672"/>
        <c:scaling>
          <c:orientation val="minMax"/>
        </c:scaling>
        <c:delete val="0"/>
        <c:axPos val="b"/>
        <c:numFmt formatCode="General" sourceLinked="1"/>
        <c:majorTickMark val="none"/>
        <c:minorTickMark val="none"/>
        <c:tickLblPos val="low"/>
        <c:spPr>
          <a:solidFill>
            <a:schemeClr val="bg1"/>
          </a:solidFill>
          <a:ln>
            <a:solidFill>
              <a:srgbClr val="3F4042"/>
            </a:solidFill>
          </a:ln>
        </c:spPr>
        <c:txPr>
          <a:bodyPr rot="-2700000" vert="horz" anchor="t" anchorCtr="1"/>
          <a:lstStyle/>
          <a:p>
            <a:pPr>
              <a:defRPr sz="750">
                <a:solidFill>
                  <a:sysClr val="windowText" lastClr="000000"/>
                </a:solidFill>
              </a:defRPr>
            </a:pPr>
            <a:endParaRPr lang="en-US"/>
          </a:p>
        </c:txPr>
        <c:crossAx val="568914688"/>
        <c:crosses val="autoZero"/>
        <c:auto val="1"/>
        <c:lblAlgn val="ctr"/>
        <c:lblOffset val="100"/>
        <c:noMultiLvlLbl val="0"/>
      </c:catAx>
      <c:valAx>
        <c:axId val="568914688"/>
        <c:scaling>
          <c:orientation val="minMax"/>
        </c:scaling>
        <c:delete val="0"/>
        <c:axPos val="l"/>
        <c:majorGridlines>
          <c:spPr>
            <a:ln>
              <a:solidFill>
                <a:srgbClr val="3F4042"/>
              </a:solidFill>
            </a:ln>
          </c:spPr>
        </c:majorGridlines>
        <c:title>
          <c:tx>
            <c:rich>
              <a:bodyPr rot="0" vert="horz"/>
              <a:lstStyle/>
              <a:p>
                <a:pPr>
                  <a:defRPr sz="1050"/>
                </a:pPr>
                <a:r>
                  <a:rPr lang="en-US" sz="1050"/>
                  <a:t>%</a:t>
                </a:r>
              </a:p>
            </c:rich>
          </c:tx>
          <c:overlay val="0"/>
        </c:title>
        <c:numFmt formatCode="0.0" sourceLinked="1"/>
        <c:majorTickMark val="none"/>
        <c:minorTickMark val="none"/>
        <c:tickLblPos val="nextTo"/>
        <c:spPr>
          <a:ln>
            <a:solidFill>
              <a:srgbClr val="3F4042"/>
            </a:solidFill>
          </a:ln>
        </c:spPr>
        <c:txPr>
          <a:bodyPr/>
          <a:lstStyle/>
          <a:p>
            <a:pPr>
              <a:defRPr sz="800" strike="noStrike" baseline="0">
                <a:solidFill>
                  <a:sysClr val="windowText" lastClr="000000"/>
                </a:solidFill>
              </a:defRPr>
            </a:pPr>
            <a:endParaRPr lang="en-US"/>
          </a:p>
        </c:txPr>
        <c:crossAx val="568920672"/>
        <c:crosses val="autoZero"/>
        <c:crossBetween val="between"/>
      </c:valAx>
    </c:plotArea>
    <c:plotVisOnly val="1"/>
    <c:dispBlanksAs val="gap"/>
    <c:showDLblsOverMax val="0"/>
  </c:chart>
  <c:spPr>
    <a:solidFill>
      <a:schemeClr val="bg1"/>
    </a:solidFill>
    <a:ln>
      <a:noFill/>
    </a:ln>
  </c:spPr>
  <c:printSettings>
    <c:headerFooter/>
    <c:pageMargins b="0.75" l="0.7" r="0.7" t="0.75" header="0.3" footer="0.3"/>
    <c:pageSetup orientation="portrait"/>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spPr>
            <a:solidFill>
              <a:srgbClr val="BE9B55"/>
            </a:solidFill>
          </c:spPr>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[3]Prices!$G$150:$K$150</c:f>
              <c:strCache>
                <c:ptCount val="5"/>
                <c:pt idx="0">
                  <c:v>Bottom</c:v>
                </c:pt>
                <c:pt idx="1">
                  <c:v>Bottom- Middle</c:v>
                </c:pt>
                <c:pt idx="2">
                  <c:v>Middle</c:v>
                </c:pt>
                <c:pt idx="3">
                  <c:v>Top-Middle</c:v>
                </c:pt>
                <c:pt idx="4">
                  <c:v>Top</c:v>
                </c:pt>
              </c:strCache>
            </c:strRef>
          </c:cat>
          <c:val>
            <c:numRef>
              <c:f>[3]Prices!$G$151:$K$151</c:f>
              <c:numCache>
                <c:formatCode>General</c:formatCode>
                <c:ptCount val="5"/>
                <c:pt idx="0">
                  <c:v>1.6</c:v>
                </c:pt>
                <c:pt idx="1">
                  <c:v>1.4</c:v>
                </c:pt>
                <c:pt idx="2">
                  <c:v>1.2</c:v>
                </c:pt>
                <c:pt idx="3">
                  <c:v>1.2</c:v>
                </c:pt>
                <c:pt idx="4">
                  <c:v>1.2</c:v>
                </c:pt>
              </c:numCache>
            </c:numRef>
          </c:val>
        </c:ser>
        <c:dLbls>
          <c:showLegendKey val="0"/>
          <c:showVal val="0"/>
          <c:showCatName val="0"/>
          <c:showSerName val="0"/>
          <c:showPercent val="0"/>
          <c:showBubbleSize val="0"/>
        </c:dLbls>
        <c:gapWidth val="150"/>
        <c:axId val="568921216"/>
        <c:axId val="568916320"/>
      </c:barChart>
      <c:catAx>
        <c:axId val="568921216"/>
        <c:scaling>
          <c:orientation val="minMax"/>
        </c:scaling>
        <c:delete val="0"/>
        <c:axPos val="b"/>
        <c:numFmt formatCode="General" sourceLinked="1"/>
        <c:majorTickMark val="none"/>
        <c:minorTickMark val="none"/>
        <c:tickLblPos val="nextTo"/>
        <c:txPr>
          <a:bodyPr/>
          <a:lstStyle/>
          <a:p>
            <a:pPr>
              <a:defRPr b="0"/>
            </a:pPr>
            <a:endParaRPr lang="en-US"/>
          </a:p>
        </c:txPr>
        <c:crossAx val="568916320"/>
        <c:crosses val="autoZero"/>
        <c:auto val="1"/>
        <c:lblAlgn val="ctr"/>
        <c:lblOffset val="100"/>
        <c:noMultiLvlLbl val="0"/>
      </c:catAx>
      <c:valAx>
        <c:axId val="568916320"/>
        <c:scaling>
          <c:orientation val="minMax"/>
        </c:scaling>
        <c:delete val="0"/>
        <c:axPos val="l"/>
        <c:majorGridlines/>
        <c:title>
          <c:tx>
            <c:rich>
              <a:bodyPr rot="0" vert="horz"/>
              <a:lstStyle/>
              <a:p>
                <a:pPr>
                  <a:defRPr sz="1100"/>
                </a:pPr>
                <a:r>
                  <a:rPr lang="en-US" sz="1100"/>
                  <a:t>%</a:t>
                </a:r>
              </a:p>
            </c:rich>
          </c:tx>
          <c:overlay val="0"/>
        </c:title>
        <c:numFmt formatCode="0.0" sourceLinked="0"/>
        <c:majorTickMark val="none"/>
        <c:minorTickMark val="none"/>
        <c:tickLblPos val="nextTo"/>
        <c:crossAx val="568921216"/>
        <c:crosses val="autoZero"/>
        <c:crossBetween val="between"/>
      </c:valAx>
    </c:plotArea>
    <c:plotVisOnly val="1"/>
    <c:dispBlanksAs val="gap"/>
    <c:showDLblsOverMax val="0"/>
  </c:chart>
  <c:spPr>
    <a:ln>
      <a:noFill/>
    </a:ln>
  </c:sp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2848403324584426"/>
          <c:y val="4.7159699892818867E-2"/>
          <c:w val="0.72337007874015746"/>
          <c:h val="0.72968208555924075"/>
        </c:manualLayout>
      </c:layout>
      <c:barChart>
        <c:barDir val="bar"/>
        <c:grouping val="clustered"/>
        <c:varyColors val="0"/>
        <c:ser>
          <c:idx val="0"/>
          <c:order val="0"/>
          <c:spPr>
            <a:solidFill>
              <a:srgbClr val="B4985A"/>
            </a:solidFill>
          </c:spPr>
          <c:invertIfNegative val="0"/>
          <c:cat>
            <c:strRef>
              <c:f>Prices!$A$22:$A$33</c:f>
              <c:strCache>
                <c:ptCount val="12"/>
                <c:pt idx="0">
                  <c:v>Food and beverages</c:v>
                </c:pt>
                <c:pt idx="1">
                  <c:v>Alcoholic beverages and tobacco</c:v>
                </c:pt>
                <c:pt idx="2">
                  <c:v>Clothing and footwear</c:v>
                </c:pt>
                <c:pt idx="3">
                  <c:v>Housing, water, electricity, gas, and other fuels</c:v>
                </c:pt>
                <c:pt idx="4">
                  <c:v>Fixtures and fittings, household equipment, and routine household maintenance</c:v>
                </c:pt>
                <c:pt idx="5">
                  <c:v>Health</c:v>
                </c:pt>
                <c:pt idx="6">
                  <c:v>Transportation</c:v>
                </c:pt>
                <c:pt idx="7">
                  <c:v>Communication</c:v>
                </c:pt>
                <c:pt idx="8">
                  <c:v>Recreation and culture</c:v>
                </c:pt>
                <c:pt idx="9">
                  <c:v>Education</c:v>
                </c:pt>
                <c:pt idx="10">
                  <c:v>Hotels and restaurants</c:v>
                </c:pt>
                <c:pt idx="11">
                  <c:v>Miscellaneous goods and services</c:v>
                </c:pt>
              </c:strCache>
            </c:strRef>
          </c:cat>
          <c:val>
            <c:numRef>
              <c:f>Prices!$C$22:$C$33</c:f>
              <c:numCache>
                <c:formatCode>0.0</c:formatCode>
                <c:ptCount val="12"/>
                <c:pt idx="0">
                  <c:v>1.8169359281833692</c:v>
                </c:pt>
                <c:pt idx="1">
                  <c:v>7.6828783070319986</c:v>
                </c:pt>
                <c:pt idx="2">
                  <c:v>2.7163595536026577</c:v>
                </c:pt>
                <c:pt idx="3">
                  <c:v>-0.10147822062009482</c:v>
                </c:pt>
                <c:pt idx="4">
                  <c:v>2.6387002258115189</c:v>
                </c:pt>
                <c:pt idx="5">
                  <c:v>1.0557643952455038</c:v>
                </c:pt>
                <c:pt idx="6">
                  <c:v>2.7557973697149407</c:v>
                </c:pt>
                <c:pt idx="7">
                  <c:v>-0.10705245732654589</c:v>
                </c:pt>
                <c:pt idx="8">
                  <c:v>-0.12473153619551169</c:v>
                </c:pt>
                <c:pt idx="9">
                  <c:v>3.310957526963449</c:v>
                </c:pt>
                <c:pt idx="10">
                  <c:v>4.7959418732617962</c:v>
                </c:pt>
                <c:pt idx="11">
                  <c:v>0.80702679400086197</c:v>
                </c:pt>
              </c:numCache>
            </c:numRef>
          </c:val>
        </c:ser>
        <c:dLbls>
          <c:showLegendKey val="0"/>
          <c:showVal val="0"/>
          <c:showCatName val="0"/>
          <c:showSerName val="0"/>
          <c:showPercent val="0"/>
          <c:showBubbleSize val="0"/>
        </c:dLbls>
        <c:gapWidth val="150"/>
        <c:axId val="568917952"/>
        <c:axId val="568910880"/>
      </c:barChart>
      <c:catAx>
        <c:axId val="568917952"/>
        <c:scaling>
          <c:orientation val="minMax"/>
        </c:scaling>
        <c:delete val="0"/>
        <c:axPos val="l"/>
        <c:numFmt formatCode="General" sourceLinked="0"/>
        <c:majorTickMark val="out"/>
        <c:minorTickMark val="none"/>
        <c:tickLblPos val="nextTo"/>
        <c:crossAx val="568910880"/>
        <c:crosses val="autoZero"/>
        <c:auto val="1"/>
        <c:lblAlgn val="ctr"/>
        <c:lblOffset val="100"/>
        <c:noMultiLvlLbl val="0"/>
      </c:catAx>
      <c:valAx>
        <c:axId val="568910880"/>
        <c:scaling>
          <c:orientation val="minMax"/>
        </c:scaling>
        <c:delete val="0"/>
        <c:axPos val="b"/>
        <c:majorGridlines/>
        <c:numFmt formatCode="0.0" sourceLinked="1"/>
        <c:majorTickMark val="out"/>
        <c:minorTickMark val="none"/>
        <c:tickLblPos val="nextTo"/>
        <c:crossAx val="568917952"/>
        <c:crosses val="autoZero"/>
        <c:crossBetween val="between"/>
      </c:valAx>
    </c:plotArea>
    <c:plotVisOnly val="1"/>
    <c:dispBlanksAs val="gap"/>
    <c:showDLblsOverMax val="0"/>
  </c:chart>
  <c:printSettings>
    <c:headerFooter/>
    <c:pageMargins b="0.75" l="0.7" r="0.7" t="0.75" header="0.3" footer="0.3"/>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621811495119766E-2"/>
          <c:y val="0.12366415862260562"/>
          <c:w val="0.35710666793076762"/>
          <c:h val="0.73419759708365417"/>
        </c:manualLayout>
      </c:layout>
      <c:pieChart>
        <c:varyColors val="1"/>
        <c:ser>
          <c:idx val="0"/>
          <c:order val="0"/>
          <c:spPr>
            <a:scene3d>
              <a:camera prst="orthographicFront"/>
              <a:lightRig rig="threePt" dir="t"/>
            </a:scene3d>
            <a:sp3d>
              <a:bevelB/>
            </a:sp3d>
          </c:spPr>
          <c:dPt>
            <c:idx val="0"/>
            <c:bubble3D val="0"/>
            <c:spPr>
              <a:solidFill>
                <a:srgbClr val="948A54"/>
              </a:solidFill>
              <a:ln>
                <a:solidFill>
                  <a:srgbClr val="BE9B55"/>
                </a:solidFill>
              </a:ln>
              <a:scene3d>
                <a:camera prst="orthographicFront"/>
                <a:lightRig rig="threePt" dir="t"/>
              </a:scene3d>
              <a:sp3d>
                <a:bevelB/>
              </a:sp3d>
            </c:spPr>
          </c:dPt>
          <c:dPt>
            <c:idx val="1"/>
            <c:bubble3D val="0"/>
            <c:spPr>
              <a:solidFill>
                <a:srgbClr val="828182"/>
              </a:solidFill>
              <a:scene3d>
                <a:camera prst="orthographicFront"/>
                <a:lightRig rig="threePt" dir="t"/>
              </a:scene3d>
              <a:sp3d>
                <a:bevelB/>
              </a:sp3d>
            </c:spPr>
          </c:dPt>
          <c:dPt>
            <c:idx val="2"/>
            <c:bubble3D val="0"/>
            <c:spPr>
              <a:solidFill>
                <a:srgbClr val="E63723"/>
              </a:solidFill>
              <a:scene3d>
                <a:camera prst="orthographicFront"/>
                <a:lightRig rig="threePt" dir="t"/>
              </a:scene3d>
              <a:sp3d>
                <a:bevelB/>
              </a:sp3d>
            </c:spPr>
          </c:dPt>
          <c:dLbls>
            <c:dLbl>
              <c:idx val="0"/>
              <c:layout>
                <c:manualLayout>
                  <c:x val="-0.14928284144338078"/>
                  <c:y val="-0.23701484866839204"/>
                </c:manualLayout>
              </c:layout>
              <c:dLblPos val="bestFit"/>
              <c:showLegendKey val="0"/>
              <c:showVal val="0"/>
              <c:showCatName val="0"/>
              <c:showSerName val="0"/>
              <c:showPercent val="1"/>
              <c:showBubbleSize val="0"/>
              <c:extLst>
                <c:ext xmlns:c15="http://schemas.microsoft.com/office/drawing/2012/chart" uri="{CE6537A1-D6FC-4f65-9D91-7224C49458BB}"/>
              </c:extLst>
            </c:dLbl>
            <c:dLbl>
              <c:idx val="1"/>
              <c:layout>
                <c:manualLayout>
                  <c:x val="4.0689157757719308E-2"/>
                  <c:y val="0.16356123801356515"/>
                </c:manualLayout>
              </c:layout>
              <c:dLblPos val="bestFit"/>
              <c:showLegendKey val="0"/>
              <c:showVal val="0"/>
              <c:showCatName val="0"/>
              <c:showSerName val="0"/>
              <c:showPercent val="1"/>
              <c:showBubbleSize val="0"/>
              <c:extLst>
                <c:ext xmlns:c15="http://schemas.microsoft.com/office/drawing/2012/chart" uri="{CE6537A1-D6FC-4f65-9D91-7224C49458BB}"/>
              </c:extLst>
            </c:dLbl>
            <c:dLbl>
              <c:idx val="2"/>
              <c:layout>
                <c:manualLayout>
                  <c:x val="3.2064699229669459E-2"/>
                  <c:y val="8.2710255277496258E-2"/>
                </c:manualLayout>
              </c:layout>
              <c:dLblPos val="bestFit"/>
              <c:showLegendKey val="0"/>
              <c:showVal val="0"/>
              <c:showCatName val="0"/>
              <c:showSerName val="0"/>
              <c:showPercent val="1"/>
              <c:showBubbleSize val="0"/>
              <c:extLst>
                <c:ext xmlns:c15="http://schemas.microsoft.com/office/drawing/2012/chart" uri="{CE6537A1-D6FC-4f65-9D91-7224C49458BB}"/>
              </c:extLst>
            </c:dLbl>
            <c:numFmt formatCode="0.0%" sourceLinked="0"/>
            <c:spPr>
              <a:noFill/>
              <a:ln w="25400">
                <a:noFill/>
              </a:ln>
            </c:spPr>
            <c:txPr>
              <a:bodyPr/>
              <a:lstStyle/>
              <a:p>
                <a:pPr>
                  <a:defRPr sz="1000" b="1" i="0" u="none" strike="noStrike" baseline="0">
                    <a:solidFill>
                      <a:srgbClr val="FFFFFF"/>
                    </a:solidFill>
                    <a:latin typeface="Calibri"/>
                    <a:ea typeface="Calibri"/>
                    <a:cs typeface="Calibri"/>
                  </a:defRPr>
                </a:pPr>
                <a:endParaRPr lang="en-US"/>
              </a:p>
            </c:txPr>
            <c:showLegendKey val="0"/>
            <c:showVal val="0"/>
            <c:showCatName val="0"/>
            <c:showSerName val="0"/>
            <c:showPercent val="1"/>
            <c:showBubbleSize val="0"/>
            <c:showLeaderLines val="0"/>
            <c:extLst>
              <c:ext xmlns:c15="http://schemas.microsoft.com/office/drawing/2012/chart" uri="{CE6537A1-D6FC-4f65-9D91-7224C49458BB}"/>
            </c:extLst>
          </c:dLbls>
          <c:cat>
            <c:strRef>
              <c:f>GovFinance!$A$7:$A$9</c:f>
              <c:strCache>
                <c:ptCount val="3"/>
                <c:pt idx="0">
                  <c:v>Petroleum royalties and tax revenue</c:v>
                </c:pt>
                <c:pt idx="1">
                  <c:v>Department collections revenue</c:v>
                </c:pt>
                <c:pt idx="2">
                  <c:v>Capital revenue</c:v>
                </c:pt>
              </c:strCache>
            </c:strRef>
          </c:cat>
          <c:val>
            <c:numRef>
              <c:f>GovFinance!$E$7:$E$9</c:f>
              <c:numCache>
                <c:formatCode>0.0</c:formatCode>
                <c:ptCount val="3"/>
                <c:pt idx="0">
                  <c:v>93.005643638324926</c:v>
                </c:pt>
                <c:pt idx="1">
                  <c:v>6.105445848447987</c:v>
                </c:pt>
                <c:pt idx="2">
                  <c:v>0.9</c:v>
                </c:pt>
              </c:numCache>
            </c:numRef>
          </c:val>
        </c:ser>
        <c:dLbls>
          <c:showLegendKey val="0"/>
          <c:showVal val="0"/>
          <c:showCatName val="0"/>
          <c:showSerName val="0"/>
          <c:showPercent val="0"/>
          <c:showBubbleSize val="0"/>
          <c:showLeaderLines val="0"/>
        </c:dLbls>
        <c:firstSliceAng val="0"/>
      </c:pieChart>
      <c:spPr>
        <a:noFill/>
        <a:ln w="25400">
          <a:noFill/>
        </a:ln>
      </c:spPr>
    </c:plotArea>
    <c:legend>
      <c:legendPos val="r"/>
      <c:layout>
        <c:manualLayout>
          <c:xMode val="edge"/>
          <c:yMode val="edge"/>
          <c:x val="0.54873550562277273"/>
          <c:y val="0.27639614355136299"/>
          <c:w val="0.35321528711350103"/>
          <c:h val="0.49581663678178844"/>
        </c:manualLayout>
      </c:layout>
      <c:overlay val="0"/>
      <c:txPr>
        <a:bodyPr/>
        <a:lstStyle/>
        <a:p>
          <a:pPr>
            <a:defRPr sz="900" b="0" i="0" u="none" strike="noStrike" baseline="0">
              <a:solidFill>
                <a:srgbClr val="000000"/>
              </a:solidFill>
              <a:latin typeface="Calibri"/>
              <a:ea typeface="Calibri"/>
              <a:cs typeface="Calibri"/>
            </a:defRPr>
          </a:pPr>
          <a:endParaRPr lang="en-US"/>
        </a:p>
      </c:txPr>
    </c:legend>
    <c:plotVisOnly val="1"/>
    <c:dispBlanksAs val="zero"/>
    <c:showDLblsOverMax val="0"/>
  </c:chart>
  <c:spPr>
    <a:ln>
      <a:noFill/>
    </a:ln>
  </c:spPr>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955" l="0.70000000000000062" r="0.70000000000000062" t="0.75000000000000955" header="0.30000000000000032" footer="0.30000000000000032"/>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7">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chart" Target="../charts/chart14.xml"/></Relationships>
</file>

<file path=xl/drawings/_rels/drawing11.xml.rels><?xml version="1.0" encoding="UTF-8" standalone="yes"?>
<Relationships xmlns="http://schemas.openxmlformats.org/package/2006/relationships"><Relationship Id="rId2" Type="http://schemas.openxmlformats.org/officeDocument/2006/relationships/chart" Target="../charts/chart15.xml"/><Relationship Id="rId1" Type="http://schemas.openxmlformats.org/officeDocument/2006/relationships/image" Target="../media/image3.png"/></Relationships>
</file>

<file path=xl/drawings/_rels/drawing13.xml.rels><?xml version="1.0" encoding="UTF-8" standalone="yes"?>
<Relationships xmlns="http://schemas.openxmlformats.org/package/2006/relationships"><Relationship Id="rId2" Type="http://schemas.openxmlformats.org/officeDocument/2006/relationships/chart" Target="../charts/chart17.xml"/><Relationship Id="rId1" Type="http://schemas.openxmlformats.org/officeDocument/2006/relationships/chart" Target="../charts/chart16.xml"/></Relationships>
</file>

<file path=xl/drawings/_rels/drawing14.xml.rels><?xml version="1.0" encoding="UTF-8" standalone="yes"?>
<Relationships xmlns="http://schemas.openxmlformats.org/package/2006/relationships"><Relationship Id="rId3" Type="http://schemas.openxmlformats.org/officeDocument/2006/relationships/chart" Target="../charts/chart20.xml"/><Relationship Id="rId2" Type="http://schemas.openxmlformats.org/officeDocument/2006/relationships/chart" Target="../charts/chart19.xml"/><Relationship Id="rId1" Type="http://schemas.openxmlformats.org/officeDocument/2006/relationships/chart" Target="../charts/chart18.xml"/></Relationships>
</file>

<file path=xl/drawings/_rels/drawing15.xml.rels><?xml version="1.0" encoding="UTF-8" standalone="yes"?>
<Relationships xmlns="http://schemas.openxmlformats.org/package/2006/relationships"><Relationship Id="rId1" Type="http://schemas.openxmlformats.org/officeDocument/2006/relationships/chart" Target="../charts/chart21.xml"/></Relationships>
</file>

<file path=xl/drawings/_rels/drawing16.xml.rels><?xml version="1.0" encoding="UTF-8" standalone="yes"?>
<Relationships xmlns="http://schemas.openxmlformats.org/package/2006/relationships"><Relationship Id="rId3" Type="http://schemas.openxmlformats.org/officeDocument/2006/relationships/chart" Target="../charts/chart24.xml"/><Relationship Id="rId2" Type="http://schemas.openxmlformats.org/officeDocument/2006/relationships/chart" Target="../charts/chart23.xml"/><Relationship Id="rId1" Type="http://schemas.openxmlformats.org/officeDocument/2006/relationships/chart" Target="../charts/chart22.xml"/><Relationship Id="rId4" Type="http://schemas.openxmlformats.org/officeDocument/2006/relationships/image" Target="../media/image4.png"/></Relationships>
</file>

<file path=xl/drawings/_rels/drawing18.xml.rels><?xml version="1.0" encoding="UTF-8" standalone="yes"?>
<Relationships xmlns="http://schemas.openxmlformats.org/package/2006/relationships"><Relationship Id="rId2" Type="http://schemas.openxmlformats.org/officeDocument/2006/relationships/chart" Target="../charts/chart26.xml"/><Relationship Id="rId1" Type="http://schemas.openxmlformats.org/officeDocument/2006/relationships/chart" Target="../charts/chart25.xml"/></Relationships>
</file>

<file path=xl/drawings/_rels/drawing19.xml.rels><?xml version="1.0" encoding="UTF-8" standalone="yes"?>
<Relationships xmlns="http://schemas.openxmlformats.org/package/2006/relationships"><Relationship Id="rId1" Type="http://schemas.openxmlformats.org/officeDocument/2006/relationships/chart" Target="../charts/chart27.xml"/></Relationships>
</file>

<file path=xl/drawings/_rels/drawing20.xml.rels><?xml version="1.0" encoding="UTF-8" standalone="yes"?>
<Relationships xmlns="http://schemas.openxmlformats.org/package/2006/relationships"><Relationship Id="rId2" Type="http://schemas.openxmlformats.org/officeDocument/2006/relationships/chart" Target="../charts/chart29.xml"/><Relationship Id="rId1" Type="http://schemas.openxmlformats.org/officeDocument/2006/relationships/chart" Target="../charts/chart28.xml"/></Relationships>
</file>

<file path=xl/drawings/_rels/drawing21.xml.rels><?xml version="1.0" encoding="UTF-8" standalone="yes"?>
<Relationships xmlns="http://schemas.openxmlformats.org/package/2006/relationships"><Relationship Id="rId3" Type="http://schemas.openxmlformats.org/officeDocument/2006/relationships/chart" Target="../charts/chart32.xml"/><Relationship Id="rId2" Type="http://schemas.openxmlformats.org/officeDocument/2006/relationships/chart" Target="../charts/chart31.xml"/><Relationship Id="rId1" Type="http://schemas.openxmlformats.org/officeDocument/2006/relationships/chart" Target="../charts/chart30.xml"/><Relationship Id="rId5" Type="http://schemas.openxmlformats.org/officeDocument/2006/relationships/chart" Target="../charts/chart34.xml"/><Relationship Id="rId4" Type="http://schemas.openxmlformats.org/officeDocument/2006/relationships/chart" Target="../charts/chart33.xml"/></Relationships>
</file>

<file path=xl/drawings/_rels/drawing22.xml.rels><?xml version="1.0" encoding="UTF-8" standalone="yes"?>
<Relationships xmlns="http://schemas.openxmlformats.org/package/2006/relationships"><Relationship Id="rId8" Type="http://schemas.openxmlformats.org/officeDocument/2006/relationships/chart" Target="../charts/chart42.xml"/><Relationship Id="rId3" Type="http://schemas.openxmlformats.org/officeDocument/2006/relationships/chart" Target="../charts/chart37.xml"/><Relationship Id="rId7" Type="http://schemas.openxmlformats.org/officeDocument/2006/relationships/chart" Target="../charts/chart41.xml"/><Relationship Id="rId2" Type="http://schemas.openxmlformats.org/officeDocument/2006/relationships/chart" Target="../charts/chart36.xml"/><Relationship Id="rId1" Type="http://schemas.openxmlformats.org/officeDocument/2006/relationships/chart" Target="../charts/chart35.xml"/><Relationship Id="rId6" Type="http://schemas.openxmlformats.org/officeDocument/2006/relationships/chart" Target="../charts/chart40.xml"/><Relationship Id="rId5" Type="http://schemas.openxmlformats.org/officeDocument/2006/relationships/chart" Target="../charts/chart39.xml"/><Relationship Id="rId4" Type="http://schemas.openxmlformats.org/officeDocument/2006/relationships/chart" Target="../charts/chart38.xml"/></Relationships>
</file>

<file path=xl/drawings/_rels/drawing23.xml.rels><?xml version="1.0" encoding="UTF-8" standalone="yes"?>
<Relationships xmlns="http://schemas.openxmlformats.org/package/2006/relationships"><Relationship Id="rId3" Type="http://schemas.openxmlformats.org/officeDocument/2006/relationships/chart" Target="../charts/chart45.xml"/><Relationship Id="rId2" Type="http://schemas.openxmlformats.org/officeDocument/2006/relationships/chart" Target="../charts/chart44.xml"/><Relationship Id="rId1" Type="http://schemas.openxmlformats.org/officeDocument/2006/relationships/chart" Target="../charts/chart43.xml"/><Relationship Id="rId5" Type="http://schemas.openxmlformats.org/officeDocument/2006/relationships/chart" Target="../charts/chart47.xml"/><Relationship Id="rId4" Type="http://schemas.openxmlformats.org/officeDocument/2006/relationships/chart" Target="../charts/chart46.xml"/></Relationships>
</file>

<file path=xl/drawings/_rels/drawing24.xml.rels><?xml version="1.0" encoding="UTF-8" standalone="yes"?>
<Relationships xmlns="http://schemas.openxmlformats.org/package/2006/relationships"><Relationship Id="rId3" Type="http://schemas.openxmlformats.org/officeDocument/2006/relationships/chart" Target="../charts/chart50.xml"/><Relationship Id="rId2" Type="http://schemas.openxmlformats.org/officeDocument/2006/relationships/chart" Target="../charts/chart49.xml"/><Relationship Id="rId1" Type="http://schemas.openxmlformats.org/officeDocument/2006/relationships/chart" Target="../charts/chart48.xml"/></Relationships>
</file>

<file path=xl/drawings/_rels/drawing25.xml.rels><?xml version="1.0" encoding="UTF-8" standalone="yes"?>
<Relationships xmlns="http://schemas.openxmlformats.org/package/2006/relationships"><Relationship Id="rId3" Type="http://schemas.openxmlformats.org/officeDocument/2006/relationships/chart" Target="../charts/chart53.xml"/><Relationship Id="rId2" Type="http://schemas.openxmlformats.org/officeDocument/2006/relationships/chart" Target="../charts/chart52.xml"/><Relationship Id="rId1" Type="http://schemas.openxmlformats.org/officeDocument/2006/relationships/chart" Target="../charts/chart51.xml"/></Relationships>
</file>

<file path=xl/drawings/_rels/drawing26.xml.rels><?xml version="1.0" encoding="UTF-8" standalone="yes"?>
<Relationships xmlns="http://schemas.openxmlformats.org/package/2006/relationships"><Relationship Id="rId3" Type="http://schemas.openxmlformats.org/officeDocument/2006/relationships/chart" Target="../charts/chart56.xml"/><Relationship Id="rId2" Type="http://schemas.openxmlformats.org/officeDocument/2006/relationships/chart" Target="../charts/chart55.xml"/><Relationship Id="rId1" Type="http://schemas.openxmlformats.org/officeDocument/2006/relationships/chart" Target="../charts/chart54.xml"/><Relationship Id="rId4" Type="http://schemas.openxmlformats.org/officeDocument/2006/relationships/chart" Target="../charts/chart57.xml"/></Relationships>
</file>

<file path=xl/drawings/_rels/drawing27.xml.rels><?xml version="1.0" encoding="UTF-8" standalone="yes"?>
<Relationships xmlns="http://schemas.openxmlformats.org/package/2006/relationships"><Relationship Id="rId1" Type="http://schemas.openxmlformats.org/officeDocument/2006/relationships/chart" Target="../charts/chart58.xml"/></Relationships>
</file>

<file path=xl/drawings/_rels/drawing3.xml.rels><?xml version="1.0" encoding="UTF-8" standalone="yes"?>
<Relationships xmlns="http://schemas.openxmlformats.org/package/2006/relationships"><Relationship Id="rId3" Type="http://schemas.openxmlformats.org/officeDocument/2006/relationships/chart" Target="../charts/chart4.xml"/><Relationship Id="rId7" Type="http://schemas.openxmlformats.org/officeDocument/2006/relationships/chart" Target="../charts/chart8.xml"/><Relationship Id="rId2" Type="http://schemas.openxmlformats.org/officeDocument/2006/relationships/chart" Target="../charts/chart3.xml"/><Relationship Id="rId1" Type="http://schemas.openxmlformats.org/officeDocument/2006/relationships/chart" Target="../charts/chart2.xml"/><Relationship Id="rId6" Type="http://schemas.openxmlformats.org/officeDocument/2006/relationships/chart" Target="../charts/chart7.xml"/><Relationship Id="rId5" Type="http://schemas.openxmlformats.org/officeDocument/2006/relationships/chart" Target="../charts/chart6.xml"/><Relationship Id="rId4" Type="http://schemas.openxmlformats.org/officeDocument/2006/relationships/chart" Target="../charts/chart5.xml"/></Relationships>
</file>

<file path=xl/drawings/_rels/drawing6.xml.rels><?xml version="1.0" encoding="UTF-8" standalone="yes"?>
<Relationships xmlns="http://schemas.openxmlformats.org/package/2006/relationships"><Relationship Id="rId2" Type="http://schemas.openxmlformats.org/officeDocument/2006/relationships/chart" Target="../charts/chart10.xml"/><Relationship Id="rId1" Type="http://schemas.openxmlformats.org/officeDocument/2006/relationships/chart" Target="../charts/chart9.xml"/></Relationships>
</file>

<file path=xl/drawings/_rels/drawing7.xml.rels><?xml version="1.0" encoding="UTF-8" standalone="yes"?>
<Relationships xmlns="http://schemas.openxmlformats.org/package/2006/relationships"><Relationship Id="rId3" Type="http://schemas.openxmlformats.org/officeDocument/2006/relationships/chart" Target="../charts/chart12.xml"/><Relationship Id="rId2" Type="http://schemas.openxmlformats.org/officeDocument/2006/relationships/image" Target="../media/image1.png"/><Relationship Id="rId1" Type="http://schemas.openxmlformats.org/officeDocument/2006/relationships/chart" Target="../charts/chart1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13.xml"/></Relationships>
</file>

<file path=xl/drawings/drawing1.xml><?xml version="1.0" encoding="utf-8"?>
<xdr:wsDr xmlns:xdr="http://schemas.openxmlformats.org/drawingml/2006/spreadsheetDrawing" xmlns:a="http://schemas.openxmlformats.org/drawingml/2006/main">
  <xdr:twoCellAnchor>
    <xdr:from>
      <xdr:col>0</xdr:col>
      <xdr:colOff>0</xdr:colOff>
      <xdr:row>32</xdr:row>
      <xdr:rowOff>0</xdr:rowOff>
    </xdr:from>
    <xdr:to>
      <xdr:col>4</xdr:col>
      <xdr:colOff>190500</xdr:colOff>
      <xdr:row>44</xdr:row>
      <xdr:rowOff>171450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0</xdr:col>
      <xdr:colOff>0</xdr:colOff>
      <xdr:row>51</xdr:row>
      <xdr:rowOff>133350</xdr:rowOff>
    </xdr:from>
    <xdr:to>
      <xdr:col>2</xdr:col>
      <xdr:colOff>533400</xdr:colOff>
      <xdr:row>66</xdr:row>
      <xdr:rowOff>19050</xdr:rowOff>
    </xdr:to>
    <xdr:graphicFrame macro="">
      <xdr:nvGraphicFramePr>
        <xdr:cNvPr id="2" name="Chart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57150</xdr:colOff>
      <xdr:row>68</xdr:row>
      <xdr:rowOff>126545</xdr:rowOff>
    </xdr:from>
    <xdr:to>
      <xdr:col>4</xdr:col>
      <xdr:colOff>133350</xdr:colOff>
      <xdr:row>84</xdr:row>
      <xdr:rowOff>50345</xdr:rowOff>
    </xdr:to>
    <xdr:pic>
      <xdr:nvPicPr>
        <xdr:cNvPr id="3" name="Picture 4"/>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7150" y="20329070"/>
          <a:ext cx="5467350" cy="2971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82</xdr:row>
      <xdr:rowOff>0</xdr:rowOff>
    </xdr:from>
    <xdr:to>
      <xdr:col>4</xdr:col>
      <xdr:colOff>449792</xdr:colOff>
      <xdr:row>95</xdr:row>
      <xdr:rowOff>114300</xdr:rowOff>
    </xdr:to>
    <xdr:pic>
      <xdr:nvPicPr>
        <xdr:cNvPr id="2" name="Picture 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3060025"/>
          <a:ext cx="5478992" cy="2590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285750</xdr:colOff>
      <xdr:row>153</xdr:row>
      <xdr:rowOff>107157</xdr:rowOff>
    </xdr:from>
    <xdr:to>
      <xdr:col>4</xdr:col>
      <xdr:colOff>631030</xdr:colOff>
      <xdr:row>167</xdr:row>
      <xdr:rowOff>73820</xdr:rowOff>
    </xdr:to>
    <xdr:graphicFrame macro="">
      <xdr:nvGraphicFramePr>
        <xdr:cNvPr id="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2.xml><?xml version="1.0" encoding="utf-8"?>
<c:userShapes xmlns:c="http://schemas.openxmlformats.org/drawingml/2006/chart">
  <cdr:relSizeAnchor xmlns:cdr="http://schemas.openxmlformats.org/drawingml/2006/chartDrawing">
    <cdr:from>
      <cdr:x>0</cdr:x>
      <cdr:y>0.32219</cdr:y>
    </cdr:from>
    <cdr:to>
      <cdr:x>0.06106</cdr:x>
      <cdr:y>0.69244</cdr:y>
    </cdr:to>
    <cdr:sp macro="" textlink="">
      <cdr:nvSpPr>
        <cdr:cNvPr id="2" name="TextBox 1"/>
        <cdr:cNvSpPr txBox="1"/>
      </cdr:nvSpPr>
      <cdr:spPr>
        <a:xfrm xmlns:a="http://schemas.openxmlformats.org/drawingml/2006/main">
          <a:off x="0" y="848527"/>
          <a:ext cx="324967" cy="975114"/>
        </a:xfrm>
        <a:prstGeom xmlns:a="http://schemas.openxmlformats.org/drawingml/2006/main" prst="rect">
          <a:avLst/>
        </a:prstGeom>
      </cdr:spPr>
      <cdr:txBody>
        <a:bodyPr xmlns:a="http://schemas.openxmlformats.org/drawingml/2006/main" vert="vert270"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en-US" sz="1100" b="1"/>
            <a:t>Thousand AED</a:t>
          </a:r>
          <a:endParaRPr lang="ar-SA" sz="1100" b="1"/>
        </a:p>
        <a:p xmlns:a="http://schemas.openxmlformats.org/drawingml/2006/main">
          <a:endParaRPr lang="en-US" sz="1100"/>
        </a:p>
      </cdr:txBody>
    </cdr:sp>
  </cdr:relSizeAnchor>
</c:userShapes>
</file>

<file path=xl/drawings/drawing13.xml><?xml version="1.0" encoding="utf-8"?>
<xdr:wsDr xmlns:xdr="http://schemas.openxmlformats.org/drawingml/2006/spreadsheetDrawing" xmlns:a="http://schemas.openxmlformats.org/drawingml/2006/main">
  <xdr:twoCellAnchor>
    <xdr:from>
      <xdr:col>1</xdr:col>
      <xdr:colOff>0</xdr:colOff>
      <xdr:row>7</xdr:row>
      <xdr:rowOff>0</xdr:rowOff>
    </xdr:from>
    <xdr:to>
      <xdr:col>2</xdr:col>
      <xdr:colOff>857250</xdr:colOff>
      <xdr:row>22</xdr:row>
      <xdr:rowOff>123825</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608540</xdr:colOff>
      <xdr:row>7</xdr:row>
      <xdr:rowOff>17992</xdr:rowOff>
    </xdr:from>
    <xdr:to>
      <xdr:col>5</xdr:col>
      <xdr:colOff>31750</xdr:colOff>
      <xdr:row>22</xdr:row>
      <xdr:rowOff>141817</xdr:rowOff>
    </xdr:to>
    <xdr:graphicFrame macro="">
      <xdr:nvGraphicFramePr>
        <xdr:cNvPr id="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1</xdr:col>
      <xdr:colOff>9525</xdr:colOff>
      <xdr:row>5</xdr:row>
      <xdr:rowOff>128586</xdr:rowOff>
    </xdr:from>
    <xdr:to>
      <xdr:col>5</xdr:col>
      <xdr:colOff>104776</xdr:colOff>
      <xdr:row>14</xdr:row>
      <xdr:rowOff>133349</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188</xdr:row>
      <xdr:rowOff>66675</xdr:rowOff>
    </xdr:from>
    <xdr:to>
      <xdr:col>5</xdr:col>
      <xdr:colOff>352425</xdr:colOff>
      <xdr:row>202</xdr:row>
      <xdr:rowOff>114300</xdr:rowOff>
    </xdr:to>
    <xdr:graphicFrame macro="">
      <xdr:nvGraphicFramePr>
        <xdr:cNvPr id="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0</xdr:colOff>
      <xdr:row>210</xdr:row>
      <xdr:rowOff>0</xdr:rowOff>
    </xdr:from>
    <xdr:to>
      <xdr:col>5</xdr:col>
      <xdr:colOff>333375</xdr:colOff>
      <xdr:row>224</xdr:row>
      <xdr:rowOff>47625</xdr:rowOff>
    </xdr:to>
    <xdr:graphicFrame macro="">
      <xdr:nvGraphicFramePr>
        <xdr:cNvPr id="4" name="Chart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15.xml><?xml version="1.0" encoding="utf-8"?>
<xdr:wsDr xmlns:xdr="http://schemas.openxmlformats.org/drawingml/2006/spreadsheetDrawing" xmlns:a="http://schemas.openxmlformats.org/drawingml/2006/main">
  <xdr:twoCellAnchor>
    <xdr:from>
      <xdr:col>1</xdr:col>
      <xdr:colOff>304800</xdr:colOff>
      <xdr:row>5</xdr:row>
      <xdr:rowOff>61912</xdr:rowOff>
    </xdr:from>
    <xdr:to>
      <xdr:col>4</xdr:col>
      <xdr:colOff>723900</xdr:colOff>
      <xdr:row>18</xdr:row>
      <xdr:rowOff>85725</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6.xml><?xml version="1.0" encoding="utf-8"?>
<xdr:wsDr xmlns:xdr="http://schemas.openxmlformats.org/drawingml/2006/spreadsheetDrawing" xmlns:a="http://schemas.openxmlformats.org/drawingml/2006/main">
  <xdr:twoCellAnchor>
    <xdr:from>
      <xdr:col>1</xdr:col>
      <xdr:colOff>209550</xdr:colOff>
      <xdr:row>25</xdr:row>
      <xdr:rowOff>9525</xdr:rowOff>
    </xdr:from>
    <xdr:to>
      <xdr:col>1</xdr:col>
      <xdr:colOff>381000</xdr:colOff>
      <xdr:row>25</xdr:row>
      <xdr:rowOff>95250</xdr:rowOff>
    </xdr:to>
    <xdr:sp macro="" textlink="">
      <xdr:nvSpPr>
        <xdr:cNvPr id="2" name="Rectangle 1"/>
        <xdr:cNvSpPr>
          <a:spLocks noChangeArrowheads="1"/>
        </xdr:cNvSpPr>
      </xdr:nvSpPr>
      <xdr:spPr bwMode="auto">
        <a:xfrm>
          <a:off x="361950" y="11201400"/>
          <a:ext cx="171450" cy="85725"/>
        </a:xfrm>
        <a:prstGeom prst="rect">
          <a:avLst/>
        </a:prstGeom>
        <a:noFill/>
        <a:ln w="9525" algn="ctr">
          <a:noFill/>
          <a:round/>
          <a:headEnd/>
          <a:tailEnd/>
        </a:ln>
      </xdr:spPr>
    </xdr:sp>
    <xdr:clientData/>
  </xdr:twoCellAnchor>
  <xdr:twoCellAnchor>
    <xdr:from>
      <xdr:col>5</xdr:col>
      <xdr:colOff>438150</xdr:colOff>
      <xdr:row>25</xdr:row>
      <xdr:rowOff>47625</xdr:rowOff>
    </xdr:from>
    <xdr:to>
      <xdr:col>5</xdr:col>
      <xdr:colOff>609600</xdr:colOff>
      <xdr:row>25</xdr:row>
      <xdr:rowOff>133350</xdr:rowOff>
    </xdr:to>
    <xdr:sp macro="" textlink="">
      <xdr:nvSpPr>
        <xdr:cNvPr id="3" name="Rectangle 2"/>
        <xdr:cNvSpPr>
          <a:spLocks noChangeArrowheads="1"/>
        </xdr:cNvSpPr>
      </xdr:nvSpPr>
      <xdr:spPr bwMode="auto">
        <a:xfrm>
          <a:off x="6343650" y="11239500"/>
          <a:ext cx="171450" cy="85725"/>
        </a:xfrm>
        <a:prstGeom prst="rect">
          <a:avLst/>
        </a:prstGeom>
        <a:noFill/>
        <a:ln w="9525" algn="ctr">
          <a:noFill/>
          <a:round/>
          <a:headEnd/>
          <a:tailEnd/>
        </a:ln>
      </xdr:spPr>
    </xdr:sp>
    <xdr:clientData/>
  </xdr:twoCellAnchor>
  <xdr:twoCellAnchor>
    <xdr:from>
      <xdr:col>1</xdr:col>
      <xdr:colOff>209550</xdr:colOff>
      <xdr:row>25</xdr:row>
      <xdr:rowOff>9525</xdr:rowOff>
    </xdr:from>
    <xdr:to>
      <xdr:col>1</xdr:col>
      <xdr:colOff>381000</xdr:colOff>
      <xdr:row>25</xdr:row>
      <xdr:rowOff>95250</xdr:rowOff>
    </xdr:to>
    <xdr:sp macro="" textlink="">
      <xdr:nvSpPr>
        <xdr:cNvPr id="4" name="Rectangle 3"/>
        <xdr:cNvSpPr>
          <a:spLocks noChangeArrowheads="1"/>
        </xdr:cNvSpPr>
      </xdr:nvSpPr>
      <xdr:spPr bwMode="auto">
        <a:xfrm>
          <a:off x="361950" y="11201400"/>
          <a:ext cx="171450" cy="85725"/>
        </a:xfrm>
        <a:prstGeom prst="rect">
          <a:avLst/>
        </a:prstGeom>
        <a:noFill/>
        <a:ln w="9525" algn="ctr">
          <a:noFill/>
          <a:round/>
          <a:headEnd/>
          <a:tailEnd/>
        </a:ln>
      </xdr:spPr>
    </xdr:sp>
    <xdr:clientData/>
  </xdr:twoCellAnchor>
  <xdr:twoCellAnchor>
    <xdr:from>
      <xdr:col>5</xdr:col>
      <xdr:colOff>438150</xdr:colOff>
      <xdr:row>25</xdr:row>
      <xdr:rowOff>47625</xdr:rowOff>
    </xdr:from>
    <xdr:to>
      <xdr:col>5</xdr:col>
      <xdr:colOff>609600</xdr:colOff>
      <xdr:row>25</xdr:row>
      <xdr:rowOff>133350</xdr:rowOff>
    </xdr:to>
    <xdr:sp macro="" textlink="">
      <xdr:nvSpPr>
        <xdr:cNvPr id="5" name="Rectangle 4"/>
        <xdr:cNvSpPr>
          <a:spLocks noChangeArrowheads="1"/>
        </xdr:cNvSpPr>
      </xdr:nvSpPr>
      <xdr:spPr bwMode="auto">
        <a:xfrm>
          <a:off x="6343650" y="11239500"/>
          <a:ext cx="171450" cy="85725"/>
        </a:xfrm>
        <a:prstGeom prst="rect">
          <a:avLst/>
        </a:prstGeom>
        <a:noFill/>
        <a:ln w="9525" algn="ctr">
          <a:noFill/>
          <a:round/>
          <a:headEnd/>
          <a:tailEnd/>
        </a:ln>
      </xdr:spPr>
    </xdr:sp>
    <xdr:clientData/>
  </xdr:twoCellAnchor>
  <xdr:twoCellAnchor>
    <xdr:from>
      <xdr:col>1</xdr:col>
      <xdr:colOff>0</xdr:colOff>
      <xdr:row>44</xdr:row>
      <xdr:rowOff>38100</xdr:rowOff>
    </xdr:from>
    <xdr:to>
      <xdr:col>4</xdr:col>
      <xdr:colOff>727076</xdr:colOff>
      <xdr:row>58</xdr:row>
      <xdr:rowOff>163513</xdr:rowOff>
    </xdr:to>
    <xdr:graphicFrame macro="">
      <xdr:nvGraphicFramePr>
        <xdr:cNvPr id="6" name="Chart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169</xdr:row>
      <xdr:rowOff>57151</xdr:rowOff>
    </xdr:from>
    <xdr:to>
      <xdr:col>4</xdr:col>
      <xdr:colOff>711200</xdr:colOff>
      <xdr:row>182</xdr:row>
      <xdr:rowOff>142876</xdr:rowOff>
    </xdr:to>
    <xdr:graphicFrame macro="">
      <xdr:nvGraphicFramePr>
        <xdr:cNvPr id="7" name="Chart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9525</xdr:colOff>
      <xdr:row>470</xdr:row>
      <xdr:rowOff>85725</xdr:rowOff>
    </xdr:from>
    <xdr:to>
      <xdr:col>4</xdr:col>
      <xdr:colOff>476249</xdr:colOff>
      <xdr:row>483</xdr:row>
      <xdr:rowOff>104775</xdr:rowOff>
    </xdr:to>
    <xdr:graphicFrame macro="">
      <xdr:nvGraphicFramePr>
        <xdr:cNvPr id="8" name="Chart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209550</xdr:colOff>
      <xdr:row>31</xdr:row>
      <xdr:rowOff>9525</xdr:rowOff>
    </xdr:from>
    <xdr:to>
      <xdr:col>1</xdr:col>
      <xdr:colOff>381000</xdr:colOff>
      <xdr:row>31</xdr:row>
      <xdr:rowOff>95250</xdr:rowOff>
    </xdr:to>
    <xdr:sp macro="" textlink="">
      <xdr:nvSpPr>
        <xdr:cNvPr id="9" name="Rectangle 8"/>
        <xdr:cNvSpPr>
          <a:spLocks noChangeArrowheads="1"/>
        </xdr:cNvSpPr>
      </xdr:nvSpPr>
      <xdr:spPr bwMode="auto">
        <a:xfrm>
          <a:off x="361950" y="12296775"/>
          <a:ext cx="171450" cy="85725"/>
        </a:xfrm>
        <a:prstGeom prst="rect">
          <a:avLst/>
        </a:prstGeom>
        <a:noFill/>
        <a:ln w="9525" algn="ctr">
          <a:noFill/>
          <a:round/>
          <a:headEnd/>
          <a:tailEnd/>
        </a:ln>
      </xdr:spPr>
    </xdr:sp>
    <xdr:clientData/>
  </xdr:twoCellAnchor>
  <xdr:twoCellAnchor>
    <xdr:from>
      <xdr:col>1</xdr:col>
      <xdr:colOff>209550</xdr:colOff>
      <xdr:row>31</xdr:row>
      <xdr:rowOff>9525</xdr:rowOff>
    </xdr:from>
    <xdr:to>
      <xdr:col>1</xdr:col>
      <xdr:colOff>381000</xdr:colOff>
      <xdr:row>31</xdr:row>
      <xdr:rowOff>95250</xdr:rowOff>
    </xdr:to>
    <xdr:sp macro="" textlink="">
      <xdr:nvSpPr>
        <xdr:cNvPr id="10" name="Rectangle 9"/>
        <xdr:cNvSpPr>
          <a:spLocks noChangeArrowheads="1"/>
        </xdr:cNvSpPr>
      </xdr:nvSpPr>
      <xdr:spPr bwMode="auto">
        <a:xfrm>
          <a:off x="361950" y="12296775"/>
          <a:ext cx="171450" cy="85725"/>
        </a:xfrm>
        <a:prstGeom prst="rect">
          <a:avLst/>
        </a:prstGeom>
        <a:noFill/>
        <a:ln w="9525" algn="ctr">
          <a:noFill/>
          <a:round/>
          <a:headEnd/>
          <a:tailEnd/>
        </a:ln>
      </xdr:spPr>
    </xdr:sp>
    <xdr:clientData/>
  </xdr:twoCellAnchor>
  <xdr:twoCellAnchor>
    <xdr:from>
      <xdr:col>1</xdr:col>
      <xdr:colOff>209550</xdr:colOff>
      <xdr:row>31</xdr:row>
      <xdr:rowOff>9525</xdr:rowOff>
    </xdr:from>
    <xdr:to>
      <xdr:col>1</xdr:col>
      <xdr:colOff>381000</xdr:colOff>
      <xdr:row>31</xdr:row>
      <xdr:rowOff>95250</xdr:rowOff>
    </xdr:to>
    <xdr:sp macro="" textlink="">
      <xdr:nvSpPr>
        <xdr:cNvPr id="11" name="Rectangle 10"/>
        <xdr:cNvSpPr>
          <a:spLocks noChangeArrowheads="1"/>
        </xdr:cNvSpPr>
      </xdr:nvSpPr>
      <xdr:spPr bwMode="auto">
        <a:xfrm>
          <a:off x="361950" y="12296775"/>
          <a:ext cx="171450" cy="85725"/>
        </a:xfrm>
        <a:prstGeom prst="rect">
          <a:avLst/>
        </a:prstGeom>
        <a:noFill/>
        <a:ln w="9525" algn="ctr">
          <a:noFill/>
          <a:round/>
          <a:headEnd/>
          <a:tailEnd/>
        </a:ln>
      </xdr:spPr>
    </xdr:sp>
    <xdr:clientData/>
  </xdr:twoCellAnchor>
  <xdr:twoCellAnchor editAs="oneCell">
    <xdr:from>
      <xdr:col>1</xdr:col>
      <xdr:colOff>0</xdr:colOff>
      <xdr:row>187</xdr:row>
      <xdr:rowOff>40255</xdr:rowOff>
    </xdr:from>
    <xdr:to>
      <xdr:col>5</xdr:col>
      <xdr:colOff>340179</xdr:colOff>
      <xdr:row>202</xdr:row>
      <xdr:rowOff>108857</xdr:rowOff>
    </xdr:to>
    <xdr:pic>
      <xdr:nvPicPr>
        <xdr:cNvPr id="12" name="Picture 11"/>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2400" y="41264455"/>
          <a:ext cx="6093279" cy="278322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7.xml><?xml version="1.0" encoding="utf-8"?>
<c:userShapes xmlns:c="http://schemas.openxmlformats.org/drawingml/2006/chart">
  <cdr:relSizeAnchor xmlns:cdr="http://schemas.openxmlformats.org/drawingml/2006/chartDrawing">
    <cdr:from>
      <cdr:x>0.00919</cdr:x>
      <cdr:y>0.01527</cdr:y>
    </cdr:from>
    <cdr:to>
      <cdr:x>0.09552</cdr:x>
      <cdr:y>0.09741</cdr:y>
    </cdr:to>
    <cdr:sp macro="" textlink="">
      <cdr:nvSpPr>
        <cdr:cNvPr id="2" name="TextBox 1"/>
        <cdr:cNvSpPr txBox="1"/>
      </cdr:nvSpPr>
      <cdr:spPr>
        <a:xfrm xmlns:a="http://schemas.openxmlformats.org/drawingml/2006/main">
          <a:off x="44905" y="38099"/>
          <a:ext cx="421818" cy="204993"/>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endParaRPr lang="en-US" sz="1100"/>
        </a:p>
      </cdr:txBody>
    </cdr:sp>
  </cdr:relSizeAnchor>
</c:userShapes>
</file>

<file path=xl/drawings/drawing18.xml><?xml version="1.0" encoding="utf-8"?>
<xdr:wsDr xmlns:xdr="http://schemas.openxmlformats.org/drawingml/2006/spreadsheetDrawing" xmlns:a="http://schemas.openxmlformats.org/drawingml/2006/main">
  <xdr:twoCellAnchor>
    <xdr:from>
      <xdr:col>1</xdr:col>
      <xdr:colOff>66674</xdr:colOff>
      <xdr:row>16</xdr:row>
      <xdr:rowOff>76200</xdr:rowOff>
    </xdr:from>
    <xdr:to>
      <xdr:col>5</xdr:col>
      <xdr:colOff>266699</xdr:colOff>
      <xdr:row>31</xdr:row>
      <xdr:rowOff>95250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0</xdr:colOff>
      <xdr:row>214</xdr:row>
      <xdr:rowOff>76200</xdr:rowOff>
    </xdr:from>
    <xdr:to>
      <xdr:col>4</xdr:col>
      <xdr:colOff>330846</xdr:colOff>
      <xdr:row>229</xdr:row>
      <xdr:rowOff>155350</xdr:rowOff>
    </xdr:to>
    <xdr:graphicFrame macro="">
      <xdr:nvGraphicFramePr>
        <xdr:cNvPr id="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9.xml><?xml version="1.0" encoding="utf-8"?>
<xdr:wsDr xmlns:xdr="http://schemas.openxmlformats.org/drawingml/2006/spreadsheetDrawing" xmlns:a="http://schemas.openxmlformats.org/drawingml/2006/main">
  <xdr:twoCellAnchor>
    <xdr:from>
      <xdr:col>1</xdr:col>
      <xdr:colOff>28574</xdr:colOff>
      <xdr:row>49</xdr:row>
      <xdr:rowOff>138111</xdr:rowOff>
    </xdr:from>
    <xdr:to>
      <xdr:col>5</xdr:col>
      <xdr:colOff>962024</xdr:colOff>
      <xdr:row>68</xdr:row>
      <xdr:rowOff>171450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c:userShapes xmlns:c="http://schemas.openxmlformats.org/drawingml/2006/chart">
  <cdr:relSizeAnchor xmlns:cdr="http://schemas.openxmlformats.org/drawingml/2006/chartDrawing">
    <cdr:from>
      <cdr:x>0.05027</cdr:x>
      <cdr:y>0.43487</cdr:y>
    </cdr:from>
    <cdr:to>
      <cdr:x>0.2583</cdr:x>
      <cdr:y>0.5296</cdr:y>
    </cdr:to>
    <cdr:sp macro="" textlink="">
      <cdr:nvSpPr>
        <cdr:cNvPr id="2" name="TextBox 1"/>
        <cdr:cNvSpPr txBox="1"/>
      </cdr:nvSpPr>
      <cdr:spPr>
        <a:xfrm xmlns:a="http://schemas.openxmlformats.org/drawingml/2006/main">
          <a:off x="280590" y="1068671"/>
          <a:ext cx="1161150" cy="232795"/>
        </a:xfrm>
        <a:prstGeom xmlns:a="http://schemas.openxmlformats.org/drawingml/2006/main" prst="rect">
          <a:avLst/>
        </a:prstGeom>
        <a:solidFill xmlns:a="http://schemas.openxmlformats.org/drawingml/2006/main">
          <a:srgbClr val="828182"/>
        </a:solidFill>
      </cdr:spPr>
      <cdr:txBody>
        <a:bodyPr xmlns:a="http://schemas.openxmlformats.org/drawingml/2006/main" wrap="square" rtlCol="0" anchor="ctr"/>
        <a:lstStyle xmlns:a="http://schemas.openxmlformats.org/drawingml/2006/main"/>
        <a:p xmlns:a="http://schemas.openxmlformats.org/drawingml/2006/main">
          <a:pPr algn="l"/>
          <a:r>
            <a:rPr lang="en-US" sz="1000">
              <a:solidFill>
                <a:schemeClr val="bg1"/>
              </a:solidFill>
            </a:rPr>
            <a:t>Non-oil Exports   </a:t>
          </a:r>
          <a:endParaRPr lang="en-US" sz="1100">
            <a:solidFill>
              <a:schemeClr val="bg1"/>
            </a:solidFill>
          </a:endParaRPr>
        </a:p>
      </cdr:txBody>
    </cdr:sp>
  </cdr:relSizeAnchor>
  <cdr:relSizeAnchor xmlns:cdr="http://schemas.openxmlformats.org/drawingml/2006/chartDrawing">
    <cdr:from>
      <cdr:x>0.04912</cdr:x>
      <cdr:y>0.52765</cdr:y>
    </cdr:from>
    <cdr:to>
      <cdr:x>0.25715</cdr:x>
      <cdr:y>0.62342</cdr:y>
    </cdr:to>
    <cdr:sp macro="" textlink="">
      <cdr:nvSpPr>
        <cdr:cNvPr id="3" name="TextBox 2"/>
        <cdr:cNvSpPr txBox="1"/>
      </cdr:nvSpPr>
      <cdr:spPr>
        <a:xfrm xmlns:a="http://schemas.openxmlformats.org/drawingml/2006/main">
          <a:off x="274205" y="1273339"/>
          <a:ext cx="1161288" cy="231115"/>
        </a:xfrm>
        <a:prstGeom xmlns:a="http://schemas.openxmlformats.org/drawingml/2006/main" prst="rect">
          <a:avLst/>
        </a:prstGeom>
        <a:solidFill xmlns:a="http://schemas.openxmlformats.org/drawingml/2006/main">
          <a:srgbClr val="E63723"/>
        </a:solidFill>
      </cdr:spPr>
      <cdr:txBody>
        <a:bodyPr xmlns:a="http://schemas.openxmlformats.org/drawingml/2006/main" wrap="square" rtlCol="0" anchor="ctr"/>
        <a:lstStyle xmlns:a="http://schemas.openxmlformats.org/drawingml/2006/main"/>
        <a:p xmlns:a="http://schemas.openxmlformats.org/drawingml/2006/main">
          <a:pPr algn="l"/>
          <a:r>
            <a:rPr lang="en-US" sz="1000">
              <a:solidFill>
                <a:schemeClr val="bg1"/>
              </a:solidFill>
            </a:rPr>
            <a:t>Re-exports           </a:t>
          </a:r>
          <a:endParaRPr lang="en-US" sz="1100">
            <a:solidFill>
              <a:schemeClr val="bg1"/>
            </a:solidFill>
          </a:endParaRPr>
        </a:p>
      </cdr:txBody>
    </cdr:sp>
  </cdr:relSizeAnchor>
  <cdr:relSizeAnchor xmlns:cdr="http://schemas.openxmlformats.org/drawingml/2006/chartDrawing">
    <cdr:from>
      <cdr:x>0.04841</cdr:x>
      <cdr:y>0.6263</cdr:y>
    </cdr:from>
    <cdr:to>
      <cdr:x>0.25594</cdr:x>
      <cdr:y>0.72041</cdr:y>
    </cdr:to>
    <cdr:sp macro="" textlink="">
      <cdr:nvSpPr>
        <cdr:cNvPr id="8" name="TextBox 7"/>
        <cdr:cNvSpPr txBox="1"/>
      </cdr:nvSpPr>
      <cdr:spPr>
        <a:xfrm xmlns:a="http://schemas.openxmlformats.org/drawingml/2006/main">
          <a:off x="270222" y="1511404"/>
          <a:ext cx="1158501" cy="227109"/>
        </a:xfrm>
        <a:prstGeom xmlns:a="http://schemas.openxmlformats.org/drawingml/2006/main" prst="rect">
          <a:avLst/>
        </a:prstGeom>
        <a:solidFill xmlns:a="http://schemas.openxmlformats.org/drawingml/2006/main">
          <a:schemeClr val="bg2">
            <a:lumMod val="50000"/>
          </a:schemeClr>
        </a:solidFill>
      </cdr:spPr>
      <cdr:txBody>
        <a:bodyPr xmlns:a="http://schemas.openxmlformats.org/drawingml/2006/main" wrap="square" rtlCol="0" anchor="ctr"/>
        <a:lstStyle xmlns:a="http://schemas.openxmlformats.org/drawingml/2006/main"/>
        <a:p xmlns:a="http://schemas.openxmlformats.org/drawingml/2006/main">
          <a:r>
            <a:rPr lang="en-US" sz="1000">
              <a:solidFill>
                <a:schemeClr val="bg1"/>
              </a:solidFill>
            </a:rPr>
            <a:t>Imports                </a:t>
          </a:r>
          <a:endParaRPr lang="en-US" sz="1100">
            <a:solidFill>
              <a:schemeClr val="bg1"/>
            </a:solidFill>
          </a:endParaRPr>
        </a:p>
      </cdr:txBody>
    </cdr:sp>
  </cdr:relSizeAnchor>
</c:userShapes>
</file>

<file path=xl/drawings/drawing20.xml><?xml version="1.0" encoding="utf-8"?>
<xdr:wsDr xmlns:xdr="http://schemas.openxmlformats.org/drawingml/2006/spreadsheetDrawing" xmlns:a="http://schemas.openxmlformats.org/drawingml/2006/main">
  <xdr:twoCellAnchor>
    <xdr:from>
      <xdr:col>1</xdr:col>
      <xdr:colOff>13470</xdr:colOff>
      <xdr:row>116</xdr:row>
      <xdr:rowOff>110644</xdr:rowOff>
    </xdr:from>
    <xdr:to>
      <xdr:col>4</xdr:col>
      <xdr:colOff>619606</xdr:colOff>
      <xdr:row>130</xdr:row>
      <xdr:rowOff>76008</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0</xdr:colOff>
      <xdr:row>4</xdr:row>
      <xdr:rowOff>71437</xdr:rowOff>
    </xdr:from>
    <xdr:to>
      <xdr:col>4</xdr:col>
      <xdr:colOff>619125</xdr:colOff>
      <xdr:row>18</xdr:row>
      <xdr:rowOff>147637</xdr:rowOff>
    </xdr:to>
    <xdr:graphicFrame macro="">
      <xdr:nvGraphicFramePr>
        <xdr:cNvPr id="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1.xml><?xml version="1.0" encoding="utf-8"?>
<xdr:wsDr xmlns:xdr="http://schemas.openxmlformats.org/drawingml/2006/spreadsheetDrawing" xmlns:a="http://schemas.openxmlformats.org/drawingml/2006/main">
  <xdr:twoCellAnchor>
    <xdr:from>
      <xdr:col>1</xdr:col>
      <xdr:colOff>19049</xdr:colOff>
      <xdr:row>901</xdr:row>
      <xdr:rowOff>76200</xdr:rowOff>
    </xdr:from>
    <xdr:to>
      <xdr:col>5</xdr:col>
      <xdr:colOff>804334</xdr:colOff>
      <xdr:row>916</xdr:row>
      <xdr:rowOff>123826</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13229</xdr:colOff>
      <xdr:row>419</xdr:row>
      <xdr:rowOff>11906</xdr:rowOff>
    </xdr:from>
    <xdr:to>
      <xdr:col>5</xdr:col>
      <xdr:colOff>964407</xdr:colOff>
      <xdr:row>444</xdr:row>
      <xdr:rowOff>72760</xdr:rowOff>
    </xdr:to>
    <xdr:graphicFrame macro="">
      <xdr:nvGraphicFramePr>
        <xdr:cNvPr id="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52916</xdr:colOff>
      <xdr:row>686</xdr:row>
      <xdr:rowOff>358773</xdr:rowOff>
    </xdr:from>
    <xdr:to>
      <xdr:col>5</xdr:col>
      <xdr:colOff>21167</xdr:colOff>
      <xdr:row>707</xdr:row>
      <xdr:rowOff>10582</xdr:rowOff>
    </xdr:to>
    <xdr:graphicFrame macro="">
      <xdr:nvGraphicFramePr>
        <xdr:cNvPr id="4" name="Chart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xdr:col>
      <xdr:colOff>685271</xdr:colOff>
      <xdr:row>18</xdr:row>
      <xdr:rowOff>98425</xdr:rowOff>
    </xdr:from>
    <xdr:to>
      <xdr:col>5</xdr:col>
      <xdr:colOff>902759</xdr:colOff>
      <xdr:row>33</xdr:row>
      <xdr:rowOff>16404</xdr:rowOff>
    </xdr:to>
    <xdr:graphicFrame macro="">
      <xdr:nvGraphicFramePr>
        <xdr:cNvPr id="5" name="Chart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0</xdr:colOff>
      <xdr:row>17</xdr:row>
      <xdr:rowOff>0</xdr:rowOff>
    </xdr:from>
    <xdr:to>
      <xdr:col>2</xdr:col>
      <xdr:colOff>678655</xdr:colOff>
      <xdr:row>33</xdr:row>
      <xdr:rowOff>87841</xdr:rowOff>
    </xdr:to>
    <xdr:graphicFrame macro="">
      <xdr:nvGraphicFramePr>
        <xdr:cNvPr id="6" name="Chart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1692011</xdr:colOff>
      <xdr:row>29</xdr:row>
      <xdr:rowOff>58210</xdr:rowOff>
    </xdr:from>
    <xdr:to>
      <xdr:col>4</xdr:col>
      <xdr:colOff>64824</xdr:colOff>
      <xdr:row>29</xdr:row>
      <xdr:rowOff>111124</xdr:rowOff>
    </xdr:to>
    <xdr:cxnSp macro="">
      <xdr:nvCxnSpPr>
        <xdr:cNvPr id="7" name="Straight Connector 6"/>
        <xdr:cNvCxnSpPr/>
      </xdr:nvCxnSpPr>
      <xdr:spPr>
        <a:xfrm flipV="1">
          <a:off x="1787261" y="6944785"/>
          <a:ext cx="3087688" cy="52914"/>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1713177</xdr:colOff>
      <xdr:row>18</xdr:row>
      <xdr:rowOff>142874</xdr:rowOff>
    </xdr:from>
    <xdr:to>
      <xdr:col>4</xdr:col>
      <xdr:colOff>9666</xdr:colOff>
      <xdr:row>20</xdr:row>
      <xdr:rowOff>60122</xdr:rowOff>
    </xdr:to>
    <xdr:cxnSp macro="">
      <xdr:nvCxnSpPr>
        <xdr:cNvPr id="8" name="Straight Connector 7"/>
        <xdr:cNvCxnSpPr/>
      </xdr:nvCxnSpPr>
      <xdr:spPr>
        <a:xfrm>
          <a:off x="1808427" y="5248274"/>
          <a:ext cx="3011364" cy="241098"/>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22.xml><?xml version="1.0" encoding="utf-8"?>
<xdr:wsDr xmlns:xdr="http://schemas.openxmlformats.org/drawingml/2006/spreadsheetDrawing" xmlns:a="http://schemas.openxmlformats.org/drawingml/2006/main">
  <xdr:twoCellAnchor>
    <xdr:from>
      <xdr:col>0</xdr:col>
      <xdr:colOff>32283</xdr:colOff>
      <xdr:row>530</xdr:row>
      <xdr:rowOff>120063</xdr:rowOff>
    </xdr:from>
    <xdr:to>
      <xdr:col>4</xdr:col>
      <xdr:colOff>917051</xdr:colOff>
      <xdr:row>544</xdr:row>
      <xdr:rowOff>209709</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167822</xdr:colOff>
      <xdr:row>696</xdr:row>
      <xdr:rowOff>55943</xdr:rowOff>
    </xdr:from>
    <xdr:to>
      <xdr:col>4</xdr:col>
      <xdr:colOff>718153</xdr:colOff>
      <xdr:row>709</xdr:row>
      <xdr:rowOff>40822</xdr:rowOff>
    </xdr:to>
    <xdr:graphicFrame macro="">
      <xdr:nvGraphicFramePr>
        <xdr:cNvPr id="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84665</xdr:colOff>
      <xdr:row>72</xdr:row>
      <xdr:rowOff>51857</xdr:rowOff>
    </xdr:from>
    <xdr:to>
      <xdr:col>4</xdr:col>
      <xdr:colOff>433916</xdr:colOff>
      <xdr:row>85</xdr:row>
      <xdr:rowOff>136072</xdr:rowOff>
    </xdr:to>
    <xdr:graphicFrame macro="">
      <xdr:nvGraphicFramePr>
        <xdr:cNvPr id="4" name="Chart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244929</xdr:colOff>
      <xdr:row>126</xdr:row>
      <xdr:rowOff>176894</xdr:rowOff>
    </xdr:from>
    <xdr:to>
      <xdr:col>4</xdr:col>
      <xdr:colOff>1102179</xdr:colOff>
      <xdr:row>142</xdr:row>
      <xdr:rowOff>226220</xdr:rowOff>
    </xdr:to>
    <xdr:graphicFrame macro="">
      <xdr:nvGraphicFramePr>
        <xdr:cNvPr id="5" name="Chart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421820</xdr:colOff>
      <xdr:row>173</xdr:row>
      <xdr:rowOff>190500</xdr:rowOff>
    </xdr:from>
    <xdr:to>
      <xdr:col>4</xdr:col>
      <xdr:colOff>680357</xdr:colOff>
      <xdr:row>187</xdr:row>
      <xdr:rowOff>231321</xdr:rowOff>
    </xdr:to>
    <xdr:graphicFrame macro="">
      <xdr:nvGraphicFramePr>
        <xdr:cNvPr id="6" name="Chart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1</xdr:colOff>
      <xdr:row>226</xdr:row>
      <xdr:rowOff>190500</xdr:rowOff>
    </xdr:from>
    <xdr:to>
      <xdr:col>4</xdr:col>
      <xdr:colOff>802823</xdr:colOff>
      <xdr:row>238</xdr:row>
      <xdr:rowOff>176893</xdr:rowOff>
    </xdr:to>
    <xdr:graphicFrame macro="">
      <xdr:nvGraphicFramePr>
        <xdr:cNvPr id="7" name="Chart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353785</xdr:colOff>
      <xdr:row>251</xdr:row>
      <xdr:rowOff>27215</xdr:rowOff>
    </xdr:from>
    <xdr:to>
      <xdr:col>4</xdr:col>
      <xdr:colOff>653142</xdr:colOff>
      <xdr:row>264</xdr:row>
      <xdr:rowOff>231322</xdr:rowOff>
    </xdr:to>
    <xdr:graphicFrame macro="">
      <xdr:nvGraphicFramePr>
        <xdr:cNvPr id="8" name="Chart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0</xdr:col>
      <xdr:colOff>258536</xdr:colOff>
      <xdr:row>512</xdr:row>
      <xdr:rowOff>163286</xdr:rowOff>
    </xdr:from>
    <xdr:to>
      <xdr:col>4</xdr:col>
      <xdr:colOff>693965</xdr:colOff>
      <xdr:row>526</xdr:row>
      <xdr:rowOff>95250</xdr:rowOff>
    </xdr:to>
    <xdr:graphicFrame macro="">
      <xdr:nvGraphicFramePr>
        <xdr:cNvPr id="9" name="Chart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drawings/drawing23.xml><?xml version="1.0" encoding="utf-8"?>
<xdr:wsDr xmlns:xdr="http://schemas.openxmlformats.org/drawingml/2006/spreadsheetDrawing" xmlns:a="http://schemas.openxmlformats.org/drawingml/2006/main">
  <xdr:twoCellAnchor>
    <xdr:from>
      <xdr:col>0</xdr:col>
      <xdr:colOff>42333</xdr:colOff>
      <xdr:row>44</xdr:row>
      <xdr:rowOff>179917</xdr:rowOff>
    </xdr:from>
    <xdr:to>
      <xdr:col>4</xdr:col>
      <xdr:colOff>804333</xdr:colOff>
      <xdr:row>62</xdr:row>
      <xdr:rowOff>154517</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85725</xdr:colOff>
      <xdr:row>244</xdr:row>
      <xdr:rowOff>102659</xdr:rowOff>
    </xdr:from>
    <xdr:to>
      <xdr:col>4</xdr:col>
      <xdr:colOff>533399</xdr:colOff>
      <xdr:row>259</xdr:row>
      <xdr:rowOff>112185</xdr:rowOff>
    </xdr:to>
    <xdr:graphicFrame macro="">
      <xdr:nvGraphicFramePr>
        <xdr:cNvPr id="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162984</xdr:colOff>
      <xdr:row>455</xdr:row>
      <xdr:rowOff>166159</xdr:rowOff>
    </xdr:from>
    <xdr:to>
      <xdr:col>4</xdr:col>
      <xdr:colOff>755650</xdr:colOff>
      <xdr:row>468</xdr:row>
      <xdr:rowOff>181937</xdr:rowOff>
    </xdr:to>
    <xdr:graphicFrame macro="">
      <xdr:nvGraphicFramePr>
        <xdr:cNvPr id="4" name="Chart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74083</xdr:colOff>
      <xdr:row>152</xdr:row>
      <xdr:rowOff>148166</xdr:rowOff>
    </xdr:from>
    <xdr:to>
      <xdr:col>4</xdr:col>
      <xdr:colOff>635000</xdr:colOff>
      <xdr:row>170</xdr:row>
      <xdr:rowOff>99098</xdr:rowOff>
    </xdr:to>
    <xdr:graphicFrame macro="">
      <xdr:nvGraphicFramePr>
        <xdr:cNvPr id="5" name="Chart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52918</xdr:colOff>
      <xdr:row>21</xdr:row>
      <xdr:rowOff>42334</xdr:rowOff>
    </xdr:from>
    <xdr:to>
      <xdr:col>4</xdr:col>
      <xdr:colOff>702468</xdr:colOff>
      <xdr:row>36</xdr:row>
      <xdr:rowOff>150813</xdr:rowOff>
    </xdr:to>
    <xdr:graphicFrame macro="">
      <xdr:nvGraphicFramePr>
        <xdr:cNvPr id="6" name="Chart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24.xml><?xml version="1.0" encoding="utf-8"?>
<xdr:wsDr xmlns:xdr="http://schemas.openxmlformats.org/drawingml/2006/spreadsheetDrawing" xmlns:a="http://schemas.openxmlformats.org/drawingml/2006/main">
  <xdr:twoCellAnchor>
    <xdr:from>
      <xdr:col>0</xdr:col>
      <xdr:colOff>103716</xdr:colOff>
      <xdr:row>303</xdr:row>
      <xdr:rowOff>10583</xdr:rowOff>
    </xdr:from>
    <xdr:to>
      <xdr:col>4</xdr:col>
      <xdr:colOff>513291</xdr:colOff>
      <xdr:row>317</xdr:row>
      <xdr:rowOff>1058</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117474</xdr:colOff>
      <xdr:row>206</xdr:row>
      <xdr:rowOff>72761</xdr:rowOff>
    </xdr:from>
    <xdr:to>
      <xdr:col>4</xdr:col>
      <xdr:colOff>717549</xdr:colOff>
      <xdr:row>222</xdr:row>
      <xdr:rowOff>149678</xdr:rowOff>
    </xdr:to>
    <xdr:graphicFrame macro="">
      <xdr:nvGraphicFramePr>
        <xdr:cNvPr id="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52915</xdr:colOff>
      <xdr:row>416</xdr:row>
      <xdr:rowOff>74083</xdr:rowOff>
    </xdr:from>
    <xdr:to>
      <xdr:col>3</xdr:col>
      <xdr:colOff>1058334</xdr:colOff>
      <xdr:row>428</xdr:row>
      <xdr:rowOff>148167</xdr:rowOff>
    </xdr:to>
    <xdr:graphicFrame macro="">
      <xdr:nvGraphicFramePr>
        <xdr:cNvPr id="4" name="Chart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25.xml><?xml version="1.0" encoding="utf-8"?>
<xdr:wsDr xmlns:xdr="http://schemas.openxmlformats.org/drawingml/2006/spreadsheetDrawing" xmlns:a="http://schemas.openxmlformats.org/drawingml/2006/main">
  <xdr:twoCellAnchor>
    <xdr:from>
      <xdr:col>0</xdr:col>
      <xdr:colOff>0</xdr:colOff>
      <xdr:row>166</xdr:row>
      <xdr:rowOff>11907</xdr:rowOff>
    </xdr:from>
    <xdr:to>
      <xdr:col>4</xdr:col>
      <xdr:colOff>11906</xdr:colOff>
      <xdr:row>183</xdr:row>
      <xdr:rowOff>35719</xdr:rowOff>
    </xdr:to>
    <xdr:graphicFrame macro="">
      <xdr:nvGraphicFramePr>
        <xdr:cNvPr id="3" name="Chart 2" title="$/Metric Ton"/>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110</xdr:row>
      <xdr:rowOff>71437</xdr:rowOff>
    </xdr:from>
    <xdr:to>
      <xdr:col>4</xdr:col>
      <xdr:colOff>690562</xdr:colOff>
      <xdr:row>125</xdr:row>
      <xdr:rowOff>119062</xdr:rowOff>
    </xdr:to>
    <xdr:graphicFrame macro="">
      <xdr:nvGraphicFramePr>
        <xdr:cNvPr id="4" name="Chart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321469</xdr:colOff>
      <xdr:row>61</xdr:row>
      <xdr:rowOff>27383</xdr:rowOff>
    </xdr:from>
    <xdr:to>
      <xdr:col>4</xdr:col>
      <xdr:colOff>333375</xdr:colOff>
      <xdr:row>77</xdr:row>
      <xdr:rowOff>95250</xdr:rowOff>
    </xdr:to>
    <xdr:graphicFrame macro="">
      <xdr:nvGraphicFramePr>
        <xdr:cNvPr id="6" name="Chart 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26.xml><?xml version="1.0" encoding="utf-8"?>
<xdr:wsDr xmlns:xdr="http://schemas.openxmlformats.org/drawingml/2006/spreadsheetDrawing" xmlns:a="http://schemas.openxmlformats.org/drawingml/2006/main">
  <xdr:twoCellAnchor>
    <xdr:from>
      <xdr:col>0</xdr:col>
      <xdr:colOff>0</xdr:colOff>
      <xdr:row>26</xdr:row>
      <xdr:rowOff>57150</xdr:rowOff>
    </xdr:from>
    <xdr:to>
      <xdr:col>4</xdr:col>
      <xdr:colOff>676275</xdr:colOff>
      <xdr:row>42</xdr:row>
      <xdr:rowOff>71438</xdr:rowOff>
    </xdr:to>
    <xdr:graphicFrame macro="">
      <xdr:nvGraphicFramePr>
        <xdr:cNvPr id="2" name="Chart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126</xdr:row>
      <xdr:rowOff>0</xdr:rowOff>
    </xdr:from>
    <xdr:to>
      <xdr:col>4</xdr:col>
      <xdr:colOff>11906</xdr:colOff>
      <xdr:row>140</xdr:row>
      <xdr:rowOff>83344</xdr:rowOff>
    </xdr:to>
    <xdr:graphicFrame macro="">
      <xdr:nvGraphicFramePr>
        <xdr:cNvPr id="6" name="Chart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156</xdr:row>
      <xdr:rowOff>23814</xdr:rowOff>
    </xdr:from>
    <xdr:to>
      <xdr:col>4</xdr:col>
      <xdr:colOff>690562</xdr:colOff>
      <xdr:row>170</xdr:row>
      <xdr:rowOff>154782</xdr:rowOff>
    </xdr:to>
    <xdr:graphicFrame macro="">
      <xdr:nvGraphicFramePr>
        <xdr:cNvPr id="7" name="Chart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35719</xdr:colOff>
      <xdr:row>100</xdr:row>
      <xdr:rowOff>128587</xdr:rowOff>
    </xdr:from>
    <xdr:to>
      <xdr:col>3</xdr:col>
      <xdr:colOff>762000</xdr:colOff>
      <xdr:row>113</xdr:row>
      <xdr:rowOff>130969</xdr:rowOff>
    </xdr:to>
    <xdr:graphicFrame macro="">
      <xdr:nvGraphicFramePr>
        <xdr:cNvPr id="10" name="Chart 9"/>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7.xml><?xml version="1.0" encoding="utf-8"?>
<xdr:wsDr xmlns:xdr="http://schemas.openxmlformats.org/drawingml/2006/spreadsheetDrawing" xmlns:a="http://schemas.openxmlformats.org/drawingml/2006/main">
  <xdr:twoCellAnchor>
    <xdr:from>
      <xdr:col>0</xdr:col>
      <xdr:colOff>0</xdr:colOff>
      <xdr:row>14</xdr:row>
      <xdr:rowOff>57150</xdr:rowOff>
    </xdr:from>
    <xdr:to>
      <xdr:col>4</xdr:col>
      <xdr:colOff>676275</xdr:colOff>
      <xdr:row>31</xdr:row>
      <xdr:rowOff>19050</xdr:rowOff>
    </xdr:to>
    <xdr:graphicFrame macro="">
      <xdr:nvGraphicFramePr>
        <xdr:cNvPr id="2" name="Chart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228600</xdr:colOff>
      <xdr:row>139</xdr:row>
      <xdr:rowOff>28575</xdr:rowOff>
    </xdr:from>
    <xdr:to>
      <xdr:col>2</xdr:col>
      <xdr:colOff>781050</xdr:colOff>
      <xdr:row>147</xdr:row>
      <xdr:rowOff>228600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85725</xdr:colOff>
      <xdr:row>105</xdr:row>
      <xdr:rowOff>123825</xdr:rowOff>
    </xdr:from>
    <xdr:to>
      <xdr:col>4</xdr:col>
      <xdr:colOff>314325</xdr:colOff>
      <xdr:row>119</xdr:row>
      <xdr:rowOff>142875</xdr:rowOff>
    </xdr:to>
    <xdr:graphicFrame macro="">
      <xdr:nvGraphicFramePr>
        <xdr:cNvPr id="3"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333375</xdr:colOff>
      <xdr:row>5</xdr:row>
      <xdr:rowOff>38100</xdr:rowOff>
    </xdr:from>
    <xdr:to>
      <xdr:col>3</xdr:col>
      <xdr:colOff>485775</xdr:colOff>
      <xdr:row>17</xdr:row>
      <xdr:rowOff>19050</xdr:rowOff>
    </xdr:to>
    <xdr:graphicFrame macro="">
      <xdr:nvGraphicFramePr>
        <xdr:cNvPr id="4" name="Chart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317500</xdr:colOff>
      <xdr:row>71</xdr:row>
      <xdr:rowOff>105834</xdr:rowOff>
    </xdr:from>
    <xdr:to>
      <xdr:col>4</xdr:col>
      <xdr:colOff>622300</xdr:colOff>
      <xdr:row>84</xdr:row>
      <xdr:rowOff>115359</xdr:rowOff>
    </xdr:to>
    <xdr:graphicFrame macro="">
      <xdr:nvGraphicFramePr>
        <xdr:cNvPr id="5" name="Chart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581025</xdr:colOff>
      <xdr:row>207</xdr:row>
      <xdr:rowOff>9525</xdr:rowOff>
    </xdr:from>
    <xdr:to>
      <xdr:col>4</xdr:col>
      <xdr:colOff>704850</xdr:colOff>
      <xdr:row>221</xdr:row>
      <xdr:rowOff>9525</xdr:rowOff>
    </xdr:to>
    <xdr:graphicFrame macro="">
      <xdr:nvGraphicFramePr>
        <xdr:cNvPr id="6" name="Chart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588168</xdr:colOff>
      <xdr:row>158</xdr:row>
      <xdr:rowOff>211932</xdr:rowOff>
    </xdr:from>
    <xdr:to>
      <xdr:col>5</xdr:col>
      <xdr:colOff>100012</xdr:colOff>
      <xdr:row>169</xdr:row>
      <xdr:rowOff>47625</xdr:rowOff>
    </xdr:to>
    <xdr:graphicFrame macro="">
      <xdr:nvGraphicFramePr>
        <xdr:cNvPr id="7"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500062</xdr:colOff>
      <xdr:row>36</xdr:row>
      <xdr:rowOff>133349</xdr:rowOff>
    </xdr:from>
    <xdr:to>
      <xdr:col>3</xdr:col>
      <xdr:colOff>461962</xdr:colOff>
      <xdr:row>52</xdr:row>
      <xdr:rowOff>47624</xdr:rowOff>
    </xdr:to>
    <xdr:graphicFrame macro="">
      <xdr:nvGraphicFramePr>
        <xdr:cNvPr id="8" name="Chart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drawings/drawing4.xml><?xml version="1.0" encoding="utf-8"?>
<c:userShapes xmlns:c="http://schemas.openxmlformats.org/drawingml/2006/chart">
  <cdr:relSizeAnchor xmlns:cdr="http://schemas.openxmlformats.org/drawingml/2006/chartDrawing">
    <cdr:from>
      <cdr:x>0.00833</cdr:x>
      <cdr:y>0.45977</cdr:y>
    </cdr:from>
    <cdr:to>
      <cdr:x>0.02667</cdr:x>
      <cdr:y>0.58238</cdr:y>
    </cdr:to>
    <cdr:sp macro="" textlink="">
      <cdr:nvSpPr>
        <cdr:cNvPr id="2" name="TextBox 1"/>
        <cdr:cNvSpPr txBox="1"/>
      </cdr:nvSpPr>
      <cdr:spPr>
        <a:xfrm xmlns:a="http://schemas.openxmlformats.org/drawingml/2006/main">
          <a:off x="47625" y="1143000"/>
          <a:ext cx="104775" cy="3048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US"/>
        </a:p>
      </cdr:txBody>
    </cdr:sp>
  </cdr:relSizeAnchor>
  <cdr:relSizeAnchor xmlns:cdr="http://schemas.openxmlformats.org/drawingml/2006/chartDrawing">
    <cdr:from>
      <cdr:x>0</cdr:x>
      <cdr:y>0.4023</cdr:y>
    </cdr:from>
    <cdr:to>
      <cdr:x>0.0382</cdr:x>
      <cdr:y>0.58621</cdr:y>
    </cdr:to>
    <cdr:sp macro="" textlink="">
      <cdr:nvSpPr>
        <cdr:cNvPr id="3" name="TextBox 2"/>
        <cdr:cNvSpPr txBox="1"/>
      </cdr:nvSpPr>
      <cdr:spPr>
        <a:xfrm xmlns:a="http://schemas.openxmlformats.org/drawingml/2006/main">
          <a:off x="0" y="1000125"/>
          <a:ext cx="220145" cy="457200"/>
        </a:xfrm>
        <a:prstGeom xmlns:a="http://schemas.openxmlformats.org/drawingml/2006/main" prst="rect">
          <a:avLst/>
        </a:prstGeom>
      </cdr:spPr>
      <cdr:txBody>
        <a:bodyPr xmlns:a="http://schemas.openxmlformats.org/drawingml/2006/main" vertOverflow="clip" wrap="square" rtlCol="0" anchor="t"/>
        <a:lstStyle xmlns:a="http://schemas.openxmlformats.org/drawingml/2006/main"/>
        <a:p xmlns:a="http://schemas.openxmlformats.org/drawingml/2006/main">
          <a:pPr algn="l"/>
          <a:r>
            <a:rPr lang="en-US" sz="1400"/>
            <a:t>%</a:t>
          </a:r>
        </a:p>
      </cdr:txBody>
    </cdr:sp>
  </cdr:relSizeAnchor>
</c:userShapes>
</file>

<file path=xl/drawings/drawing5.xml><?xml version="1.0" encoding="utf-8"?>
<c:userShapes xmlns:c="http://schemas.openxmlformats.org/drawingml/2006/chart">
  <cdr:relSizeAnchor xmlns:cdr="http://schemas.openxmlformats.org/drawingml/2006/chartDrawing">
    <cdr:from>
      <cdr:x>0.45729</cdr:x>
      <cdr:y>0.87781</cdr:y>
    </cdr:from>
    <cdr:to>
      <cdr:x>0.62396</cdr:x>
      <cdr:y>0.94534</cdr:y>
    </cdr:to>
    <cdr:sp macro="" textlink="">
      <cdr:nvSpPr>
        <cdr:cNvPr id="2" name="TextBox 1"/>
        <cdr:cNvSpPr txBox="1"/>
      </cdr:nvSpPr>
      <cdr:spPr>
        <a:xfrm xmlns:a="http://schemas.openxmlformats.org/drawingml/2006/main">
          <a:off x="2090738" y="2600326"/>
          <a:ext cx="762000" cy="20002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ctr"/>
          <a:r>
            <a:rPr lang="en-US" sz="1100"/>
            <a:t>%</a:t>
          </a:r>
        </a:p>
      </cdr:txBody>
    </cdr:sp>
  </cdr:relSizeAnchor>
</c:userShapes>
</file>

<file path=xl/drawings/drawing6.xml><?xml version="1.0" encoding="utf-8"?>
<xdr:wsDr xmlns:xdr="http://schemas.openxmlformats.org/drawingml/2006/spreadsheetDrawing" xmlns:a="http://schemas.openxmlformats.org/drawingml/2006/main">
  <xdr:twoCellAnchor>
    <xdr:from>
      <xdr:col>0</xdr:col>
      <xdr:colOff>0</xdr:colOff>
      <xdr:row>13</xdr:row>
      <xdr:rowOff>76200</xdr:rowOff>
    </xdr:from>
    <xdr:to>
      <xdr:col>4</xdr:col>
      <xdr:colOff>466725</xdr:colOff>
      <xdr:row>28</xdr:row>
      <xdr:rowOff>104775</xdr:rowOff>
    </xdr:to>
    <xdr:graphicFrame macro="">
      <xdr:nvGraphicFramePr>
        <xdr:cNvPr id="2"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19050</xdr:colOff>
      <xdr:row>59</xdr:row>
      <xdr:rowOff>180975</xdr:rowOff>
    </xdr:from>
    <xdr:to>
      <xdr:col>4</xdr:col>
      <xdr:colOff>323850</xdr:colOff>
      <xdr:row>72</xdr:row>
      <xdr:rowOff>152400</xdr:rowOff>
    </xdr:to>
    <xdr:graphicFrame macro="">
      <xdr:nvGraphicFramePr>
        <xdr:cNvPr id="3"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0</xdr:col>
      <xdr:colOff>349250</xdr:colOff>
      <xdr:row>154</xdr:row>
      <xdr:rowOff>10584</xdr:rowOff>
    </xdr:from>
    <xdr:to>
      <xdr:col>3</xdr:col>
      <xdr:colOff>368300</xdr:colOff>
      <xdr:row>167</xdr:row>
      <xdr:rowOff>52917</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201</xdr:row>
      <xdr:rowOff>114300</xdr:rowOff>
    </xdr:from>
    <xdr:to>
      <xdr:col>3</xdr:col>
      <xdr:colOff>619125</xdr:colOff>
      <xdr:row>216</xdr:row>
      <xdr:rowOff>133350</xdr:rowOff>
    </xdr:to>
    <xdr:pic>
      <xdr:nvPicPr>
        <xdr:cNvPr id="3" name="Picture 2"/>
        <xdr:cNvPicPr>
          <a:picLocks noChangeAspect="1"/>
        </xdr:cNvPicPr>
      </xdr:nvPicPr>
      <xdr:blipFill>
        <a:blip xmlns:r="http://schemas.openxmlformats.org/officeDocument/2006/relationships" r:embed="rId2"/>
        <a:stretch>
          <a:fillRect/>
        </a:stretch>
      </xdr:blipFill>
      <xdr:spPr>
        <a:xfrm>
          <a:off x="0" y="45777150"/>
          <a:ext cx="5572125" cy="2876550"/>
        </a:xfrm>
        <a:prstGeom prst="rect">
          <a:avLst/>
        </a:prstGeom>
      </xdr:spPr>
    </xdr:pic>
    <xdr:clientData/>
  </xdr:twoCellAnchor>
  <xdr:twoCellAnchor>
    <xdr:from>
      <xdr:col>0</xdr:col>
      <xdr:colOff>171450</xdr:colOff>
      <xdr:row>46</xdr:row>
      <xdr:rowOff>0</xdr:rowOff>
    </xdr:from>
    <xdr:to>
      <xdr:col>4</xdr:col>
      <xdr:colOff>390526</xdr:colOff>
      <xdr:row>60</xdr:row>
      <xdr:rowOff>180975</xdr:rowOff>
    </xdr:to>
    <xdr:graphicFrame macro="">
      <xdr:nvGraphicFramePr>
        <xdr:cNvPr id="4" name="Chart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0</xdr:col>
      <xdr:colOff>119063</xdr:colOff>
      <xdr:row>50</xdr:row>
      <xdr:rowOff>59531</xdr:rowOff>
    </xdr:from>
    <xdr:to>
      <xdr:col>5</xdr:col>
      <xdr:colOff>57150</xdr:colOff>
      <xdr:row>76</xdr:row>
      <xdr:rowOff>30956</xdr:rowOff>
    </xdr:to>
    <xdr:graphicFrame macro="">
      <xdr:nvGraphicFramePr>
        <xdr:cNvPr id="2" name="Chart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c:userShapes xmlns:c="http://schemas.openxmlformats.org/drawingml/2006/chart">
  <cdr:relSizeAnchor xmlns:cdr="http://schemas.openxmlformats.org/drawingml/2006/chartDrawing">
    <cdr:from>
      <cdr:x>0.01892</cdr:x>
      <cdr:y>0.0597</cdr:y>
    </cdr:from>
    <cdr:to>
      <cdr:x>0.05428</cdr:x>
      <cdr:y>0.42306</cdr:y>
    </cdr:to>
    <cdr:sp macro="" textlink="">
      <cdr:nvSpPr>
        <cdr:cNvPr id="2" name="TextBox 1"/>
        <cdr:cNvSpPr txBox="1"/>
      </cdr:nvSpPr>
      <cdr:spPr>
        <a:xfrm xmlns:a="http://schemas.openxmlformats.org/drawingml/2006/main">
          <a:off x="112633" y="271259"/>
          <a:ext cx="210503" cy="1655351"/>
        </a:xfrm>
        <a:prstGeom xmlns:a="http://schemas.openxmlformats.org/drawingml/2006/main" prst="rect">
          <a:avLst/>
        </a:prstGeom>
      </cdr:spPr>
      <cdr:txBody>
        <a:bodyPr xmlns:a="http://schemas.openxmlformats.org/drawingml/2006/main" vertOverflow="clip" vert="vert270" wrap="square" rtlCol="0" anchor="ctr"/>
        <a:lstStyle xmlns:a="http://schemas.openxmlformats.org/drawingml/2006/main"/>
        <a:p xmlns:a="http://schemas.openxmlformats.org/drawingml/2006/main">
          <a:pPr algn="ctr"/>
          <a:r>
            <a:rPr lang="en-US" sz="1100"/>
            <a:t>Million</a:t>
          </a:r>
          <a:r>
            <a:rPr lang="en-US" sz="1100" baseline="0"/>
            <a:t> AED</a:t>
          </a:r>
          <a:endParaRPr lang="en-US" sz="1100"/>
        </a:p>
      </cdr:txBody>
    </cdr:sp>
  </cdr:relSizeAnchor>
</c:userShapes>
</file>

<file path=xl/externalLinks/_rels/externalLink1.xml.rels><?xml version="1.0" encoding="UTF-8" standalone="yes"?>
<Relationships xmlns="http://schemas.openxmlformats.org/package/2006/relationships"><Relationship Id="rId1" Type="http://schemas.openxmlformats.org/officeDocument/2006/relationships/externalLinkPath" Target="file:///\\SCFS\Web%20Management\Users\201230631\AppData\Local\Microsoft\Windows\Temporary%20Internet%20Files\Content.IE5\R2AI9R8O\SYB%20%202014%20-%20Engish.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SCFS\Web%20Management\Users\kkalalawi\Desktop\SYB%202014\Final\SYB%202014%20En%20601052014%20(%20Approval).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C:\Users\wmeltayeb\AppData\Local\Microsoft\Windows\Temporary%20Internet%20Files\Content.Outlook\D19GM3Q0\SYB%202013%20Agriculture%20%20Environment%20-%20English%20(5).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SCFS\Web%20Management\Users\201230631\AppData\Local\Microsoft\Windows\Temporary%20Internet%20Files\Content.IE5\225ILI5S\SYB%20%202014%20-%20English%20Final.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SCFS\Web%20Management\Users\aaalmarzouqi\Desktop\SYB%20%202014%20-%20English.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SCFS\Web%20Management\Users\201230631\AppData\Local\Microsoft\Windows\Temporary%20Internet%20Files\Content.IE5\QT3ERMSZ\SYB%20FIS%20&amp;%20GOV%202014%20English.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1575;&#1604;&#1575;&#1587;&#1578;&#1605;&#1575;&#1585;&#1575;&#1578;%20&#1608;&#1575;&#1604;&#1605;&#1587;&#1608;&#1581;\&#1575;&#1604;&#1575;&#1587;&#1578;&#1579;&#1605;&#1575;&#1585;%20&#1575;&#1604;&#1575;&#1580;&#1606;&#1576;&#1610;%20&#1605;&#1587;&#1581;%202013\&#1606;&#1578;&#1575;&#1574;&#1580;%20%20FDI%202013\Copy%20of%20FDI%20by%20Country%20and%20Economic%20Activity&#1575;&#1604;&#1580;&#1583;&#1575;&#1608;&#1604;%20&#1575;&#1604;&#1585;&#1574;&#1610;&#1587;&#1610;&#1577;.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SCFS\Web%20Management\Users\201230631\AppData\Local\Microsoft\Windows\Temporary%20Internet%20Files\Content.IE5\D2T0XOMD\SYB%20%202013%20-%20English.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SCFS\Web%20Management\Users\201230631\AppData\Local\Microsoft\Windows\Temporary%20Internet%20Files\Content.IE5\QT3ERMSZ\ICT\Data%20received%20from%20newspaper\newspaper2013\Total2013.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SCFS\Web%20Management\Users\asalkalbani\AppData\Local\Microsoft\Windows\Temporary%20Internet%20Files\Content.Outlook\VL2L7DYO\SYB%202013-%20Arabic%20Final.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SCFS\Web%20Management\Users\tsalrashdi\Documents\SYB%202014\Tables%202014\Filling%20the%20tables\Mohammed%20file\important%20%20files\2013%20Mid%20Year%20prel%20pop%20estim%202014%2004%2030%20Correctio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oP&amp;Trade"/>
    </sheetNames>
    <sheetDataSet>
      <sheetData sheetId="0">
        <row r="35">
          <cell r="G35">
            <v>0.121</v>
          </cell>
        </row>
        <row r="36">
          <cell r="G36">
            <v>0.124</v>
          </cell>
        </row>
        <row r="37">
          <cell r="G37">
            <v>0.755</v>
          </cell>
        </row>
      </sheetData>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labour"/>
      <sheetName val="Labour Force"/>
      <sheetName val="Sheet1"/>
    </sheetNames>
    <sheetDataSet>
      <sheetData sheetId="0"/>
      <sheetData sheetId="1"/>
      <sheetData sheetId="2">
        <row r="35">
          <cell r="A35" t="str">
            <v>Employed</v>
          </cell>
          <cell r="B35">
            <v>95.9</v>
          </cell>
        </row>
        <row r="36">
          <cell r="A36" t="str">
            <v xml:space="preserve">Unemployed </v>
          </cell>
          <cell r="B36">
            <v>4.0999999999999996</v>
          </cell>
        </row>
        <row r="37">
          <cell r="A37" t="str">
            <v>Active Population</v>
          </cell>
          <cell r="B37">
            <v>83.3</v>
          </cell>
        </row>
        <row r="38">
          <cell r="A38" t="str">
            <v>In-active Population</v>
          </cell>
          <cell r="B38">
            <v>16.7</v>
          </cell>
        </row>
      </sheetData>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Agri"/>
      <sheetName val="Agriculture "/>
      <sheetName val="Climate"/>
      <sheetName val="Environment"/>
    </sheetNames>
    <sheetDataSet>
      <sheetData sheetId="0"/>
      <sheetData sheetId="1">
        <row r="52">
          <cell r="A52" t="str">
            <v>Abu Dhabi</v>
          </cell>
        </row>
        <row r="54">
          <cell r="E54">
            <v>95483</v>
          </cell>
        </row>
        <row r="55">
          <cell r="A55" t="str">
            <v>Al Ain</v>
          </cell>
        </row>
        <row r="57">
          <cell r="E57">
            <v>446898</v>
          </cell>
        </row>
        <row r="58">
          <cell r="A58" t="str">
            <v>Al Gharbia</v>
          </cell>
        </row>
        <row r="60">
          <cell r="E60">
            <v>210458</v>
          </cell>
        </row>
      </sheetData>
      <sheetData sheetId="2"/>
      <sheetData sheetId="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GDP "/>
      <sheetName val="BoP&amp;Trade"/>
      <sheetName val="Prices"/>
      <sheetName val="FinancialStat"/>
      <sheetName val="GovFinance"/>
      <sheetName val="Wages "/>
      <sheetName val="FIS "/>
      <sheetName val="index-indu"/>
      <sheetName val="Business Environment"/>
      <sheetName val="manufacturing "/>
      <sheetName val="oil&amp;gas "/>
      <sheetName val="petrochemical"/>
      <sheetName val="Electricity"/>
      <sheetName val="construction"/>
      <sheetName val="Transport"/>
      <sheetName val="ICT"/>
      <sheetName val="Hotel"/>
    </sheetNames>
    <sheetDataSet>
      <sheetData sheetId="0" refreshError="1"/>
      <sheetData sheetId="1" refreshError="1"/>
      <sheetData sheetId="2" refreshError="1"/>
      <sheetData sheetId="3">
        <row r="7">
          <cell r="H7">
            <v>2005</v>
          </cell>
          <cell r="I7">
            <v>6.2</v>
          </cell>
        </row>
        <row r="8">
          <cell r="H8">
            <v>2006</v>
          </cell>
          <cell r="I8">
            <v>8.3000000000000007</v>
          </cell>
        </row>
        <row r="9">
          <cell r="H9">
            <v>2007</v>
          </cell>
          <cell r="I9">
            <v>10.7</v>
          </cell>
        </row>
        <row r="10">
          <cell r="H10">
            <v>2008</v>
          </cell>
          <cell r="I10">
            <v>14.88</v>
          </cell>
        </row>
        <row r="11">
          <cell r="H11">
            <v>2009</v>
          </cell>
          <cell r="I11">
            <v>0.8</v>
          </cell>
        </row>
        <row r="12">
          <cell r="H12">
            <v>2010</v>
          </cell>
          <cell r="I12">
            <v>3.0611235310251033</v>
          </cell>
        </row>
        <row r="13">
          <cell r="H13">
            <v>2011</v>
          </cell>
          <cell r="I13">
            <v>1.9</v>
          </cell>
        </row>
        <row r="14">
          <cell r="H14">
            <v>2012</v>
          </cell>
          <cell r="I14">
            <v>1.1000000000000001</v>
          </cell>
        </row>
        <row r="15">
          <cell r="H15">
            <v>2013</v>
          </cell>
          <cell r="I15">
            <v>1.3</v>
          </cell>
        </row>
        <row r="73">
          <cell r="G73" t="str">
            <v>Jan</v>
          </cell>
          <cell r="H73">
            <v>1.1861715148240251</v>
          </cell>
        </row>
        <row r="74">
          <cell r="G74" t="str">
            <v>Feb</v>
          </cell>
          <cell r="H74">
            <v>1.033963324675824</v>
          </cell>
        </row>
        <row r="75">
          <cell r="G75" t="str">
            <v>Mar</v>
          </cell>
          <cell r="H75">
            <v>1.0155500475332246</v>
          </cell>
        </row>
        <row r="76">
          <cell r="G76" t="str">
            <v>Apr</v>
          </cell>
          <cell r="H76">
            <v>0.59484338974225182</v>
          </cell>
        </row>
        <row r="77">
          <cell r="G77" t="str">
            <v>May</v>
          </cell>
          <cell r="H77">
            <v>0.65572954513832826</v>
          </cell>
        </row>
        <row r="78">
          <cell r="G78" t="str">
            <v>Jun</v>
          </cell>
          <cell r="H78">
            <v>0.89517850283272082</v>
          </cell>
        </row>
        <row r="79">
          <cell r="G79" t="str">
            <v>Jul</v>
          </cell>
          <cell r="H79">
            <v>1.0643766737189964</v>
          </cell>
        </row>
        <row r="80">
          <cell r="G80" t="str">
            <v>Aug</v>
          </cell>
          <cell r="H80">
            <v>1.3736064422121359</v>
          </cell>
        </row>
        <row r="81">
          <cell r="G81" t="str">
            <v>Sep</v>
          </cell>
          <cell r="H81">
            <v>1.8011158842526243</v>
          </cell>
        </row>
        <row r="82">
          <cell r="G82" t="str">
            <v>Oct</v>
          </cell>
          <cell r="H82">
            <v>1.562193558917869</v>
          </cell>
        </row>
        <row r="83">
          <cell r="G83" t="str">
            <v>Nov</v>
          </cell>
          <cell r="H83">
            <v>1.811434226406476</v>
          </cell>
        </row>
        <row r="84">
          <cell r="G84" t="str">
            <v>Dec</v>
          </cell>
          <cell r="H84">
            <v>2.1933438671762673</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GDP "/>
      <sheetName val="BoP&amp;Trade"/>
      <sheetName val="Prices"/>
      <sheetName val="FinancialStat"/>
      <sheetName val="GovFinance"/>
      <sheetName val="Wages "/>
      <sheetName val="FIS "/>
      <sheetName val="index-indu"/>
      <sheetName val="Business Environment"/>
      <sheetName val="manufacturing "/>
      <sheetName val="oil&amp;gas "/>
      <sheetName val="petrochemical"/>
      <sheetName val="Electricity"/>
      <sheetName val="construction"/>
      <sheetName val="Transport"/>
      <sheetName val="ICT"/>
      <sheetName val="Hotel"/>
    </sheetNames>
    <sheetDataSet>
      <sheetData sheetId="0"/>
      <sheetData sheetId="1"/>
      <sheetData sheetId="2"/>
      <sheetData sheetId="3">
        <row r="150">
          <cell r="G150" t="str">
            <v>Bottom</v>
          </cell>
          <cell r="H150" t="str">
            <v>Bottom- Middle</v>
          </cell>
          <cell r="I150" t="str">
            <v>Middle</v>
          </cell>
          <cell r="J150" t="str">
            <v>Top-Middle</v>
          </cell>
          <cell r="K150" t="str">
            <v>Top</v>
          </cell>
        </row>
        <row r="151">
          <cell r="G151">
            <v>1.6</v>
          </cell>
          <cell r="H151">
            <v>1.4</v>
          </cell>
          <cell r="I151">
            <v>1.2</v>
          </cell>
          <cell r="J151">
            <v>1.2</v>
          </cell>
          <cell r="K151">
            <v>1.2</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ovFinance"/>
      <sheetName val="FIS "/>
    </sheetNames>
    <sheetDataSet>
      <sheetData sheetId="0" refreshError="1"/>
      <sheetData sheetId="1">
        <row r="64">
          <cell r="B64">
            <v>2009</v>
          </cell>
        </row>
        <row r="140">
          <cell r="G140" t="str">
            <v>GCC countries</v>
          </cell>
          <cell r="H140">
            <v>3</v>
          </cell>
        </row>
        <row r="141">
          <cell r="G141" t="str">
            <v xml:space="preserve">Other Arab countries </v>
          </cell>
          <cell r="H141">
            <v>10.1</v>
          </cell>
        </row>
        <row r="142">
          <cell r="G142" t="str">
            <v xml:space="preserve">Other Asian countries </v>
          </cell>
          <cell r="H142">
            <v>7.9</v>
          </cell>
        </row>
        <row r="143">
          <cell r="G143" t="str">
            <v>European countries</v>
          </cell>
          <cell r="H143">
            <v>19.2</v>
          </cell>
        </row>
        <row r="144">
          <cell r="G144" t="str">
            <v xml:space="preserve">North America </v>
          </cell>
          <cell r="H144">
            <v>7.6</v>
          </cell>
        </row>
        <row r="145">
          <cell r="G145" t="str">
            <v>Latin America</v>
          </cell>
          <cell r="H145">
            <v>1.1000000000000001</v>
          </cell>
        </row>
        <row r="146">
          <cell r="G146" t="str">
            <v>Other regions</v>
          </cell>
          <cell r="H146">
            <v>50.9</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y country "/>
      <sheetName val="FIS ISIC 4"/>
      <sheetName val="FDI by country "/>
      <sheetName val="Sheet1"/>
    </sheetNames>
    <sheetDataSet>
      <sheetData sheetId="0"/>
      <sheetData sheetId="1"/>
      <sheetData sheetId="2"/>
      <sheetData sheetId="3">
        <row r="23">
          <cell r="Q23">
            <v>2011</v>
          </cell>
        </row>
        <row r="42">
          <cell r="J42">
            <v>2009</v>
          </cell>
          <cell r="K42">
            <v>2010</v>
          </cell>
          <cell r="L42">
            <v>2011</v>
          </cell>
          <cell r="M42">
            <v>2012</v>
          </cell>
        </row>
        <row r="43">
          <cell r="I43" t="str">
            <v xml:space="preserve"> Foreign Direct Investment</v>
          </cell>
          <cell r="J43">
            <v>43171</v>
          </cell>
          <cell r="K43">
            <v>48446</v>
          </cell>
          <cell r="L43">
            <v>52232</v>
          </cell>
          <cell r="M43">
            <v>60898</v>
          </cell>
        </row>
        <row r="44">
          <cell r="I44" t="str">
            <v>Portfolio Investment</v>
          </cell>
          <cell r="J44">
            <v>7610</v>
          </cell>
          <cell r="K44">
            <v>3123</v>
          </cell>
          <cell r="L44">
            <v>3874</v>
          </cell>
          <cell r="M44">
            <v>44127.517174160996</v>
          </cell>
        </row>
        <row r="45">
          <cell r="I45" t="str">
            <v>Other Investment</v>
          </cell>
          <cell r="J45">
            <v>186739</v>
          </cell>
          <cell r="K45">
            <v>160943</v>
          </cell>
          <cell r="L45">
            <v>179662</v>
          </cell>
          <cell r="M45">
            <v>145294</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nufacturing "/>
      <sheetName val="oil&amp;gas "/>
      <sheetName val="petrochemical"/>
      <sheetName val="Electricity"/>
    </sheetNames>
    <sheetDataSet>
      <sheetData sheetId="0">
        <row r="19">
          <cell r="A19" t="str">
            <v>Food, beverages and tobacco</v>
          </cell>
          <cell r="C19">
            <v>2460.7889984814806</v>
          </cell>
          <cell r="E19">
            <v>2994.9996548345393</v>
          </cell>
        </row>
        <row r="20">
          <cell r="A20" t="str">
            <v>Textiles, garments and leather products</v>
          </cell>
          <cell r="C20">
            <v>1080.8720029053879</v>
          </cell>
          <cell r="E20">
            <v>888.26257431566989</v>
          </cell>
        </row>
        <row r="21">
          <cell r="A21" t="str">
            <v>Wood and wood products</v>
          </cell>
          <cell r="C21">
            <v>123.796445285714</v>
          </cell>
          <cell r="E21">
            <v>175.09609779110198</v>
          </cell>
        </row>
        <row r="22">
          <cell r="A22" t="str">
            <v>Paper, printing, publishing and reproduction media</v>
          </cell>
          <cell r="C22">
            <v>506.56227800000102</v>
          </cell>
          <cell r="E22">
            <v>478.51174677834803</v>
          </cell>
        </row>
        <row r="23">
          <cell r="A23" t="str">
            <v>Chemicals and plastics and related products</v>
          </cell>
          <cell r="C23">
            <v>22547.905441040442</v>
          </cell>
          <cell r="E23">
            <v>24504.127612702654</v>
          </cell>
        </row>
        <row r="24">
          <cell r="A24" t="str">
            <v>Non-metallic mineral products (except oil)</v>
          </cell>
          <cell r="C24">
            <v>3977.6407009920399</v>
          </cell>
          <cell r="E24">
            <v>3319.8943609185744</v>
          </cell>
        </row>
        <row r="25">
          <cell r="A25" t="str">
            <v>Manufacture of basic metal</v>
          </cell>
          <cell r="C25">
            <v>4829.9674554142894</v>
          </cell>
          <cell r="E25">
            <v>5488.9046092500002</v>
          </cell>
        </row>
        <row r="26">
          <cell r="A26" t="str">
            <v>Structural metal products except machinery and equipment</v>
          </cell>
          <cell r="C26">
            <v>4978.3054918344005</v>
          </cell>
          <cell r="E26">
            <v>3665.1622474702904</v>
          </cell>
        </row>
        <row r="27">
          <cell r="A27" t="str">
            <v>Machinery, equipment and devices</v>
          </cell>
          <cell r="C27">
            <v>3925.6889144809638</v>
          </cell>
          <cell r="E27">
            <v>3266.1090467500003</v>
          </cell>
        </row>
        <row r="28">
          <cell r="A28" t="str">
            <v>Furniture</v>
          </cell>
          <cell r="C28">
            <v>454.29317985</v>
          </cell>
          <cell r="E28">
            <v>334.68509975805199</v>
          </cell>
        </row>
        <row r="29">
          <cell r="A29" t="str">
            <v>Repair and installation of machinery,equipment and other manufacturing</v>
          </cell>
          <cell r="C29">
            <v>3081.1308640696402</v>
          </cell>
          <cell r="E29">
            <v>3092.2477799488133</v>
          </cell>
        </row>
      </sheetData>
      <sheetData sheetId="1" refreshError="1"/>
      <sheetData sheetId="2" refreshError="1"/>
      <sheetData sheetId="3"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ورقة1"/>
      <sheetName val="ورقة2"/>
      <sheetName val="ورقة3"/>
    </sheetNames>
    <sheetDataSet>
      <sheetData sheetId="0" refreshError="1">
        <row r="30">
          <cell r="B30">
            <v>8364856.5</v>
          </cell>
        </row>
        <row r="39">
          <cell r="B39">
            <v>4706749</v>
          </cell>
          <cell r="C39">
            <v>4189996</v>
          </cell>
          <cell r="D39">
            <v>4706194</v>
          </cell>
          <cell r="E39">
            <v>4464887</v>
          </cell>
          <cell r="F39">
            <v>4698053</v>
          </cell>
          <cell r="G39">
            <v>4459536</v>
          </cell>
          <cell r="H39">
            <v>4543844</v>
          </cell>
          <cell r="I39">
            <v>4401204</v>
          </cell>
        </row>
      </sheetData>
      <sheetData sheetId="1" refreshError="1"/>
      <sheetData sheetId="2"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GDP "/>
      <sheetName val="BoP&amp;Trade"/>
      <sheetName val="Prices"/>
      <sheetName val="FinancialStat"/>
      <sheetName val="Gov."/>
      <sheetName val="Wages"/>
      <sheetName val="FIS "/>
      <sheetName val="index-indu"/>
      <sheetName val="Business Enviroment"/>
      <sheetName val="Manufacturing"/>
      <sheetName val="Oil&amp;Gas"/>
      <sheetName val="Petrochemical"/>
      <sheetName val="Elecricity"/>
      <sheetName val="construction"/>
      <sheetName val="Transportation"/>
      <sheetName val="ICT"/>
      <sheetName val="Hote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ow r="147">
          <cell r="B147">
            <v>2010</v>
          </cell>
          <cell r="C147">
            <v>2011</v>
          </cell>
          <cell r="D147">
            <v>2012</v>
          </cell>
          <cell r="E147">
            <v>2013</v>
          </cell>
        </row>
        <row r="148">
          <cell r="B148">
            <v>4228519.8533399999</v>
          </cell>
          <cell r="C148">
            <v>4376024.1959599992</v>
          </cell>
          <cell r="D148">
            <v>4633075.3228899995</v>
          </cell>
          <cell r="E148">
            <v>5488711.2149600005</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id 2013 p"/>
      <sheetName val="Sheet1"/>
    </sheetNames>
    <sheetDataSet>
      <sheetData sheetId="0">
        <row r="26">
          <cell r="AE26">
            <v>1747833</v>
          </cell>
          <cell r="AF26">
            <v>705263</v>
          </cell>
          <cell r="AG26">
            <v>2453096</v>
          </cell>
        </row>
      </sheetData>
      <sheetData sheetId="1"/>
    </sheetDataSet>
  </externalBook>
</externalLink>
</file>

<file path=xl/tables/table1.xml><?xml version="1.0" encoding="utf-8"?>
<table xmlns="http://schemas.openxmlformats.org/spreadsheetml/2006/main" id="1" name="Table1333232" displayName="Table1333232" ref="B23:R35" headerRowCount="0" totalsRowShown="0" headerRowDxfId="18" dataDxfId="17">
  <tableColumns count="17">
    <tableColumn id="2" name="Column2" dataDxfId="16" dataCellStyle="Normal 2"/>
    <tableColumn id="1" name="Column1" dataDxfId="15" dataCellStyle="Normal 2"/>
    <tableColumn id="4" name="Column4" dataDxfId="14" dataCellStyle="Normal 2"/>
    <tableColumn id="3" name="Column3" dataDxfId="13"/>
    <tableColumn id="14" name="Column14" dataDxfId="12" dataCellStyle="Normal 2"/>
    <tableColumn id="15" name="Column15" dataDxfId="11" dataCellStyle="Normal 2"/>
    <tableColumn id="12" name="Column12" dataDxfId="10" dataCellStyle="Normal 2"/>
    <tableColumn id="13" name="Column13" dataDxfId="9" dataCellStyle="Normal 2"/>
    <tableColumn id="10" name="Column10" dataDxfId="8" dataCellStyle="Normal 2"/>
    <tableColumn id="11" name="Column11" dataDxfId="7" dataCellStyle="Normal 2"/>
    <tableColumn id="8" name="Column8" dataDxfId="6" dataCellStyle="Normal 2"/>
    <tableColumn id="16" name="Column16" dataDxfId="5" dataCellStyle="Normal 2"/>
    <tableColumn id="17" name="Column17" dataDxfId="4" dataCellStyle="Normal 2"/>
    <tableColumn id="9" name="Column9" dataDxfId="3" dataCellStyle="Normal 2"/>
    <tableColumn id="7" name="Column7" dataDxfId="2" dataCellStyle="Normal 2"/>
    <tableColumn id="5" name="Column5" dataDxfId="1" dataCellStyle="Normal 2"/>
    <tableColumn id="6" name="Column6" dataDxfId="0"/>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8.xml"/><Relationship Id="rId1" Type="http://schemas.openxmlformats.org/officeDocument/2006/relationships/printerSettings" Target="../printerSettings/printerSettings11.bin"/><Relationship Id="rId4" Type="http://schemas.openxmlformats.org/officeDocument/2006/relationships/comments" Target="../comments9.xml"/></Relationships>
</file>

<file path=xl/worksheets/_rels/sheet12.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12.xml"/><Relationship Id="rId2" Type="http://schemas.openxmlformats.org/officeDocument/2006/relationships/vmlDrawing" Target="../drawings/vmlDrawing12.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3.xml"/><Relationship Id="rId2" Type="http://schemas.openxmlformats.org/officeDocument/2006/relationships/vmlDrawing" Target="../drawings/vmlDrawing13.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10.xml"/><Relationship Id="rId1" Type="http://schemas.openxmlformats.org/officeDocument/2006/relationships/printerSettings" Target="../printerSettings/printerSettings16.bin"/><Relationship Id="rId4" Type="http://schemas.openxmlformats.org/officeDocument/2006/relationships/comments" Target="../comments14.xml"/></Relationships>
</file>

<file path=xl/worksheets/_rels/sheet17.xml.rels><?xml version="1.0" encoding="UTF-8" standalone="yes"?>
<Relationships xmlns="http://schemas.openxmlformats.org/package/2006/relationships"><Relationship Id="rId3" Type="http://schemas.openxmlformats.org/officeDocument/2006/relationships/comments" Target="../comments15.xml"/><Relationship Id="rId2" Type="http://schemas.openxmlformats.org/officeDocument/2006/relationships/vmlDrawing" Target="../drawings/vmlDrawing15.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1.xml"/><Relationship Id="rId1" Type="http://schemas.openxmlformats.org/officeDocument/2006/relationships/printerSettings" Target="../printerSettings/printerSettings18.bin"/><Relationship Id="rId4" Type="http://schemas.openxmlformats.org/officeDocument/2006/relationships/comments" Target="../comments16.xml"/></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comments" Target="../comments17.xml"/><Relationship Id="rId2" Type="http://schemas.openxmlformats.org/officeDocument/2006/relationships/vmlDrawing" Target="../drawings/vmlDrawing17.v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18.vml"/><Relationship Id="rId2" Type="http://schemas.openxmlformats.org/officeDocument/2006/relationships/drawing" Target="../drawings/drawing13.xml"/><Relationship Id="rId1" Type="http://schemas.openxmlformats.org/officeDocument/2006/relationships/printerSettings" Target="../printerSettings/printerSettings21.bin"/><Relationship Id="rId4" Type="http://schemas.openxmlformats.org/officeDocument/2006/relationships/comments" Target="../comments18.xml"/></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19.vml"/><Relationship Id="rId2" Type="http://schemas.openxmlformats.org/officeDocument/2006/relationships/drawing" Target="../drawings/drawing14.xml"/><Relationship Id="rId1" Type="http://schemas.openxmlformats.org/officeDocument/2006/relationships/printerSettings" Target="../printerSettings/printerSettings22.bin"/><Relationship Id="rId4" Type="http://schemas.openxmlformats.org/officeDocument/2006/relationships/comments" Target="../comments19.xml"/></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20.vml"/><Relationship Id="rId2" Type="http://schemas.openxmlformats.org/officeDocument/2006/relationships/drawing" Target="../drawings/drawing15.xml"/><Relationship Id="rId1" Type="http://schemas.openxmlformats.org/officeDocument/2006/relationships/printerSettings" Target="../printerSettings/printerSettings23.bin"/><Relationship Id="rId4" Type="http://schemas.openxmlformats.org/officeDocument/2006/relationships/comments" Target="../comments20.xml"/></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vmlDrawing" Target="../drawings/vmlDrawing21.vml"/><Relationship Id="rId2" Type="http://schemas.openxmlformats.org/officeDocument/2006/relationships/drawing" Target="../drawings/drawing16.xml"/><Relationship Id="rId1" Type="http://schemas.openxmlformats.org/officeDocument/2006/relationships/printerSettings" Target="../printerSettings/printerSettings25.bin"/><Relationship Id="rId4" Type="http://schemas.openxmlformats.org/officeDocument/2006/relationships/comments" Target="../comments21.xml"/></Relationships>
</file>

<file path=xl/worksheets/_rels/sheet26.xml.rels><?xml version="1.0" encoding="UTF-8" standalone="yes"?>
<Relationships xmlns="http://schemas.openxmlformats.org/package/2006/relationships"><Relationship Id="rId3" Type="http://schemas.openxmlformats.org/officeDocument/2006/relationships/vmlDrawing" Target="../drawings/vmlDrawing22.vml"/><Relationship Id="rId2" Type="http://schemas.openxmlformats.org/officeDocument/2006/relationships/drawing" Target="../drawings/drawing18.xml"/><Relationship Id="rId1" Type="http://schemas.openxmlformats.org/officeDocument/2006/relationships/printerSettings" Target="../printerSettings/printerSettings26.bin"/><Relationship Id="rId4" Type="http://schemas.openxmlformats.org/officeDocument/2006/relationships/comments" Target="../comments22.xml"/></Relationships>
</file>

<file path=xl/worksheets/_rels/sheet27.xml.rels><?xml version="1.0" encoding="UTF-8" standalone="yes"?>
<Relationships xmlns="http://schemas.openxmlformats.org/package/2006/relationships"><Relationship Id="rId3" Type="http://schemas.openxmlformats.org/officeDocument/2006/relationships/vmlDrawing" Target="../drawings/vmlDrawing23.vml"/><Relationship Id="rId2" Type="http://schemas.openxmlformats.org/officeDocument/2006/relationships/drawing" Target="../drawings/drawing19.xml"/><Relationship Id="rId1" Type="http://schemas.openxmlformats.org/officeDocument/2006/relationships/printerSettings" Target="../printerSettings/printerSettings27.bin"/><Relationship Id="rId4" Type="http://schemas.openxmlformats.org/officeDocument/2006/relationships/comments" Target="../comments23.xml"/></Relationships>
</file>

<file path=xl/worksheets/_rels/sheet28.xml.rels><?xml version="1.0" encoding="UTF-8" standalone="yes"?>
<Relationships xmlns="http://schemas.openxmlformats.org/package/2006/relationships"><Relationship Id="rId3" Type="http://schemas.openxmlformats.org/officeDocument/2006/relationships/vmlDrawing" Target="../drawings/vmlDrawing24.vml"/><Relationship Id="rId2" Type="http://schemas.openxmlformats.org/officeDocument/2006/relationships/drawing" Target="../drawings/drawing20.xml"/><Relationship Id="rId1" Type="http://schemas.openxmlformats.org/officeDocument/2006/relationships/printerSettings" Target="../printerSettings/printerSettings28.bin"/><Relationship Id="rId4" Type="http://schemas.openxmlformats.org/officeDocument/2006/relationships/comments" Target="../comments24.xml"/></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30.xml.rels><?xml version="1.0" encoding="UTF-8" standalone="yes"?>
<Relationships xmlns="http://schemas.openxmlformats.org/package/2006/relationships"><Relationship Id="rId3" Type="http://schemas.openxmlformats.org/officeDocument/2006/relationships/vmlDrawing" Target="../drawings/vmlDrawing25.vml"/><Relationship Id="rId2" Type="http://schemas.openxmlformats.org/officeDocument/2006/relationships/drawing" Target="../drawings/drawing21.xml"/><Relationship Id="rId1" Type="http://schemas.openxmlformats.org/officeDocument/2006/relationships/printerSettings" Target="../printerSettings/printerSettings30.bin"/><Relationship Id="rId4" Type="http://schemas.openxmlformats.org/officeDocument/2006/relationships/comments" Target="../comments25.xml"/></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3" Type="http://schemas.openxmlformats.org/officeDocument/2006/relationships/vmlDrawing" Target="../drawings/vmlDrawing26.vml"/><Relationship Id="rId2" Type="http://schemas.openxmlformats.org/officeDocument/2006/relationships/drawing" Target="../drawings/drawing22.xml"/><Relationship Id="rId1" Type="http://schemas.openxmlformats.org/officeDocument/2006/relationships/printerSettings" Target="../printerSettings/printerSettings32.bin"/><Relationship Id="rId5" Type="http://schemas.openxmlformats.org/officeDocument/2006/relationships/comments" Target="../comments26.xml"/><Relationship Id="rId4" Type="http://schemas.openxmlformats.org/officeDocument/2006/relationships/table" Target="../tables/table1.xml"/></Relationships>
</file>

<file path=xl/worksheets/_rels/sheet33.xml.rels><?xml version="1.0" encoding="UTF-8" standalone="yes"?>
<Relationships xmlns="http://schemas.openxmlformats.org/package/2006/relationships"><Relationship Id="rId3" Type="http://schemas.openxmlformats.org/officeDocument/2006/relationships/vmlDrawing" Target="../drawings/vmlDrawing27.vml"/><Relationship Id="rId2" Type="http://schemas.openxmlformats.org/officeDocument/2006/relationships/drawing" Target="../drawings/drawing23.xml"/><Relationship Id="rId1" Type="http://schemas.openxmlformats.org/officeDocument/2006/relationships/printerSettings" Target="../printerSettings/printerSettings33.bin"/><Relationship Id="rId4" Type="http://schemas.openxmlformats.org/officeDocument/2006/relationships/comments" Target="../comments27.xml"/></Relationships>
</file>

<file path=xl/worksheets/_rels/sheet34.xml.rels><?xml version="1.0" encoding="UTF-8" standalone="yes"?>
<Relationships xmlns="http://schemas.openxmlformats.org/package/2006/relationships"><Relationship Id="rId3" Type="http://schemas.openxmlformats.org/officeDocument/2006/relationships/vmlDrawing" Target="../drawings/vmlDrawing28.vml"/><Relationship Id="rId2" Type="http://schemas.openxmlformats.org/officeDocument/2006/relationships/drawing" Target="../drawings/drawing24.xml"/><Relationship Id="rId1" Type="http://schemas.openxmlformats.org/officeDocument/2006/relationships/printerSettings" Target="../printerSettings/printerSettings34.bin"/><Relationship Id="rId4" Type="http://schemas.openxmlformats.org/officeDocument/2006/relationships/comments" Target="../comments28.xml"/></Relationships>
</file>

<file path=xl/worksheets/_rels/sheet35.xml.rels><?xml version="1.0" encoding="UTF-8" standalone="yes"?>
<Relationships xmlns="http://schemas.openxmlformats.org/package/2006/relationships"><Relationship Id="rId3" Type="http://schemas.openxmlformats.org/officeDocument/2006/relationships/vmlDrawing" Target="../drawings/vmlDrawing29.vml"/><Relationship Id="rId2" Type="http://schemas.openxmlformats.org/officeDocument/2006/relationships/drawing" Target="../drawings/drawing25.xml"/><Relationship Id="rId1" Type="http://schemas.openxmlformats.org/officeDocument/2006/relationships/printerSettings" Target="../printerSettings/printerSettings35.bin"/><Relationship Id="rId4" Type="http://schemas.openxmlformats.org/officeDocument/2006/relationships/comments" Target="../comments29.xml"/></Relationships>
</file>

<file path=xl/worksheets/_rels/sheet36.xml.rels><?xml version="1.0" encoding="UTF-8" standalone="yes"?>
<Relationships xmlns="http://schemas.openxmlformats.org/package/2006/relationships"><Relationship Id="rId3" Type="http://schemas.openxmlformats.org/officeDocument/2006/relationships/vmlDrawing" Target="../drawings/vmlDrawing30.vml"/><Relationship Id="rId2" Type="http://schemas.openxmlformats.org/officeDocument/2006/relationships/drawing" Target="../drawings/drawing26.xml"/><Relationship Id="rId1" Type="http://schemas.openxmlformats.org/officeDocument/2006/relationships/printerSettings" Target="../printerSettings/printerSettings36.bin"/><Relationship Id="rId4" Type="http://schemas.openxmlformats.org/officeDocument/2006/relationships/comments" Target="../comments30.xml"/></Relationships>
</file>

<file path=xl/worksheets/_rels/sheet37.xml.rels><?xml version="1.0" encoding="UTF-8" standalone="yes"?>
<Relationships xmlns="http://schemas.openxmlformats.org/package/2006/relationships"><Relationship Id="rId3" Type="http://schemas.openxmlformats.org/officeDocument/2006/relationships/vmlDrawing" Target="../drawings/vmlDrawing31.vml"/><Relationship Id="rId2" Type="http://schemas.openxmlformats.org/officeDocument/2006/relationships/drawing" Target="../drawings/drawing27.xml"/><Relationship Id="rId1" Type="http://schemas.openxmlformats.org/officeDocument/2006/relationships/printerSettings" Target="../printerSettings/printerSettings37.bin"/><Relationship Id="rId4" Type="http://schemas.openxmlformats.org/officeDocument/2006/relationships/comments" Target="../comments31.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5.xml"/></Relationships>
</file>

<file path=xl/worksheets/_rels/sheet7.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7.xml"/><Relationship Id="rId1" Type="http://schemas.openxmlformats.org/officeDocument/2006/relationships/printerSettings" Target="../printerSettings/printerSettings8.bin"/><Relationship Id="rId4" Type="http://schemas.openxmlformats.org/officeDocument/2006/relationships/comments" Target="../comments7.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E201"/>
  <sheetViews>
    <sheetView view="pageBreakPreview" zoomScale="90" zoomScaleSheetLayoutView="90" workbookViewId="0">
      <selection activeCell="I7" sqref="I7"/>
    </sheetView>
  </sheetViews>
  <sheetFormatPr defaultRowHeight="15"/>
  <cols>
    <col min="1" max="1" width="18.7109375" style="1357" customWidth="1"/>
    <col min="2" max="5" width="11.7109375" style="1357" customWidth="1"/>
    <col min="6" max="16384" width="9.140625" style="1357"/>
  </cols>
  <sheetData>
    <row r="1" spans="2:3" ht="39.950000000000003" customHeight="1">
      <c r="B1" s="1355" t="s">
        <v>688</v>
      </c>
      <c r="C1" s="1356"/>
    </row>
    <row r="2" spans="2:3" ht="39.950000000000003" customHeight="1">
      <c r="B2" s="1358" t="s">
        <v>689</v>
      </c>
      <c r="C2" s="1356"/>
    </row>
    <row r="3" spans="2:3" ht="39.950000000000003" customHeight="1">
      <c r="B3" s="1358" t="s">
        <v>690</v>
      </c>
      <c r="C3" s="1356"/>
    </row>
    <row r="4" spans="2:3" ht="39.950000000000003" customHeight="1">
      <c r="B4" s="1358" t="s">
        <v>691</v>
      </c>
      <c r="C4" s="1356"/>
    </row>
    <row r="5" spans="2:3" ht="39.950000000000003" customHeight="1">
      <c r="B5" s="1358" t="s">
        <v>692</v>
      </c>
      <c r="C5" s="1356"/>
    </row>
    <row r="6" spans="2:3" ht="39.950000000000003" customHeight="1">
      <c r="B6" s="1358" t="s">
        <v>693</v>
      </c>
      <c r="C6" s="1356"/>
    </row>
    <row r="7" spans="2:3" ht="39.950000000000003" customHeight="1">
      <c r="B7" s="1358" t="s">
        <v>694</v>
      </c>
      <c r="C7" s="1356"/>
    </row>
    <row r="8" spans="2:3" ht="39.950000000000003" customHeight="1">
      <c r="B8" s="1358" t="s">
        <v>695</v>
      </c>
      <c r="C8" s="1356"/>
    </row>
    <row r="9" spans="2:3" ht="30" customHeight="1">
      <c r="B9" s="1359"/>
      <c r="C9" s="1356"/>
    </row>
    <row r="81" spans="2:3" ht="15.75">
      <c r="B81" s="1360"/>
      <c r="C81" s="1361"/>
    </row>
    <row r="82" spans="2:3" ht="15.75">
      <c r="B82" s="1360"/>
      <c r="C82" s="1361"/>
    </row>
    <row r="83" spans="2:3" ht="15.75">
      <c r="B83" s="1359"/>
      <c r="C83" s="1356"/>
    </row>
    <row r="84" spans="2:3" ht="15.75">
      <c r="B84" s="1362"/>
      <c r="C84" s="1356"/>
    </row>
    <row r="85" spans="2:3" ht="15.75">
      <c r="B85" s="1362"/>
      <c r="C85" s="1356"/>
    </row>
    <row r="86" spans="2:3" ht="15.75">
      <c r="B86" s="1362"/>
      <c r="C86" s="1356"/>
    </row>
    <row r="87" spans="2:3" ht="15.75">
      <c r="B87" s="1362"/>
      <c r="C87" s="1356"/>
    </row>
    <row r="88" spans="2:3" ht="15.75">
      <c r="B88" s="1362"/>
      <c r="C88" s="1356"/>
    </row>
    <row r="89" spans="2:3" ht="15.75">
      <c r="B89" s="1362"/>
      <c r="C89" s="1356"/>
    </row>
    <row r="95" spans="2:3" ht="15.75">
      <c r="B95" s="1359" t="s">
        <v>696</v>
      </c>
    </row>
    <row r="96" spans="2:3" ht="15.75">
      <c r="B96" s="1362" t="s">
        <v>697</v>
      </c>
    </row>
    <row r="97" spans="2:3" ht="15.75">
      <c r="B97" s="1362" t="s">
        <v>698</v>
      </c>
    </row>
    <row r="98" spans="2:3" ht="15.75">
      <c r="B98" s="1362" t="s">
        <v>699</v>
      </c>
    </row>
    <row r="99" spans="2:3" ht="15.75">
      <c r="B99" s="1362" t="s">
        <v>700</v>
      </c>
    </row>
    <row r="100" spans="2:3" ht="15.75">
      <c r="B100" s="1362" t="s">
        <v>701</v>
      </c>
    </row>
    <row r="101" spans="2:3" ht="15.75">
      <c r="B101" s="1362" t="s">
        <v>150</v>
      </c>
    </row>
    <row r="102" spans="2:3" ht="15.75">
      <c r="B102" s="1362" t="s">
        <v>702</v>
      </c>
    </row>
    <row r="103" spans="2:3" ht="15.75">
      <c r="B103" s="1362" t="s">
        <v>703</v>
      </c>
    </row>
    <row r="104" spans="2:3" ht="15.75">
      <c r="B104" s="1362" t="s">
        <v>704</v>
      </c>
    </row>
    <row r="105" spans="2:3" ht="15.75">
      <c r="B105" s="1362" t="s">
        <v>705</v>
      </c>
    </row>
    <row r="106" spans="2:3" ht="15.75">
      <c r="B106" s="1362" t="s">
        <v>706</v>
      </c>
    </row>
    <row r="111" spans="2:3" ht="15.75">
      <c r="B111" s="1363" t="s">
        <v>707</v>
      </c>
      <c r="C111" s="1364"/>
    </row>
    <row r="112" spans="2:3" ht="15.75">
      <c r="B112" s="1365" t="s">
        <v>708</v>
      </c>
      <c r="C112" s="1364"/>
    </row>
    <row r="113" spans="2:3" ht="15.75">
      <c r="B113" s="1365" t="s">
        <v>709</v>
      </c>
      <c r="C113" s="1364"/>
    </row>
    <row r="114" spans="2:3" ht="15.75">
      <c r="B114" s="1365" t="s">
        <v>710</v>
      </c>
      <c r="C114" s="1364"/>
    </row>
    <row r="115" spans="2:3" ht="15.75">
      <c r="B115" s="1365" t="s">
        <v>711</v>
      </c>
      <c r="C115" s="1364"/>
    </row>
    <row r="116" spans="2:3">
      <c r="B116" s="1364"/>
      <c r="C116" s="1364"/>
    </row>
    <row r="117" spans="2:3">
      <c r="B117" s="1364"/>
      <c r="C117" s="1364"/>
    </row>
    <row r="119" spans="2:3">
      <c r="B119" s="1364"/>
      <c r="C119" s="1364"/>
    </row>
    <row r="120" spans="2:3">
      <c r="B120" s="1364"/>
      <c r="C120" s="1364"/>
    </row>
    <row r="121" spans="2:3">
      <c r="B121" s="1364"/>
      <c r="C121" s="1364"/>
    </row>
    <row r="122" spans="2:3" ht="15.75">
      <c r="B122" s="1363" t="s">
        <v>712</v>
      </c>
      <c r="C122" s="1364"/>
    </row>
    <row r="123" spans="2:3" ht="15.75">
      <c r="B123" s="1365" t="s">
        <v>713</v>
      </c>
      <c r="C123" s="1364"/>
    </row>
    <row r="124" spans="2:3" ht="15.75">
      <c r="B124" s="1365" t="s">
        <v>714</v>
      </c>
      <c r="C124" s="1364"/>
    </row>
    <row r="125" spans="2:3" ht="15.75">
      <c r="B125" s="1365" t="s">
        <v>715</v>
      </c>
      <c r="C125" s="1364"/>
    </row>
    <row r="126" spans="2:3" ht="15.75">
      <c r="B126" s="1365" t="s">
        <v>716</v>
      </c>
      <c r="C126" s="1364"/>
    </row>
    <row r="127" spans="2:3" ht="15.75">
      <c r="B127" s="1365" t="s">
        <v>704</v>
      </c>
      <c r="C127" s="1364"/>
    </row>
    <row r="128" spans="2:3" ht="15.75">
      <c r="B128" s="1365" t="s">
        <v>717</v>
      </c>
      <c r="C128" s="1364"/>
    </row>
    <row r="129" spans="2:3" ht="15.75">
      <c r="B129" s="1365" t="s">
        <v>718</v>
      </c>
      <c r="C129" s="1364"/>
    </row>
    <row r="130" spans="2:3">
      <c r="B130" s="1364"/>
    </row>
    <row r="131" spans="2:3">
      <c r="B131" s="1364"/>
      <c r="C131" s="1364"/>
    </row>
    <row r="132" spans="2:3">
      <c r="B132" s="1364"/>
      <c r="C132" s="1364"/>
    </row>
    <row r="133" spans="2:3">
      <c r="B133" s="1364"/>
      <c r="C133" s="1364"/>
    </row>
    <row r="134" spans="2:3" ht="15.75">
      <c r="B134" s="1363" t="s">
        <v>719</v>
      </c>
      <c r="C134" s="1364"/>
    </row>
    <row r="135" spans="2:3" ht="15.75">
      <c r="B135" s="1365" t="s">
        <v>720</v>
      </c>
      <c r="C135" s="1364"/>
    </row>
    <row r="136" spans="2:3" ht="15.75">
      <c r="B136" s="1365" t="s">
        <v>721</v>
      </c>
      <c r="C136" s="1364"/>
    </row>
    <row r="137" spans="2:3" ht="15.75">
      <c r="B137" s="1365" t="s">
        <v>722</v>
      </c>
      <c r="C137" s="1364"/>
    </row>
    <row r="138" spans="2:3" ht="15.75">
      <c r="B138" s="1365" t="s">
        <v>723</v>
      </c>
      <c r="C138" s="1364"/>
    </row>
    <row r="139" spans="2:3">
      <c r="C139" s="1364"/>
    </row>
    <row r="140" spans="2:3">
      <c r="C140" s="1364"/>
    </row>
    <row r="145" spans="2:5" ht="15.75">
      <c r="B145" s="1366" t="s">
        <v>724</v>
      </c>
    </row>
    <row r="146" spans="2:5" ht="15.75">
      <c r="B146" s="1360" t="s">
        <v>725</v>
      </c>
    </row>
    <row r="147" spans="2:5" ht="15.75">
      <c r="B147" s="1360" t="s">
        <v>726</v>
      </c>
    </row>
    <row r="148" spans="2:5" ht="15.75">
      <c r="B148" s="1360" t="s">
        <v>727</v>
      </c>
    </row>
    <row r="149" spans="2:5" ht="15.75">
      <c r="B149" s="1360" t="s">
        <v>2</v>
      </c>
    </row>
    <row r="150" spans="2:5" ht="15.75">
      <c r="B150" s="1360" t="s">
        <v>728</v>
      </c>
    </row>
    <row r="151" spans="2:5" ht="15.75">
      <c r="B151" s="1360" t="s">
        <v>3</v>
      </c>
    </row>
    <row r="152" spans="2:5" ht="15.75">
      <c r="B152" s="1360" t="s">
        <v>4</v>
      </c>
    </row>
    <row r="153" spans="2:5" ht="15.75">
      <c r="B153" s="1360" t="s">
        <v>729</v>
      </c>
    </row>
    <row r="158" spans="2:5" ht="15.75">
      <c r="B158" s="1363" t="s">
        <v>707</v>
      </c>
      <c r="C158" s="1364"/>
      <c r="D158" s="1364"/>
      <c r="E158" s="1364"/>
    </row>
    <row r="159" spans="2:5" ht="15.75">
      <c r="B159" s="1365" t="s">
        <v>708</v>
      </c>
      <c r="C159" s="1364"/>
      <c r="D159" s="1364"/>
      <c r="E159" s="1364"/>
    </row>
    <row r="160" spans="2:5" ht="15.75">
      <c r="B160" s="1365" t="s">
        <v>709</v>
      </c>
      <c r="C160" s="1364"/>
      <c r="D160" s="1364"/>
      <c r="E160" s="1364"/>
    </row>
    <row r="161" spans="2:5" ht="15.75">
      <c r="B161" s="1365" t="s">
        <v>710</v>
      </c>
      <c r="C161" s="1364"/>
      <c r="D161" s="1364"/>
      <c r="E161" s="1364"/>
    </row>
    <row r="162" spans="2:5" ht="15.75">
      <c r="B162" s="1365" t="s">
        <v>711</v>
      </c>
      <c r="C162" s="1364"/>
      <c r="D162" s="1364"/>
      <c r="E162" s="1364"/>
    </row>
    <row r="163" spans="2:5">
      <c r="B163" s="1364"/>
      <c r="C163" s="1364"/>
      <c r="D163" s="1364"/>
      <c r="E163" s="1364"/>
    </row>
    <row r="164" spans="2:5" ht="15.75">
      <c r="B164" s="1363" t="s">
        <v>712</v>
      </c>
      <c r="C164" s="1364"/>
      <c r="D164" s="1364"/>
      <c r="E164" s="1364"/>
    </row>
    <row r="165" spans="2:5" ht="15.75">
      <c r="B165" s="1365" t="s">
        <v>713</v>
      </c>
      <c r="C165" s="1364"/>
      <c r="D165" s="1364"/>
      <c r="E165" s="1364"/>
    </row>
    <row r="166" spans="2:5" ht="15.75">
      <c r="B166" s="1365" t="s">
        <v>714</v>
      </c>
      <c r="C166" s="1364"/>
      <c r="D166" s="1364"/>
      <c r="E166" s="1364"/>
    </row>
    <row r="167" spans="2:5" ht="15.75">
      <c r="B167" s="1365" t="s">
        <v>715</v>
      </c>
      <c r="C167" s="1364"/>
      <c r="D167" s="1364"/>
      <c r="E167" s="1364"/>
    </row>
    <row r="168" spans="2:5" ht="15.75">
      <c r="B168" s="1365" t="s">
        <v>716</v>
      </c>
      <c r="C168" s="1364"/>
      <c r="D168" s="1364"/>
      <c r="E168" s="1364"/>
    </row>
    <row r="169" spans="2:5" ht="15.75">
      <c r="B169" s="1365" t="s">
        <v>704</v>
      </c>
      <c r="C169" s="1364"/>
      <c r="D169" s="1364"/>
      <c r="E169" s="1364"/>
    </row>
    <row r="170" spans="2:5" ht="15.75">
      <c r="B170" s="1365" t="s">
        <v>717</v>
      </c>
      <c r="C170" s="1364"/>
      <c r="D170" s="1364"/>
      <c r="E170" s="1364"/>
    </row>
    <row r="171" spans="2:5" ht="15.75">
      <c r="B171" s="1365" t="s">
        <v>718</v>
      </c>
      <c r="C171" s="1364"/>
      <c r="D171" s="1364"/>
      <c r="E171" s="1364"/>
    </row>
    <row r="172" spans="2:5">
      <c r="B172" s="1364"/>
      <c r="C172" s="1364"/>
      <c r="D172" s="1364"/>
      <c r="E172" s="1364"/>
    </row>
    <row r="173" spans="2:5" ht="15.75">
      <c r="B173" s="1363" t="s">
        <v>719</v>
      </c>
      <c r="C173" s="1364"/>
      <c r="D173" s="1364"/>
      <c r="E173" s="1364"/>
    </row>
    <row r="174" spans="2:5" ht="15.75">
      <c r="B174" s="1365" t="s">
        <v>720</v>
      </c>
      <c r="C174" s="1364"/>
      <c r="D174" s="1364"/>
      <c r="E174" s="1364"/>
    </row>
    <row r="175" spans="2:5" ht="15.75">
      <c r="B175" s="1365" t="s">
        <v>721</v>
      </c>
      <c r="C175" s="1364"/>
      <c r="D175" s="1364"/>
      <c r="E175" s="1364"/>
    </row>
    <row r="176" spans="2:5" ht="15.75">
      <c r="B176" s="1365" t="s">
        <v>722</v>
      </c>
      <c r="C176" s="1364"/>
      <c r="D176" s="1364"/>
      <c r="E176" s="1364"/>
    </row>
    <row r="177" spans="2:5" ht="15.75">
      <c r="B177" s="1365" t="s">
        <v>723</v>
      </c>
      <c r="C177" s="1364"/>
      <c r="D177" s="1364"/>
      <c r="E177" s="1364"/>
    </row>
    <row r="182" spans="2:5" ht="15.75">
      <c r="B182" s="1359" t="s">
        <v>688</v>
      </c>
      <c r="C182" s="1356"/>
    </row>
    <row r="183" spans="2:5" ht="15.75">
      <c r="B183" s="1362" t="s">
        <v>730</v>
      </c>
      <c r="C183" s="1356"/>
    </row>
    <row r="184" spans="2:5" ht="15.75">
      <c r="B184" s="1362" t="s">
        <v>731</v>
      </c>
      <c r="C184" s="1356"/>
    </row>
    <row r="185" spans="2:5" ht="15.75">
      <c r="B185" s="1362" t="s">
        <v>732</v>
      </c>
      <c r="C185" s="1356"/>
    </row>
    <row r="186" spans="2:5" ht="15.75">
      <c r="B186" s="1362" t="s">
        <v>733</v>
      </c>
      <c r="C186" s="1356"/>
    </row>
    <row r="187" spans="2:5" ht="15.75">
      <c r="B187" s="1362" t="s">
        <v>734</v>
      </c>
      <c r="C187" s="1356"/>
    </row>
    <row r="188" spans="2:5" ht="15.75">
      <c r="B188" s="1362" t="s">
        <v>735</v>
      </c>
      <c r="C188" s="1356"/>
    </row>
    <row r="189" spans="2:5" ht="15.75">
      <c r="B189" s="1359"/>
      <c r="C189" s="1356"/>
    </row>
    <row r="190" spans="2:5" ht="15.75">
      <c r="B190" s="1359" t="s">
        <v>696</v>
      </c>
      <c r="C190" s="1356"/>
    </row>
    <row r="191" spans="2:5" ht="15.75">
      <c r="B191" s="1362" t="s">
        <v>697</v>
      </c>
      <c r="C191" s="1356"/>
    </row>
    <row r="192" spans="2:5" ht="15.75">
      <c r="B192" s="1362" t="s">
        <v>698</v>
      </c>
      <c r="C192" s="1356"/>
    </row>
    <row r="193" spans="2:3" ht="15.75">
      <c r="B193" s="1362" t="s">
        <v>699</v>
      </c>
      <c r="C193" s="1356"/>
    </row>
    <row r="194" spans="2:3" ht="15.75">
      <c r="B194" s="1362" t="s">
        <v>700</v>
      </c>
    </row>
    <row r="195" spans="2:3" ht="15.75">
      <c r="B195" s="1362" t="s">
        <v>701</v>
      </c>
    </row>
    <row r="196" spans="2:3" ht="15.75">
      <c r="B196" s="1362" t="s">
        <v>150</v>
      </c>
    </row>
    <row r="197" spans="2:3" ht="15.75">
      <c r="B197" s="1362" t="s">
        <v>702</v>
      </c>
    </row>
    <row r="198" spans="2:3" ht="15.75">
      <c r="B198" s="1362" t="s">
        <v>703</v>
      </c>
    </row>
    <row r="199" spans="2:3" ht="15.75">
      <c r="B199" s="1362" t="s">
        <v>704</v>
      </c>
    </row>
    <row r="200" spans="2:3" ht="15.75">
      <c r="B200" s="1362" t="s">
        <v>705</v>
      </c>
    </row>
    <row r="201" spans="2:3" ht="15.75">
      <c r="B201" s="1362" t="s">
        <v>706</v>
      </c>
    </row>
  </sheetData>
  <pageMargins left="0.70866141732283472" right="0.70866141732283472" top="1.06" bottom="0.19685039370078741" header="0.67" footer="0.11811023622047245"/>
  <pageSetup paperSize="9" orientation="portrait" r:id="rId1"/>
  <rowBreaks count="13" manualBreakCount="13">
    <brk id="9" max="16383" man="1"/>
    <brk id="22" max="16383" man="1"/>
    <brk id="38" max="16383" man="1"/>
    <brk id="57" max="16383" man="1"/>
    <brk id="68" max="16383" man="1"/>
    <brk id="89" max="16383" man="1"/>
    <brk id="106" max="16383" man="1"/>
    <brk id="116" max="16383" man="1"/>
    <brk id="129" max="16383" man="1"/>
    <brk id="140" max="16383" man="1"/>
    <brk id="154" max="16383" man="1"/>
    <brk id="178" max="16383" man="1"/>
    <brk id="202" max="16383"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6" tint="-0.249977111117893"/>
  </sheetPr>
  <dimension ref="A1:G35"/>
  <sheetViews>
    <sheetView view="pageBreakPreview" zoomScaleSheetLayoutView="100" workbookViewId="0">
      <selection activeCell="J4" sqref="J4"/>
    </sheetView>
  </sheetViews>
  <sheetFormatPr defaultRowHeight="15"/>
  <cols>
    <col min="1" max="1" width="45.7109375" style="545" customWidth="1"/>
    <col min="2" max="4" width="11.7109375" style="545" customWidth="1"/>
    <col min="5" max="5" width="11.42578125" style="545" customWidth="1"/>
    <col min="6" max="6" width="10.42578125" style="546" customWidth="1"/>
    <col min="7" max="16384" width="9.140625" style="546"/>
  </cols>
  <sheetData>
    <row r="1" spans="1:6" ht="31.5" customHeight="1">
      <c r="A1" s="544" t="s">
        <v>1164</v>
      </c>
    </row>
    <row r="2" spans="1:6" ht="275.25" customHeight="1">
      <c r="A2" s="2778" t="s">
        <v>1165</v>
      </c>
      <c r="B2" s="2779"/>
      <c r="C2" s="2779"/>
      <c r="D2" s="2779"/>
      <c r="E2" s="2779"/>
    </row>
    <row r="3" spans="1:6">
      <c r="A3" s="1751"/>
      <c r="B3" s="1752"/>
      <c r="C3" s="1752"/>
      <c r="D3" s="1752"/>
      <c r="E3" s="1752"/>
    </row>
    <row r="4" spans="1:6" ht="14.25" customHeight="1">
      <c r="A4" s="1753"/>
      <c r="E4" s="1754"/>
    </row>
    <row r="5" spans="1:6" s="1757" customFormat="1" ht="30" customHeight="1">
      <c r="A5" s="2742" t="s">
        <v>1166</v>
      </c>
      <c r="B5" s="2742"/>
      <c r="C5" s="1755"/>
      <c r="D5" s="1756">
        <v>79548</v>
      </c>
      <c r="E5" s="2780">
        <v>2013</v>
      </c>
      <c r="F5" s="1754"/>
    </row>
    <row r="6" spans="1:6" s="1757" customFormat="1" ht="30" customHeight="1">
      <c r="A6" s="1758" t="s">
        <v>1167</v>
      </c>
      <c r="B6" s="1758"/>
      <c r="C6" s="1758"/>
      <c r="D6" s="1759">
        <v>3706785</v>
      </c>
      <c r="E6" s="2780"/>
      <c r="F6" s="1754"/>
    </row>
    <row r="7" spans="1:6" s="1757" customFormat="1" ht="30" customHeight="1">
      <c r="A7" s="1758" t="s">
        <v>1168</v>
      </c>
      <c r="B7" s="1758"/>
      <c r="C7" s="1758"/>
      <c r="D7" s="1759">
        <v>306937</v>
      </c>
      <c r="E7" s="2780"/>
      <c r="F7" s="1754"/>
    </row>
    <row r="8" spans="1:6" s="1757" customFormat="1" ht="30" customHeight="1">
      <c r="A8" s="1760" t="s">
        <v>1169</v>
      </c>
      <c r="B8" s="1758"/>
      <c r="C8" s="1758"/>
      <c r="D8" s="1759">
        <v>15610</v>
      </c>
      <c r="E8" s="2780"/>
      <c r="F8" s="1754"/>
    </row>
    <row r="9" spans="1:6" s="1757" customFormat="1" ht="30" customHeight="1">
      <c r="A9" s="1758" t="s">
        <v>1170</v>
      </c>
      <c r="B9" s="1758"/>
      <c r="C9" s="1758"/>
      <c r="D9" s="1759">
        <v>20903</v>
      </c>
      <c r="E9" s="2780"/>
      <c r="F9" s="1754"/>
    </row>
    <row r="10" spans="1:6" s="1757" customFormat="1" ht="30" customHeight="1">
      <c r="A10" s="1758" t="s">
        <v>1171</v>
      </c>
      <c r="B10" s="1758"/>
      <c r="C10" s="1758"/>
      <c r="D10" s="1761">
        <v>785076</v>
      </c>
      <c r="E10" s="2780"/>
      <c r="F10" s="1754"/>
    </row>
    <row r="11" spans="1:6" s="1757" customFormat="1" ht="30" customHeight="1">
      <c r="A11" s="1758" t="s">
        <v>1172</v>
      </c>
      <c r="B11" s="1758"/>
      <c r="C11" s="1758"/>
      <c r="D11" s="1762">
        <v>16.8</v>
      </c>
      <c r="E11" s="2780"/>
      <c r="F11" s="1754"/>
    </row>
    <row r="12" spans="1:6" s="1757" customFormat="1" ht="30" customHeight="1">
      <c r="A12" s="1758" t="s">
        <v>1173</v>
      </c>
      <c r="B12" s="1758"/>
      <c r="C12" s="1758"/>
      <c r="D12" s="1761">
        <v>197</v>
      </c>
      <c r="E12" s="2780"/>
      <c r="F12" s="1754"/>
    </row>
    <row r="13" spans="1:6" s="1757" customFormat="1" ht="30" customHeight="1">
      <c r="A13" s="1758" t="s">
        <v>1174</v>
      </c>
      <c r="B13" s="1758"/>
      <c r="C13" s="1758"/>
      <c r="D13" s="1763">
        <v>12</v>
      </c>
      <c r="E13" s="2780"/>
      <c r="F13" s="1754"/>
    </row>
    <row r="14" spans="1:6" s="1757" customFormat="1" ht="30" customHeight="1">
      <c r="A14" s="2742" t="s">
        <v>1175</v>
      </c>
      <c r="B14" s="2742"/>
      <c r="C14" s="1755"/>
      <c r="D14" s="1764">
        <v>150</v>
      </c>
      <c r="E14" s="2780"/>
      <c r="F14" s="1754"/>
    </row>
    <row r="15" spans="1:6" s="1757" customFormat="1" ht="30" customHeight="1">
      <c r="A15" s="2742" t="s">
        <v>1176</v>
      </c>
      <c r="B15" s="2742"/>
      <c r="C15" s="1755"/>
      <c r="D15" s="1765">
        <v>2806</v>
      </c>
      <c r="E15" s="2780"/>
      <c r="F15" s="1754"/>
    </row>
    <row r="16" spans="1:6" ht="21" customHeight="1">
      <c r="A16" s="1766"/>
      <c r="B16" s="1767"/>
      <c r="C16" s="1768"/>
    </row>
    <row r="17" spans="1:7" ht="24.95" customHeight="1">
      <c r="A17" s="544" t="s">
        <v>1177</v>
      </c>
    </row>
    <row r="18" spans="1:7" ht="262.5" customHeight="1">
      <c r="A18" s="2781" t="s">
        <v>1178</v>
      </c>
      <c r="B18" s="2781"/>
      <c r="C18" s="2781"/>
      <c r="D18" s="2781"/>
      <c r="E18" s="2781"/>
      <c r="F18" s="2781"/>
      <c r="G18" s="2781"/>
    </row>
    <row r="19" spans="1:7" ht="15" customHeight="1"/>
    <row r="20" spans="1:7" ht="20.100000000000001" customHeight="1">
      <c r="A20" s="2717" t="s">
        <v>1179</v>
      </c>
      <c r="B20" s="2717"/>
      <c r="C20" s="2717"/>
      <c r="D20" s="2717"/>
      <c r="E20" s="2717"/>
      <c r="F20" s="1769"/>
      <c r="G20" s="1770"/>
    </row>
    <row r="21" spans="1:7" s="549" customFormat="1" ht="20.100000000000001" customHeight="1">
      <c r="A21" s="1771" t="s">
        <v>1061</v>
      </c>
      <c r="B21" s="1772"/>
      <c r="C21" s="1773">
        <v>2010</v>
      </c>
      <c r="D21" s="1773">
        <v>2011</v>
      </c>
      <c r="E21" s="1774">
        <v>2012</v>
      </c>
      <c r="F21" s="1774">
        <v>2013</v>
      </c>
    </row>
    <row r="22" spans="1:7" s="549" customFormat="1" ht="20.100000000000001" customHeight="1">
      <c r="A22" s="617" t="s">
        <v>1180</v>
      </c>
      <c r="B22" s="1775"/>
      <c r="C22" s="1776">
        <v>9023</v>
      </c>
      <c r="D22" s="1777">
        <v>8539</v>
      </c>
      <c r="E22" s="1777">
        <v>7689</v>
      </c>
      <c r="F22" s="1778">
        <v>8657</v>
      </c>
    </row>
    <row r="23" spans="1:7" s="549" customFormat="1" ht="20.100000000000001" customHeight="1">
      <c r="A23" s="617" t="s">
        <v>1181</v>
      </c>
      <c r="B23" s="641"/>
      <c r="C23" s="1776">
        <v>67821</v>
      </c>
      <c r="D23" s="1776">
        <v>68043</v>
      </c>
      <c r="E23" s="1776">
        <v>66906</v>
      </c>
      <c r="F23" s="1778">
        <v>70891</v>
      </c>
    </row>
    <row r="24" spans="1:7" s="549" customFormat="1" ht="20.100000000000001" customHeight="1">
      <c r="A24" s="1597" t="s">
        <v>1182</v>
      </c>
      <c r="B24" s="1779"/>
      <c r="C24" s="1780">
        <v>2268</v>
      </c>
      <c r="D24" s="1780">
        <v>2550</v>
      </c>
      <c r="E24" s="1780">
        <v>2477</v>
      </c>
      <c r="F24" s="1780">
        <v>2345</v>
      </c>
    </row>
    <row r="25" spans="1:7" s="550" customFormat="1" ht="15" customHeight="1">
      <c r="A25" s="1781" t="s">
        <v>1183</v>
      </c>
      <c r="B25" s="1782"/>
      <c r="C25" s="1782"/>
      <c r="D25" s="1770"/>
      <c r="E25" s="1770"/>
      <c r="F25" s="1770"/>
      <c r="G25" s="1783"/>
    </row>
    <row r="26" spans="1:7" s="550" customFormat="1">
      <c r="A26" s="1770"/>
      <c r="B26" s="1770"/>
      <c r="C26" s="1770"/>
      <c r="D26" s="1770"/>
      <c r="E26" s="1770"/>
      <c r="F26" s="1770"/>
      <c r="G26" s="1783"/>
    </row>
    <row r="27" spans="1:7" ht="15" customHeight="1">
      <c r="A27" s="2776" t="s">
        <v>1184</v>
      </c>
      <c r="B27" s="2777"/>
      <c r="C27" s="2777"/>
      <c r="D27" s="1770"/>
      <c r="E27" s="1770"/>
      <c r="F27" s="1770"/>
      <c r="G27" s="1783"/>
    </row>
    <row r="28" spans="1:7" s="549" customFormat="1" ht="20.100000000000001" customHeight="1">
      <c r="A28" s="1784" t="s">
        <v>1061</v>
      </c>
      <c r="B28" s="1772"/>
      <c r="C28" s="1774">
        <v>2010</v>
      </c>
      <c r="D28" s="1774">
        <v>2011</v>
      </c>
      <c r="E28" s="1774">
        <v>2012</v>
      </c>
      <c r="F28" s="1785" t="s">
        <v>794</v>
      </c>
    </row>
    <row r="29" spans="1:7" s="549" customFormat="1" ht="20.100000000000001" customHeight="1">
      <c r="A29" s="617" t="s">
        <v>1185</v>
      </c>
      <c r="B29" s="1786"/>
      <c r="C29" s="1787">
        <v>4.4571361495859438</v>
      </c>
      <c r="D29" s="1787">
        <v>3.3172301728823435</v>
      </c>
      <c r="E29" s="1787">
        <v>3.5</v>
      </c>
      <c r="F29" s="1788">
        <v>3.65</v>
      </c>
    </row>
    <row r="30" spans="1:7" s="1789" customFormat="1" ht="20.100000000000001" customHeight="1">
      <c r="A30" s="617" t="s">
        <v>1186</v>
      </c>
      <c r="B30" s="1786"/>
      <c r="C30" s="1787">
        <v>8.8386104488664756</v>
      </c>
      <c r="D30" s="1787">
        <v>7.7598315565757039</v>
      </c>
      <c r="E30" s="1787">
        <v>8.1</v>
      </c>
      <c r="F30" s="1788">
        <v>8.1</v>
      </c>
    </row>
    <row r="31" spans="1:7" s="549" customFormat="1" ht="20.100000000000001" customHeight="1">
      <c r="A31" s="617" t="s">
        <v>1187</v>
      </c>
      <c r="B31" s="1790"/>
      <c r="C31" s="1791">
        <v>5.8982971378848044</v>
      </c>
      <c r="D31" s="1791">
        <v>4.4531988901069273</v>
      </c>
      <c r="E31" s="1791">
        <v>3.2</v>
      </c>
      <c r="F31" s="1788">
        <v>3.3</v>
      </c>
    </row>
    <row r="32" spans="1:7" s="549" customFormat="1" ht="20.100000000000001" customHeight="1">
      <c r="A32" s="617" t="s">
        <v>1188</v>
      </c>
      <c r="B32" s="1790"/>
      <c r="C32" s="1791">
        <v>0.1882888318143324</v>
      </c>
      <c r="D32" s="1791">
        <v>0.18971012308928928</v>
      </c>
      <c r="E32" s="1791">
        <v>1.2</v>
      </c>
      <c r="F32" s="1788">
        <v>1.1000000000000001</v>
      </c>
    </row>
    <row r="33" spans="1:7" s="549" customFormat="1" ht="20.100000000000001" customHeight="1">
      <c r="A33" s="617" t="s">
        <v>1189</v>
      </c>
      <c r="B33" s="1792"/>
      <c r="C33" s="1793">
        <v>8280.8507412414401</v>
      </c>
      <c r="D33" s="1793">
        <v>8873.9673391601609</v>
      </c>
      <c r="E33" s="1793">
        <v>11234</v>
      </c>
      <c r="F33" s="1794">
        <v>12281</v>
      </c>
    </row>
    <row r="34" spans="1:7" s="550" customFormat="1" ht="15" customHeight="1">
      <c r="A34" s="1795" t="s">
        <v>66</v>
      </c>
      <c r="B34" s="1796"/>
      <c r="C34" s="1796"/>
      <c r="D34" s="1797"/>
      <c r="E34" s="1797"/>
      <c r="F34" s="1770"/>
      <c r="G34" s="1770"/>
    </row>
    <row r="35" spans="1:7" s="550" customFormat="1" ht="15" customHeight="1">
      <c r="A35" s="1798" t="s">
        <v>775</v>
      </c>
      <c r="B35" s="1770"/>
      <c r="C35" s="1770"/>
      <c r="D35" s="1770"/>
      <c r="E35" s="1770"/>
      <c r="F35" s="1770"/>
      <c r="G35" s="1770"/>
    </row>
  </sheetData>
  <mergeCells count="8">
    <mergeCell ref="A20:E20"/>
    <mergeCell ref="A27:C27"/>
    <mergeCell ref="A2:E2"/>
    <mergeCell ref="A5:B5"/>
    <mergeCell ref="E5:E15"/>
    <mergeCell ref="A14:B14"/>
    <mergeCell ref="A15:B15"/>
    <mergeCell ref="A18:G18"/>
  </mergeCells>
  <pageMargins left="0.7" right="0.7" top="0.75" bottom="0.56999999999999995" header="0.3" footer="0.3"/>
  <pageSetup paperSize="9" scale="72" orientation="portrait" r:id="rId1"/>
  <headerFooter>
    <oddFooter>&amp;C&amp;P</oddFooter>
  </headerFooter>
  <rowBreaks count="1" manualBreakCount="1">
    <brk id="16" max="16383" man="1"/>
  </rowBreaks>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6" tint="-0.249977111117893"/>
  </sheetPr>
  <dimension ref="A1:IP89"/>
  <sheetViews>
    <sheetView view="pageBreakPreview" zoomScaleSheetLayoutView="100" workbookViewId="0">
      <selection activeCell="J4" sqref="J4"/>
    </sheetView>
  </sheetViews>
  <sheetFormatPr defaultRowHeight="15"/>
  <cols>
    <col min="1" max="1" width="45.7109375" style="1755" customWidth="1"/>
    <col min="2" max="3" width="11.7109375" style="1755" customWidth="1"/>
    <col min="4" max="5" width="11.7109375" style="1800" customWidth="1"/>
    <col min="6" max="6" width="3.7109375" style="1757" customWidth="1"/>
    <col min="7" max="7" width="9.5703125" style="1757" customWidth="1"/>
    <col min="8" max="16384" width="9.140625" style="1757"/>
  </cols>
  <sheetData>
    <row r="1" spans="1:5" ht="24.95" customHeight="1">
      <c r="A1" s="1799" t="s">
        <v>1190</v>
      </c>
    </row>
    <row r="2" spans="1:5" s="1801" customFormat="1" ht="150" customHeight="1">
      <c r="A2" s="2781" t="s">
        <v>1191</v>
      </c>
      <c r="B2" s="2781"/>
      <c r="C2" s="2781"/>
      <c r="D2" s="2781"/>
      <c r="E2" s="2781"/>
    </row>
    <row r="3" spans="1:5" s="1801" customFormat="1" ht="15" customHeight="1">
      <c r="A3" s="1802"/>
      <c r="B3" s="1802"/>
      <c r="C3" s="1802"/>
      <c r="D3" s="1802"/>
      <c r="E3" s="1802"/>
    </row>
    <row r="4" spans="1:5" ht="20.100000000000001" customHeight="1">
      <c r="A4" s="2782" t="s">
        <v>1192</v>
      </c>
      <c r="B4" s="2782"/>
      <c r="C4" s="2782"/>
      <c r="D4" s="2782"/>
      <c r="E4" s="2782"/>
    </row>
    <row r="5" spans="1:5" s="630" customFormat="1" ht="20.100000000000001" customHeight="1">
      <c r="A5" s="1803" t="s">
        <v>1061</v>
      </c>
      <c r="B5" s="629">
        <v>2010</v>
      </c>
      <c r="C5" s="629">
        <v>2011</v>
      </c>
      <c r="D5" s="629">
        <v>2012</v>
      </c>
      <c r="E5" s="1804" t="s">
        <v>1193</v>
      </c>
    </row>
    <row r="6" spans="1:5" s="630" customFormat="1" ht="20.100000000000001" customHeight="1">
      <c r="A6" s="1805" t="s">
        <v>1194</v>
      </c>
      <c r="B6" s="1594">
        <v>5.6</v>
      </c>
      <c r="C6" s="1594">
        <v>5.7</v>
      </c>
      <c r="D6" s="646">
        <v>5.3</v>
      </c>
      <c r="E6" s="1806">
        <v>5.7</v>
      </c>
    </row>
    <row r="7" spans="1:5" s="630" customFormat="1" ht="20.100000000000001" customHeight="1">
      <c r="A7" s="1805" t="s">
        <v>1195</v>
      </c>
      <c r="B7" s="1594">
        <v>11.1</v>
      </c>
      <c r="C7" s="1594">
        <v>13.3</v>
      </c>
      <c r="D7" s="646">
        <v>12.3</v>
      </c>
      <c r="E7" s="1806">
        <v>12.6</v>
      </c>
    </row>
    <row r="8" spans="1:5" s="630" customFormat="1" ht="20.100000000000001" customHeight="1">
      <c r="A8" s="1805" t="s">
        <v>1196</v>
      </c>
      <c r="B8" s="1578">
        <v>20.6</v>
      </c>
      <c r="C8" s="1578">
        <v>21</v>
      </c>
      <c r="D8" s="646">
        <v>20.100000000000001</v>
      </c>
      <c r="E8" s="1806">
        <v>22.6</v>
      </c>
    </row>
    <row r="9" spans="1:5" s="630" customFormat="1" ht="20.100000000000001" customHeight="1">
      <c r="A9" s="1805" t="s">
        <v>1065</v>
      </c>
      <c r="B9" s="1578">
        <v>4.5</v>
      </c>
      <c r="C9" s="1578">
        <v>3.3</v>
      </c>
      <c r="D9" s="646">
        <v>4</v>
      </c>
      <c r="E9" s="1806">
        <v>4.0999999999999996</v>
      </c>
    </row>
    <row r="10" spans="1:5" s="630" customFormat="1" ht="20.100000000000001" customHeight="1">
      <c r="A10" s="1805" t="s">
        <v>1066</v>
      </c>
      <c r="B10" s="1807">
        <v>11043.547</v>
      </c>
      <c r="C10" s="1807">
        <v>12086.349</v>
      </c>
      <c r="D10" s="1807">
        <v>13787</v>
      </c>
      <c r="E10" s="1808">
        <v>15610</v>
      </c>
    </row>
    <row r="11" spans="1:5" s="1810" customFormat="1" ht="15" customHeight="1">
      <c r="A11" s="2783" t="s">
        <v>1197</v>
      </c>
      <c r="B11" s="2783"/>
      <c r="C11" s="2783"/>
      <c r="D11" s="2784"/>
      <c r="E11" s="1809"/>
    </row>
    <row r="12" spans="1:5" s="1810" customFormat="1" ht="15" customHeight="1">
      <c r="A12" s="1811" t="s">
        <v>834</v>
      </c>
      <c r="B12" s="678"/>
      <c r="C12" s="678"/>
      <c r="D12" s="1812"/>
      <c r="E12" s="1812"/>
    </row>
    <row r="13" spans="1:5" s="1810" customFormat="1" ht="15" customHeight="1">
      <c r="A13" s="1809"/>
      <c r="B13" s="678"/>
      <c r="C13" s="678"/>
      <c r="D13" s="1812"/>
      <c r="E13" s="1812"/>
    </row>
    <row r="14" spans="1:5" ht="20.100000000000001" customHeight="1">
      <c r="A14" s="2746" t="s">
        <v>1198</v>
      </c>
      <c r="B14" s="2746"/>
      <c r="C14" s="2746"/>
      <c r="D14" s="2746"/>
      <c r="E14" s="2746"/>
    </row>
    <row r="15" spans="1:5" ht="15" customHeight="1">
      <c r="A15" s="1661" t="s">
        <v>754</v>
      </c>
      <c r="B15" s="1661"/>
      <c r="C15" s="1661"/>
      <c r="D15" s="1813"/>
    </row>
    <row r="16" spans="1:5" s="630" customFormat="1" ht="15" customHeight="1">
      <c r="A16" s="2785" t="s">
        <v>1199</v>
      </c>
      <c r="B16" s="2787">
        <v>2011</v>
      </c>
      <c r="C16" s="2788"/>
      <c r="D16" s="2775">
        <v>2012</v>
      </c>
      <c r="E16" s="2787"/>
    </row>
    <row r="17" spans="1:6" s="630" customFormat="1" ht="15" customHeight="1">
      <c r="A17" s="2786"/>
      <c r="B17" s="629" t="s">
        <v>1200</v>
      </c>
      <c r="C17" s="1814" t="s">
        <v>1201</v>
      </c>
      <c r="D17" s="1815" t="s">
        <v>1200</v>
      </c>
      <c r="E17" s="629" t="s">
        <v>1201</v>
      </c>
    </row>
    <row r="18" spans="1:6" s="630" customFormat="1" ht="27" customHeight="1">
      <c r="A18" s="1816" t="s">
        <v>8</v>
      </c>
      <c r="B18" s="1817">
        <v>177542.45360472269</v>
      </c>
      <c r="C18" s="1817">
        <v>47966.951772354354</v>
      </c>
      <c r="D18" s="1817">
        <v>182875.19042759706</v>
      </c>
      <c r="E18" s="1817">
        <v>48208.000830518045</v>
      </c>
      <c r="F18" s="1818"/>
    </row>
    <row r="19" spans="1:6" s="630" customFormat="1" ht="27" customHeight="1">
      <c r="A19" s="1805" t="s">
        <v>1202</v>
      </c>
      <c r="B19" s="1819">
        <v>6888.274706388891</v>
      </c>
      <c r="C19" s="1819">
        <v>2460.7889984814806</v>
      </c>
      <c r="D19" s="1818">
        <v>7895.7155252332941</v>
      </c>
      <c r="E19" s="1818">
        <v>2994.9996548345393</v>
      </c>
    </row>
    <row r="20" spans="1:6" s="630" customFormat="1" ht="27" customHeight="1">
      <c r="A20" s="1805" t="s">
        <v>1203</v>
      </c>
      <c r="B20" s="1819">
        <v>1926.96080482957</v>
      </c>
      <c r="C20" s="1819">
        <v>1080.8720029053879</v>
      </c>
      <c r="D20" s="1818">
        <v>1972.1272262809728</v>
      </c>
      <c r="E20" s="1818">
        <v>888.26257431566989</v>
      </c>
    </row>
    <row r="21" spans="1:6" s="630" customFormat="1" ht="27" customHeight="1">
      <c r="A21" s="1805" t="s">
        <v>1204</v>
      </c>
      <c r="B21" s="1819">
        <v>605.85801399999991</v>
      </c>
      <c r="C21" s="1819">
        <v>123.796445285714</v>
      </c>
      <c r="D21" s="1818">
        <v>562.26881297360387</v>
      </c>
      <c r="E21" s="1818">
        <v>175.09609779110198</v>
      </c>
    </row>
    <row r="22" spans="1:6" s="630" customFormat="1" ht="27" customHeight="1">
      <c r="A22" s="1805" t="s">
        <v>1205</v>
      </c>
      <c r="B22" s="1819">
        <v>900.861926541667</v>
      </c>
      <c r="C22" s="1819">
        <v>506.56227800000102</v>
      </c>
      <c r="D22" s="1818">
        <v>796.94203224152398</v>
      </c>
      <c r="E22" s="1818">
        <v>478.51174677834803</v>
      </c>
    </row>
    <row r="23" spans="1:6" s="630" customFormat="1" ht="27" customHeight="1">
      <c r="A23" s="1805" t="s">
        <v>1206</v>
      </c>
      <c r="B23" s="1819">
        <v>110356.28244649919</v>
      </c>
      <c r="C23" s="1819">
        <v>22547.905441040442</v>
      </c>
      <c r="D23" s="1818">
        <v>114874.47506307723</v>
      </c>
      <c r="E23" s="1818">
        <v>24504.127612702654</v>
      </c>
    </row>
    <row r="24" spans="1:6" s="630" customFormat="1" ht="27" customHeight="1">
      <c r="A24" s="1805" t="s">
        <v>1207</v>
      </c>
      <c r="B24" s="1819">
        <v>12561.753760298499</v>
      </c>
      <c r="C24" s="1819">
        <v>3977.6407009920399</v>
      </c>
      <c r="D24" s="1818">
        <v>12450.58568737283</v>
      </c>
      <c r="E24" s="1818">
        <v>3319.8943609185744</v>
      </c>
    </row>
    <row r="25" spans="1:6" s="630" customFormat="1" ht="27" customHeight="1">
      <c r="A25" s="1805" t="s">
        <v>1208</v>
      </c>
      <c r="B25" s="1819">
        <v>16312.315210885699</v>
      </c>
      <c r="C25" s="1819">
        <v>4829.9674554142894</v>
      </c>
      <c r="D25" s="1818">
        <v>20104.41617475</v>
      </c>
      <c r="E25" s="1818">
        <v>5488.9046092500002</v>
      </c>
    </row>
    <row r="26" spans="1:6" s="630" customFormat="1" ht="27" customHeight="1">
      <c r="A26" s="1820" t="s">
        <v>1209</v>
      </c>
      <c r="B26" s="1819">
        <v>11702.357823751798</v>
      </c>
      <c r="C26" s="1819">
        <v>4978.3054918344005</v>
      </c>
      <c r="D26" s="1818">
        <v>9404.9938705875156</v>
      </c>
      <c r="E26" s="1818">
        <v>3665.1622474702904</v>
      </c>
      <c r="F26" s="1821"/>
    </row>
    <row r="27" spans="1:6" s="630" customFormat="1" ht="27" customHeight="1">
      <c r="A27" s="1820" t="s">
        <v>1210</v>
      </c>
      <c r="B27" s="1819">
        <v>9324.020934102402</v>
      </c>
      <c r="C27" s="1819">
        <v>3925.6889144809638</v>
      </c>
      <c r="D27" s="1818">
        <v>7533.6917940499998</v>
      </c>
      <c r="E27" s="1818">
        <v>3266.1090467500003</v>
      </c>
    </row>
    <row r="28" spans="1:6" s="630" customFormat="1" ht="27" customHeight="1">
      <c r="A28" s="1820" t="s">
        <v>1211</v>
      </c>
      <c r="B28" s="1819">
        <v>917.0521070625</v>
      </c>
      <c r="C28" s="1819">
        <v>454.29317985</v>
      </c>
      <c r="D28" s="1818">
        <v>794.696148611186</v>
      </c>
      <c r="E28" s="1818">
        <v>334.68509975805199</v>
      </c>
    </row>
    <row r="29" spans="1:6" s="630" customFormat="1" ht="27" customHeight="1">
      <c r="A29" s="1805" t="s">
        <v>1212</v>
      </c>
      <c r="B29" s="1807">
        <v>6046.71587036244</v>
      </c>
      <c r="C29" s="1807">
        <v>3081.1308640696402</v>
      </c>
      <c r="D29" s="1807">
        <v>6485.2780924188719</v>
      </c>
      <c r="E29" s="1807">
        <v>3092</v>
      </c>
    </row>
    <row r="30" spans="1:6" s="1810" customFormat="1" ht="15" customHeight="1">
      <c r="A30" s="1822" t="s">
        <v>66</v>
      </c>
      <c r="B30" s="1823"/>
      <c r="C30" s="1823"/>
      <c r="D30" s="1823"/>
      <c r="E30" s="1823"/>
    </row>
    <row r="31" spans="1:6" s="1810" customFormat="1" ht="15" customHeight="1">
      <c r="A31" s="678"/>
      <c r="B31" s="678"/>
      <c r="C31" s="678"/>
      <c r="D31" s="678"/>
      <c r="E31" s="1824"/>
    </row>
    <row r="32" spans="1:6" ht="20.100000000000001" customHeight="1">
      <c r="A32" s="2746" t="s">
        <v>1213</v>
      </c>
      <c r="B32" s="2746"/>
      <c r="C32" s="2746"/>
      <c r="D32" s="2746"/>
      <c r="E32" s="2746"/>
    </row>
    <row r="33" spans="1:7" s="1810" customFormat="1" ht="15" customHeight="1">
      <c r="A33" s="1661" t="s">
        <v>754</v>
      </c>
      <c r="B33" s="1661"/>
      <c r="C33" s="1661"/>
      <c r="D33" s="1825"/>
      <c r="E33" s="1824"/>
    </row>
    <row r="34" spans="1:7" ht="20.100000000000001" customHeight="1">
      <c r="A34" s="556" t="s">
        <v>1199</v>
      </c>
      <c r="B34" s="1826">
        <v>2011</v>
      </c>
      <c r="C34" s="1826">
        <v>2012</v>
      </c>
      <c r="D34" s="2789"/>
      <c r="E34" s="2789"/>
    </row>
    <row r="35" spans="1:7" ht="27" customHeight="1">
      <c r="A35" s="1816" t="s">
        <v>8</v>
      </c>
      <c r="B35" s="1827">
        <v>28277.826014049835</v>
      </c>
      <c r="C35" s="1827">
        <v>36569.218813091022</v>
      </c>
      <c r="D35" s="1828"/>
      <c r="E35" s="1828"/>
      <c r="F35" s="1829"/>
      <c r="G35" s="1829"/>
    </row>
    <row r="36" spans="1:7" ht="27" customHeight="1">
      <c r="A36" s="1805" t="s">
        <v>1202</v>
      </c>
      <c r="B36" s="998">
        <v>493.09195457407395</v>
      </c>
      <c r="C36" s="998">
        <v>430.63724778392202</v>
      </c>
      <c r="D36" s="1819"/>
      <c r="E36" s="1819"/>
      <c r="F36" s="1830"/>
      <c r="G36" s="1830"/>
    </row>
    <row r="37" spans="1:7" ht="27" customHeight="1">
      <c r="A37" s="1805" t="s">
        <v>1203</v>
      </c>
      <c r="B37" s="998">
        <v>16.40274916353383</v>
      </c>
      <c r="C37" s="998">
        <v>31.262246907541002</v>
      </c>
      <c r="D37" s="1819"/>
      <c r="E37" s="1819"/>
      <c r="F37" s="1830"/>
      <c r="G37" s="1830"/>
    </row>
    <row r="38" spans="1:7" ht="27" customHeight="1">
      <c r="A38" s="1805" t="s">
        <v>1204</v>
      </c>
      <c r="B38" s="998">
        <v>-128.31328164285699</v>
      </c>
      <c r="C38" s="998">
        <v>24.319950107848001</v>
      </c>
      <c r="D38" s="1819"/>
      <c r="E38" s="1819"/>
      <c r="F38" s="1830"/>
      <c r="G38" s="1830"/>
    </row>
    <row r="39" spans="1:7" ht="27" customHeight="1">
      <c r="A39" s="1805" t="s">
        <v>1205</v>
      </c>
      <c r="B39" s="998">
        <v>4.1454587500000004</v>
      </c>
      <c r="C39" s="998">
        <v>42.980909960486002</v>
      </c>
      <c r="D39" s="1819"/>
      <c r="E39" s="1819"/>
      <c r="F39" s="1830"/>
      <c r="G39" s="1830"/>
    </row>
    <row r="40" spans="1:7" ht="27" customHeight="1">
      <c r="A40" s="1805" t="s">
        <v>1206</v>
      </c>
      <c r="B40" s="998">
        <v>23114.040792195239</v>
      </c>
      <c r="C40" s="998">
        <v>26646.650882423335</v>
      </c>
      <c r="D40" s="1819"/>
      <c r="E40" s="1819"/>
      <c r="F40" s="1830"/>
      <c r="G40" s="1830"/>
    </row>
    <row r="41" spans="1:7" ht="27" customHeight="1">
      <c r="A41" s="1805" t="s">
        <v>1207</v>
      </c>
      <c r="B41" s="998">
        <v>432.72092109858301</v>
      </c>
      <c r="C41" s="998">
        <v>334.52493151771608</v>
      </c>
      <c r="D41" s="1819"/>
      <c r="E41" s="1819"/>
      <c r="F41" s="1830"/>
      <c r="G41" s="1830"/>
    </row>
    <row r="42" spans="1:7" ht="27" customHeight="1">
      <c r="A42" s="1805" t="s">
        <v>1208</v>
      </c>
      <c r="B42" s="998">
        <v>2764.7657812857101</v>
      </c>
      <c r="C42" s="998">
        <v>7585.6967834999996</v>
      </c>
      <c r="D42" s="1819"/>
      <c r="E42" s="1819"/>
      <c r="F42" s="1830"/>
      <c r="G42" s="1830"/>
    </row>
    <row r="43" spans="1:7" ht="27" customHeight="1">
      <c r="A43" s="1820" t="s">
        <v>1209</v>
      </c>
      <c r="B43" s="998">
        <v>930.03116084209398</v>
      </c>
      <c r="C43" s="998">
        <v>636.9363014326151</v>
      </c>
      <c r="D43" s="1819"/>
      <c r="E43" s="1819"/>
      <c r="F43" s="1830"/>
      <c r="G43" s="1830"/>
    </row>
    <row r="44" spans="1:7" ht="27" customHeight="1">
      <c r="A44" s="1820" t="s">
        <v>1210</v>
      </c>
      <c r="B44" s="998">
        <v>250.99752700952311</v>
      </c>
      <c r="C44" s="998">
        <v>465.41986199999997</v>
      </c>
      <c r="D44" s="1819"/>
      <c r="E44" s="1819"/>
      <c r="F44" s="1830"/>
      <c r="G44" s="1830"/>
    </row>
    <row r="45" spans="1:7" ht="27" customHeight="1">
      <c r="A45" s="1820" t="s">
        <v>1211</v>
      </c>
      <c r="B45" s="998">
        <v>43.630447524999994</v>
      </c>
      <c r="C45" s="998">
        <v>9.583038387405999</v>
      </c>
      <c r="D45" s="1819"/>
      <c r="E45" s="1819"/>
      <c r="F45" s="1830"/>
      <c r="G45" s="1830"/>
    </row>
    <row r="46" spans="1:7" ht="27" customHeight="1">
      <c r="A46" s="1805" t="s">
        <v>1212</v>
      </c>
      <c r="B46" s="1807">
        <v>356</v>
      </c>
      <c r="C46" s="1807">
        <v>361</v>
      </c>
      <c r="D46" s="1819"/>
      <c r="E46" s="1819"/>
      <c r="F46" s="1830"/>
      <c r="G46" s="1830"/>
    </row>
    <row r="47" spans="1:7" s="1810" customFormat="1" ht="15" customHeight="1">
      <c r="A47" s="1822" t="s">
        <v>66</v>
      </c>
      <c r="B47" s="1823"/>
      <c r="C47" s="1823"/>
      <c r="D47" s="1812"/>
      <c r="E47" s="1812"/>
    </row>
    <row r="48" spans="1:7" s="1810" customFormat="1" ht="15" customHeight="1">
      <c r="A48" s="1809"/>
      <c r="B48" s="678"/>
      <c r="C48" s="678"/>
      <c r="D48" s="1812"/>
      <c r="E48" s="1812"/>
    </row>
    <row r="49" spans="1:250" s="1810" customFormat="1" ht="15" customHeight="1">
      <c r="A49" s="678"/>
      <c r="B49" s="678"/>
      <c r="C49" s="678"/>
      <c r="D49" s="1812"/>
      <c r="E49" s="1824"/>
    </row>
    <row r="50" spans="1:250" s="1810" customFormat="1" ht="20.100000000000001" customHeight="1">
      <c r="A50" s="2790" t="s">
        <v>1214</v>
      </c>
      <c r="B50" s="2790"/>
      <c r="C50" s="2790"/>
      <c r="D50" s="2790"/>
      <c r="E50" s="2790"/>
      <c r="F50" s="1831"/>
      <c r="G50" s="1831"/>
      <c r="H50" s="1831"/>
      <c r="I50" s="1831"/>
      <c r="J50" s="1831"/>
      <c r="K50" s="1831"/>
      <c r="L50" s="1831"/>
      <c r="M50" s="1831"/>
      <c r="N50" s="1831"/>
      <c r="O50" s="1831"/>
      <c r="P50" s="1831"/>
      <c r="Q50" s="1831"/>
      <c r="R50" s="1831"/>
      <c r="S50" s="1831"/>
      <c r="T50" s="1831"/>
      <c r="U50" s="1831"/>
      <c r="V50" s="1831"/>
      <c r="W50" s="1831"/>
      <c r="X50" s="1831"/>
      <c r="Y50" s="1831"/>
      <c r="Z50" s="1831"/>
      <c r="AA50" s="1831"/>
      <c r="AB50" s="1831"/>
      <c r="AC50" s="1831"/>
      <c r="AD50" s="1831"/>
      <c r="AE50" s="1831"/>
      <c r="AF50" s="1831"/>
      <c r="AG50" s="1831"/>
      <c r="AH50" s="1831"/>
      <c r="AI50" s="1831"/>
      <c r="AJ50" s="1831"/>
      <c r="AK50" s="1831"/>
      <c r="AL50" s="1831"/>
      <c r="AM50" s="1831"/>
      <c r="AN50" s="1831"/>
      <c r="AO50" s="1831"/>
      <c r="AP50" s="1831"/>
      <c r="AQ50" s="1831"/>
      <c r="AR50" s="1831"/>
      <c r="AS50" s="1831"/>
      <c r="AT50" s="1831"/>
      <c r="AU50" s="1831"/>
      <c r="AV50" s="1831"/>
      <c r="AW50" s="1831"/>
      <c r="AX50" s="1831"/>
      <c r="AY50" s="1831"/>
      <c r="AZ50" s="1831"/>
      <c r="BA50" s="1831"/>
      <c r="BB50" s="1831"/>
      <c r="BC50" s="1831"/>
      <c r="BD50" s="1831"/>
      <c r="BE50" s="1831"/>
      <c r="BF50" s="1831"/>
      <c r="BG50" s="1831"/>
      <c r="BH50" s="1831"/>
      <c r="BI50" s="1831"/>
      <c r="BJ50" s="1831"/>
      <c r="BK50" s="1831"/>
      <c r="BL50" s="1831"/>
      <c r="BM50" s="1831"/>
      <c r="BN50" s="1831"/>
      <c r="BO50" s="1831"/>
      <c r="BP50" s="1831"/>
      <c r="BQ50" s="1831"/>
      <c r="BR50" s="1831"/>
      <c r="BS50" s="1831"/>
      <c r="BT50" s="1831"/>
      <c r="BU50" s="1831"/>
      <c r="BV50" s="1831"/>
      <c r="BW50" s="1831"/>
      <c r="BX50" s="1831"/>
      <c r="BY50" s="1831"/>
      <c r="BZ50" s="1831"/>
      <c r="CA50" s="1831"/>
      <c r="CB50" s="1831"/>
      <c r="CC50" s="1831"/>
      <c r="CD50" s="1831"/>
      <c r="CE50" s="1831"/>
      <c r="CF50" s="1831"/>
      <c r="CG50" s="1831"/>
      <c r="CH50" s="1831"/>
      <c r="CI50" s="1831"/>
      <c r="CJ50" s="1831"/>
      <c r="CK50" s="1831"/>
      <c r="CL50" s="1831"/>
      <c r="CM50" s="1831"/>
      <c r="CN50" s="1831"/>
      <c r="CO50" s="1831"/>
      <c r="CP50" s="1831"/>
      <c r="CQ50" s="1831"/>
      <c r="CR50" s="1831"/>
      <c r="CS50" s="1831"/>
      <c r="CT50" s="1831"/>
      <c r="CU50" s="1831"/>
      <c r="CV50" s="1831"/>
      <c r="CW50" s="1831"/>
      <c r="CX50" s="1831"/>
      <c r="CY50" s="1831"/>
      <c r="CZ50" s="1831"/>
      <c r="DA50" s="1831"/>
      <c r="DB50" s="1831"/>
      <c r="DC50" s="1831"/>
      <c r="DD50" s="1831"/>
      <c r="DE50" s="1831"/>
      <c r="DF50" s="1831"/>
      <c r="DG50" s="1831"/>
      <c r="DH50" s="1831"/>
      <c r="DI50" s="1831"/>
      <c r="DJ50" s="1831"/>
      <c r="DK50" s="1831"/>
      <c r="DL50" s="1831"/>
      <c r="DM50" s="1831"/>
      <c r="DN50" s="1831"/>
      <c r="DO50" s="1831"/>
      <c r="DP50" s="1831"/>
      <c r="DQ50" s="1831"/>
      <c r="DR50" s="1831"/>
      <c r="DS50" s="1831"/>
      <c r="DT50" s="1831"/>
      <c r="DU50" s="1831"/>
      <c r="DV50" s="1831"/>
      <c r="DW50" s="1831"/>
      <c r="DX50" s="1831"/>
      <c r="DY50" s="1831"/>
      <c r="DZ50" s="1831"/>
      <c r="EA50" s="1831"/>
      <c r="EB50" s="1831"/>
      <c r="EC50" s="1831"/>
      <c r="ED50" s="1831"/>
      <c r="EE50" s="1831"/>
      <c r="EF50" s="1831"/>
      <c r="EG50" s="1831"/>
      <c r="EH50" s="1831"/>
      <c r="EI50" s="1831"/>
      <c r="EJ50" s="1831"/>
      <c r="EK50" s="1831"/>
      <c r="EL50" s="1831"/>
      <c r="EM50" s="1831"/>
      <c r="EN50" s="1831"/>
      <c r="EO50" s="1831"/>
      <c r="EP50" s="1831"/>
      <c r="EQ50" s="1831"/>
      <c r="ER50" s="1831"/>
      <c r="ES50" s="1831"/>
      <c r="ET50" s="1831"/>
      <c r="EU50" s="1831"/>
      <c r="EV50" s="1831"/>
      <c r="EW50" s="1831"/>
      <c r="EX50" s="1831"/>
      <c r="EY50" s="1831"/>
      <c r="EZ50" s="1831"/>
      <c r="FA50" s="1831"/>
      <c r="FB50" s="1831"/>
      <c r="FC50" s="1831"/>
      <c r="FD50" s="1831"/>
      <c r="FE50" s="1831"/>
      <c r="FF50" s="1831"/>
      <c r="FG50" s="1831"/>
      <c r="FH50" s="1831"/>
      <c r="FI50" s="1831"/>
      <c r="FJ50" s="1831"/>
      <c r="FK50" s="1831"/>
      <c r="FL50" s="1831"/>
      <c r="FM50" s="1831"/>
      <c r="FN50" s="1831"/>
      <c r="FO50" s="1831"/>
      <c r="FP50" s="1831"/>
      <c r="FQ50" s="1831"/>
      <c r="FR50" s="1831"/>
      <c r="FS50" s="1831"/>
      <c r="FT50" s="1831"/>
      <c r="FU50" s="1831"/>
      <c r="FV50" s="1831"/>
      <c r="FW50" s="1831"/>
      <c r="FX50" s="1831"/>
      <c r="FY50" s="1831"/>
      <c r="FZ50" s="1831"/>
      <c r="GA50" s="1831"/>
      <c r="GB50" s="1831"/>
      <c r="GC50" s="1831"/>
      <c r="GD50" s="1831"/>
      <c r="GE50" s="1831"/>
      <c r="GF50" s="1831"/>
      <c r="GG50" s="1831"/>
      <c r="GH50" s="1831"/>
      <c r="GI50" s="1831"/>
      <c r="GJ50" s="1831"/>
      <c r="GK50" s="1831"/>
      <c r="GL50" s="1831"/>
      <c r="GM50" s="1831"/>
      <c r="GN50" s="1831"/>
      <c r="GO50" s="1831"/>
      <c r="GP50" s="1831"/>
      <c r="GQ50" s="1831"/>
      <c r="GR50" s="1831"/>
      <c r="GS50" s="1831"/>
      <c r="GT50" s="1831"/>
      <c r="GU50" s="1831"/>
      <c r="GV50" s="1831"/>
      <c r="GW50" s="1831"/>
      <c r="GX50" s="1831"/>
      <c r="GY50" s="1831"/>
      <c r="GZ50" s="1831"/>
      <c r="HA50" s="1831"/>
      <c r="HB50" s="1831"/>
      <c r="HC50" s="1831"/>
      <c r="HD50" s="1831"/>
      <c r="HE50" s="1831"/>
      <c r="HF50" s="1831"/>
      <c r="HG50" s="1831"/>
      <c r="HH50" s="1831"/>
      <c r="HI50" s="1831"/>
      <c r="HJ50" s="1831"/>
      <c r="HK50" s="1831"/>
      <c r="HL50" s="1831"/>
      <c r="HM50" s="1831"/>
      <c r="HN50" s="1831"/>
      <c r="HO50" s="1831"/>
      <c r="HP50" s="1831"/>
      <c r="HQ50" s="1831"/>
      <c r="HR50" s="1831"/>
      <c r="HS50" s="1831"/>
      <c r="HT50" s="1831"/>
      <c r="HU50" s="1831"/>
      <c r="HV50" s="1831"/>
      <c r="HW50" s="1831"/>
      <c r="HX50" s="1831"/>
      <c r="HY50" s="1831"/>
      <c r="HZ50" s="1831"/>
      <c r="IA50" s="1831"/>
      <c r="IB50" s="1831"/>
      <c r="IC50" s="1831"/>
      <c r="ID50" s="1831"/>
      <c r="IE50" s="1831"/>
      <c r="IF50" s="1831"/>
      <c r="IG50" s="1831"/>
      <c r="IH50" s="1831"/>
      <c r="II50" s="1831"/>
      <c r="IJ50" s="1831"/>
      <c r="IK50" s="1831"/>
      <c r="IL50" s="1831"/>
      <c r="IM50" s="1831"/>
      <c r="IN50" s="1831"/>
      <c r="IO50" s="1831"/>
      <c r="IP50" s="1831"/>
    </row>
    <row r="51" spans="1:250" s="1810" customFormat="1" ht="15" customHeight="1">
      <c r="A51" s="678"/>
      <c r="B51" s="678"/>
      <c r="C51" s="678"/>
      <c r="D51" s="1812"/>
      <c r="E51" s="1824"/>
      <c r="F51" s="1832"/>
      <c r="G51" s="1832"/>
    </row>
    <row r="52" spans="1:250" s="1810" customFormat="1" ht="15" customHeight="1">
      <c r="A52" s="678"/>
      <c r="B52" s="678"/>
      <c r="C52" s="678"/>
      <c r="D52" s="1812"/>
      <c r="E52" s="1824"/>
      <c r="F52" s="1832"/>
      <c r="G52" s="1832">
        <v>2009</v>
      </c>
    </row>
    <row r="53" spans="1:250" s="1810" customFormat="1" ht="15" customHeight="1">
      <c r="A53" s="678"/>
      <c r="B53" s="678"/>
      <c r="C53" s="678"/>
      <c r="D53" s="1812"/>
      <c r="E53" s="1824"/>
      <c r="G53" s="1833" t="s">
        <v>1202</v>
      </c>
    </row>
    <row r="54" spans="1:250" s="1810" customFormat="1" ht="15" customHeight="1">
      <c r="A54" s="678"/>
      <c r="B54" s="678"/>
      <c r="C54" s="678"/>
      <c r="D54" s="1812"/>
      <c r="E54" s="1824"/>
      <c r="G54" s="1833" t="s">
        <v>1203</v>
      </c>
    </row>
    <row r="55" spans="1:250" s="1810" customFormat="1" ht="15" customHeight="1">
      <c r="A55" s="678"/>
      <c r="B55" s="678"/>
      <c r="C55" s="678"/>
      <c r="D55" s="1812"/>
      <c r="E55" s="1824"/>
      <c r="G55" s="1833" t="s">
        <v>1204</v>
      </c>
    </row>
    <row r="56" spans="1:250" s="1810" customFormat="1" ht="15" customHeight="1">
      <c r="A56" s="678"/>
      <c r="B56" s="678"/>
      <c r="C56" s="678"/>
      <c r="D56" s="1812"/>
      <c r="E56" s="1824"/>
      <c r="G56" s="1833" t="s">
        <v>1205</v>
      </c>
    </row>
    <row r="57" spans="1:250" s="1810" customFormat="1" ht="15" customHeight="1">
      <c r="A57" s="678"/>
      <c r="B57" s="678"/>
      <c r="C57" s="678"/>
      <c r="D57" s="1812"/>
      <c r="E57" s="1824"/>
      <c r="G57" s="1833" t="s">
        <v>1206</v>
      </c>
    </row>
    <row r="58" spans="1:250" s="1810" customFormat="1" ht="15" customHeight="1">
      <c r="A58" s="678"/>
      <c r="B58" s="678"/>
      <c r="C58" s="678"/>
      <c r="D58" s="1812"/>
      <c r="E58" s="1824"/>
      <c r="G58" s="1833" t="s">
        <v>1207</v>
      </c>
    </row>
    <row r="59" spans="1:250" s="1810" customFormat="1" ht="15" customHeight="1">
      <c r="A59" s="678"/>
      <c r="B59" s="678"/>
      <c r="C59" s="678"/>
      <c r="D59" s="1812"/>
      <c r="E59" s="1824"/>
      <c r="G59" s="1833" t="s">
        <v>1208</v>
      </c>
    </row>
    <row r="60" spans="1:250" s="1810" customFormat="1" ht="15" customHeight="1">
      <c r="A60" s="678"/>
      <c r="B60" s="678"/>
      <c r="C60" s="678"/>
      <c r="D60" s="1812"/>
      <c r="E60" s="1824"/>
      <c r="G60" s="1833" t="s">
        <v>1209</v>
      </c>
    </row>
    <row r="61" spans="1:250" s="1810" customFormat="1" ht="15" customHeight="1">
      <c r="A61" s="678"/>
      <c r="B61" s="678"/>
      <c r="C61" s="678"/>
      <c r="D61" s="1812"/>
      <c r="E61" s="1824"/>
      <c r="G61" s="1833" t="s">
        <v>1210</v>
      </c>
    </row>
    <row r="62" spans="1:250" s="1810" customFormat="1" ht="15" customHeight="1">
      <c r="A62" s="678"/>
      <c r="B62" s="678"/>
      <c r="C62" s="678"/>
      <c r="D62" s="1812"/>
      <c r="E62" s="1824"/>
      <c r="G62" s="1833" t="s">
        <v>1211</v>
      </c>
    </row>
    <row r="63" spans="1:250" s="1810" customFormat="1" ht="15" customHeight="1">
      <c r="A63" s="678"/>
      <c r="B63" s="678"/>
      <c r="C63" s="678"/>
      <c r="D63" s="1812"/>
      <c r="E63" s="1824"/>
      <c r="G63" s="1833" t="s">
        <v>1212</v>
      </c>
    </row>
    <row r="64" spans="1:250" s="1810" customFormat="1" ht="15" customHeight="1">
      <c r="A64" s="678"/>
      <c r="B64" s="678"/>
      <c r="C64" s="678"/>
      <c r="D64" s="1812"/>
      <c r="E64" s="1824"/>
      <c r="F64" s="1832"/>
      <c r="G64" s="1832"/>
    </row>
    <row r="65" spans="1:7" s="1810" customFormat="1" ht="15" customHeight="1">
      <c r="A65" s="678"/>
      <c r="B65" s="678"/>
      <c r="C65" s="678"/>
      <c r="D65" s="1812"/>
      <c r="E65" s="1824"/>
      <c r="F65" s="1832"/>
      <c r="G65" s="1832"/>
    </row>
    <row r="66" spans="1:7" s="1810" customFormat="1" ht="15" customHeight="1">
      <c r="A66" s="678"/>
      <c r="B66" s="678"/>
      <c r="C66" s="678"/>
      <c r="D66" s="1812"/>
      <c r="E66" s="1824"/>
      <c r="F66" s="1832"/>
      <c r="G66" s="1832"/>
    </row>
    <row r="67" spans="1:7" s="1810" customFormat="1" ht="15" customHeight="1">
      <c r="A67" s="678"/>
      <c r="B67" s="678"/>
      <c r="C67" s="678"/>
      <c r="D67" s="1812"/>
      <c r="E67" s="1824"/>
      <c r="F67" s="1832"/>
      <c r="G67" s="1832"/>
    </row>
    <row r="68" spans="1:7" s="1810" customFormat="1" ht="15" customHeight="1">
      <c r="A68" s="678"/>
      <c r="B68" s="678"/>
      <c r="C68" s="678"/>
      <c r="D68" s="1812"/>
      <c r="E68" s="1824"/>
      <c r="F68" s="1832"/>
      <c r="G68" s="1832"/>
    </row>
    <row r="69" spans="1:7" s="1810" customFormat="1" ht="15" customHeight="1">
      <c r="A69" s="678"/>
      <c r="B69" s="678"/>
      <c r="C69" s="678"/>
      <c r="D69" s="1812"/>
      <c r="E69" s="1824"/>
    </row>
    <row r="70" spans="1:7" s="1810" customFormat="1" ht="15" customHeight="1">
      <c r="A70" s="678"/>
      <c r="B70" s="678"/>
      <c r="C70" s="678"/>
      <c r="D70" s="1812"/>
      <c r="E70" s="1824"/>
    </row>
    <row r="71" spans="1:7" s="1810" customFormat="1" ht="15" customHeight="1">
      <c r="A71" s="678"/>
      <c r="B71" s="678"/>
      <c r="C71" s="678"/>
      <c r="D71" s="1812"/>
      <c r="E71" s="1824"/>
    </row>
    <row r="72" spans="1:7" s="1810" customFormat="1" ht="15" customHeight="1">
      <c r="A72" s="678"/>
      <c r="B72" s="678"/>
      <c r="C72" s="678"/>
      <c r="D72" s="1812"/>
      <c r="E72" s="1824"/>
    </row>
    <row r="73" spans="1:7" s="1810" customFormat="1" ht="15" customHeight="1">
      <c r="A73" s="678"/>
      <c r="B73" s="678"/>
      <c r="C73" s="678"/>
      <c r="D73" s="1812"/>
      <c r="E73" s="1824"/>
    </row>
    <row r="74" spans="1:7" s="1810" customFormat="1" ht="15" customHeight="1">
      <c r="A74" s="678"/>
      <c r="B74" s="678"/>
      <c r="C74" s="678"/>
      <c r="D74" s="1812"/>
      <c r="E74" s="1824"/>
    </row>
    <row r="75" spans="1:7" s="1810" customFormat="1" ht="15" customHeight="1">
      <c r="A75" s="678"/>
      <c r="B75" s="678"/>
      <c r="C75" s="678"/>
      <c r="D75" s="1812"/>
      <c r="E75" s="1824"/>
    </row>
    <row r="76" spans="1:7" s="1810" customFormat="1" ht="15" customHeight="1">
      <c r="A76" s="678"/>
      <c r="B76" s="678"/>
      <c r="C76" s="678"/>
      <c r="D76" s="1812"/>
      <c r="E76" s="1824"/>
    </row>
    <row r="77" spans="1:7" s="1810" customFormat="1" ht="15" customHeight="1">
      <c r="A77" s="678"/>
      <c r="B77" s="678"/>
      <c r="C77" s="678"/>
      <c r="D77" s="1812"/>
      <c r="E77" s="1824"/>
    </row>
    <row r="78" spans="1:7" s="1810" customFormat="1" ht="15" customHeight="1">
      <c r="A78" s="678"/>
      <c r="B78" s="678"/>
      <c r="C78" s="678"/>
      <c r="D78" s="1812"/>
      <c r="E78" s="1824"/>
    </row>
    <row r="79" spans="1:7" ht="20.100000000000001" customHeight="1">
      <c r="A79" s="2791" t="s">
        <v>1215</v>
      </c>
      <c r="B79" s="2791"/>
      <c r="C79" s="2791"/>
      <c r="D79" s="2791"/>
      <c r="E79" s="2791"/>
    </row>
    <row r="80" spans="1:7" s="630" customFormat="1" ht="20.100000000000001" customHeight="1">
      <c r="A80" s="1803" t="s">
        <v>1061</v>
      </c>
      <c r="B80" s="1826">
        <v>2010</v>
      </c>
      <c r="C80" s="1826">
        <v>2011</v>
      </c>
      <c r="D80" s="1826">
        <v>2012</v>
      </c>
      <c r="E80" s="1826">
        <v>2013</v>
      </c>
    </row>
    <row r="81" spans="1:5" s="630" customFormat="1" ht="20.100000000000001" customHeight="1">
      <c r="A81" s="1805" t="s">
        <v>1194</v>
      </c>
      <c r="B81" s="1578">
        <v>0.2</v>
      </c>
      <c r="C81" s="1578">
        <v>0.6</v>
      </c>
      <c r="D81" s="1578">
        <v>0.6</v>
      </c>
      <c r="E81" s="1467" t="s">
        <v>1216</v>
      </c>
    </row>
    <row r="82" spans="1:5" s="630" customFormat="1" ht="20.100000000000001" customHeight="1">
      <c r="A82" s="1805" t="s">
        <v>1195</v>
      </c>
      <c r="B82" s="1578">
        <v>0.4</v>
      </c>
      <c r="C82" s="1578">
        <v>1.3</v>
      </c>
      <c r="D82" s="1578">
        <v>1.4</v>
      </c>
      <c r="E82" s="1467" t="s">
        <v>1217</v>
      </c>
    </row>
    <row r="83" spans="1:5" s="630" customFormat="1" ht="20.100000000000001" customHeight="1">
      <c r="A83" s="1805" t="s">
        <v>1196</v>
      </c>
      <c r="B83" s="1578">
        <v>1.5</v>
      </c>
      <c r="C83" s="1578">
        <v>1.9</v>
      </c>
      <c r="D83" s="1578">
        <v>2.2000000000000002</v>
      </c>
      <c r="E83" s="1467" t="s">
        <v>1218</v>
      </c>
    </row>
    <row r="84" spans="1:5" s="630" customFormat="1" ht="20.100000000000001" customHeight="1">
      <c r="A84" s="1805" t="s">
        <v>1065</v>
      </c>
      <c r="B84" s="1578">
        <v>1.3</v>
      </c>
      <c r="C84" s="1578">
        <v>0.3</v>
      </c>
      <c r="D84" s="1578">
        <v>0.8</v>
      </c>
      <c r="E84" s="1467" t="s">
        <v>1219</v>
      </c>
    </row>
    <row r="85" spans="1:5" s="630" customFormat="1" ht="20.100000000000001" customHeight="1">
      <c r="A85" s="1805" t="s">
        <v>1066</v>
      </c>
      <c r="B85" s="1834">
        <v>978.81742143333361</v>
      </c>
      <c r="C85" s="998">
        <v>1171.6888345999998</v>
      </c>
      <c r="D85" s="998">
        <v>1651</v>
      </c>
      <c r="E85" s="1835" t="s">
        <v>1220</v>
      </c>
    </row>
    <row r="86" spans="1:5" s="630" customFormat="1" ht="20.100000000000001" customHeight="1">
      <c r="A86" s="1820" t="s">
        <v>1221</v>
      </c>
      <c r="B86" s="1578">
        <v>15.2</v>
      </c>
      <c r="C86" s="1578">
        <v>16.7</v>
      </c>
      <c r="D86" s="1578">
        <v>14.6</v>
      </c>
      <c r="E86" s="1578">
        <v>17.647800254495273</v>
      </c>
    </row>
    <row r="87" spans="1:5" s="630" customFormat="1" ht="20.100000000000001" customHeight="1">
      <c r="A87" s="1820" t="s">
        <v>1222</v>
      </c>
      <c r="B87" s="1583">
        <v>11.1</v>
      </c>
      <c r="C87" s="1583">
        <v>19.100000000000001</v>
      </c>
      <c r="D87" s="1583">
        <v>27.4</v>
      </c>
      <c r="E87" s="1836">
        <v>45.4</v>
      </c>
    </row>
    <row r="88" spans="1:5" s="1810" customFormat="1" ht="15" customHeight="1">
      <c r="A88" s="2783" t="s">
        <v>1197</v>
      </c>
      <c r="B88" s="2783"/>
      <c r="C88" s="2783"/>
      <c r="D88" s="2784"/>
      <c r="E88" s="1809"/>
    </row>
    <row r="89" spans="1:5" s="1810" customFormat="1" ht="15" customHeight="1">
      <c r="A89" s="1811" t="s">
        <v>834</v>
      </c>
      <c r="B89" s="678"/>
      <c r="C89" s="678"/>
      <c r="D89" s="1812"/>
      <c r="E89" s="1812"/>
    </row>
  </sheetData>
  <protectedRanges>
    <protectedRange sqref="G37:G46" name="Range1_3_1"/>
    <protectedRange sqref="E37:E46" name="Range1_3_3_1"/>
    <protectedRange sqref="C29" name="Range1_3_3_1_1"/>
    <protectedRange sqref="E29" name="Range1_3_3_2"/>
    <protectedRange sqref="C37:C46" name="Range1_3_4"/>
    <protectedRange sqref="C20:C28" name="Range1_3_3_3"/>
  </protectedRanges>
  <mergeCells count="12">
    <mergeCell ref="A32:E32"/>
    <mergeCell ref="D34:E34"/>
    <mergeCell ref="A50:E50"/>
    <mergeCell ref="A79:E79"/>
    <mergeCell ref="A88:D88"/>
    <mergeCell ref="A2:E2"/>
    <mergeCell ref="A4:E4"/>
    <mergeCell ref="A11:D11"/>
    <mergeCell ref="A14:E14"/>
    <mergeCell ref="A16:A17"/>
    <mergeCell ref="B16:C16"/>
    <mergeCell ref="D16:E16"/>
  </mergeCells>
  <pageMargins left="0.7" right="0.7" top="0.75" bottom="0.56999999999999995" header="0.3" footer="0.3"/>
  <pageSetup paperSize="9" scale="71" orientation="portrait" r:id="rId1"/>
  <headerFooter>
    <oddFooter>&amp;C&amp;P</oddFooter>
  </headerFooter>
  <rowBreaks count="1" manualBreakCount="1">
    <brk id="31" max="5" man="1"/>
  </rowBreaks>
  <drawing r:id="rId2"/>
  <legacyDrawing r:id="rId3"/>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6" tint="-0.249977111117893"/>
  </sheetPr>
  <dimension ref="A1:E11"/>
  <sheetViews>
    <sheetView view="pageBreakPreview" zoomScaleSheetLayoutView="100" workbookViewId="0">
      <selection activeCell="J4" sqref="J4"/>
    </sheetView>
  </sheetViews>
  <sheetFormatPr defaultRowHeight="15"/>
  <cols>
    <col min="1" max="1" width="45.7109375" style="545" customWidth="1"/>
    <col min="2" max="5" width="11.7109375" style="545" customWidth="1"/>
    <col min="6" max="6" width="9.7109375" style="546" customWidth="1"/>
    <col min="7" max="16384" width="9.140625" style="546"/>
  </cols>
  <sheetData>
    <row r="1" spans="1:5" ht="24.95" customHeight="1">
      <c r="A1" s="544" t="s">
        <v>1223</v>
      </c>
    </row>
    <row r="2" spans="1:5" ht="15" customHeight="1"/>
    <row r="3" spans="1:5" ht="20.100000000000001" customHeight="1">
      <c r="A3" s="2792" t="s">
        <v>1224</v>
      </c>
      <c r="B3" s="2792"/>
      <c r="C3" s="2792"/>
      <c r="D3" s="2792"/>
      <c r="E3" s="2792"/>
    </row>
    <row r="4" spans="1:5" s="549" customFormat="1" ht="20.100000000000001" customHeight="1">
      <c r="A4" s="635" t="s">
        <v>1061</v>
      </c>
      <c r="B4" s="555">
        <v>2010</v>
      </c>
      <c r="C4" s="555">
        <v>2011</v>
      </c>
      <c r="D4" s="555">
        <v>2012</v>
      </c>
      <c r="E4" s="419" t="s">
        <v>672</v>
      </c>
    </row>
    <row r="5" spans="1:5" s="549" customFormat="1" ht="20.100000000000001" customHeight="1">
      <c r="A5" s="1805" t="s">
        <v>1225</v>
      </c>
      <c r="B5" s="1563">
        <v>49.1</v>
      </c>
      <c r="C5" s="1563">
        <v>56.9</v>
      </c>
      <c r="D5" s="1563">
        <v>56.7</v>
      </c>
      <c r="E5" s="1837">
        <v>54.6</v>
      </c>
    </row>
    <row r="6" spans="1:5" s="549" customFormat="1" ht="20.100000000000001" customHeight="1">
      <c r="A6" s="1805" t="s">
        <v>1226</v>
      </c>
      <c r="B6" s="1563">
        <v>50.5</v>
      </c>
      <c r="C6" s="1563">
        <v>58.2</v>
      </c>
      <c r="D6" s="1563">
        <v>58</v>
      </c>
      <c r="E6" s="1837">
        <v>55.9</v>
      </c>
    </row>
    <row r="7" spans="1:5" s="549" customFormat="1" ht="20.100000000000001" customHeight="1">
      <c r="A7" s="1805" t="s">
        <v>1065</v>
      </c>
      <c r="B7" s="1563">
        <v>4.9000000000000004</v>
      </c>
      <c r="C7" s="1563">
        <v>2.8</v>
      </c>
      <c r="D7" s="1563">
        <v>3.6</v>
      </c>
      <c r="E7" s="1838">
        <v>3.8</v>
      </c>
    </row>
    <row r="8" spans="1:5" s="549" customFormat="1" ht="20.100000000000001" customHeight="1">
      <c r="A8" s="1805" t="s">
        <v>1066</v>
      </c>
      <c r="B8" s="561">
        <v>7043</v>
      </c>
      <c r="C8" s="561">
        <v>7855</v>
      </c>
      <c r="D8" s="578">
        <v>9767.7294199999997</v>
      </c>
      <c r="E8" s="1839">
        <v>10343</v>
      </c>
    </row>
    <row r="9" spans="1:5" s="550" customFormat="1" ht="15" customHeight="1">
      <c r="A9" s="2793" t="s">
        <v>66</v>
      </c>
      <c r="B9" s="2793"/>
      <c r="C9" s="2793"/>
      <c r="D9" s="2764"/>
      <c r="E9" s="552"/>
    </row>
    <row r="10" spans="1:5" s="550" customFormat="1" ht="15" customHeight="1">
      <c r="A10" s="1811" t="s">
        <v>834</v>
      </c>
      <c r="B10" s="552"/>
      <c r="C10" s="552"/>
      <c r="D10" s="552"/>
      <c r="E10" s="552"/>
    </row>
    <row r="11" spans="1:5" s="550" customFormat="1" ht="15" customHeight="1">
      <c r="A11" s="551"/>
      <c r="B11" s="552"/>
      <c r="C11" s="552"/>
      <c r="D11" s="552"/>
      <c r="E11" s="552"/>
    </row>
  </sheetData>
  <mergeCells count="2">
    <mergeCell ref="A3:E3"/>
    <mergeCell ref="A9:D9"/>
  </mergeCells>
  <pageMargins left="0.7" right="0.7" top="0.75" bottom="0.56999999999999995" header="0.3" footer="0.3"/>
  <pageSetup paperSize="9" scale="82" orientation="portrait" r:id="rId1"/>
  <headerFooter>
    <oddFooter>&amp;C&amp;P</oddFooter>
  </headerFooter>
  <legacy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6" tint="-0.249977111117893"/>
  </sheetPr>
  <dimension ref="A1:F32"/>
  <sheetViews>
    <sheetView view="pageBreakPreview" zoomScaleSheetLayoutView="100" workbookViewId="0">
      <selection activeCell="J4" sqref="J4"/>
    </sheetView>
  </sheetViews>
  <sheetFormatPr defaultRowHeight="15"/>
  <cols>
    <col min="1" max="1" width="45.7109375" style="545" customWidth="1"/>
    <col min="2" max="5" width="11.7109375" style="545" customWidth="1"/>
    <col min="6" max="6" width="10.85546875" style="546" bestFit="1" customWidth="1"/>
    <col min="7" max="16384" width="9.140625" style="546"/>
  </cols>
  <sheetData>
    <row r="1" spans="1:6" ht="24.95" customHeight="1">
      <c r="A1" s="544" t="s">
        <v>1227</v>
      </c>
    </row>
    <row r="2" spans="1:6" ht="222.75" customHeight="1">
      <c r="A2" s="2781" t="s">
        <v>1228</v>
      </c>
      <c r="B2" s="2781"/>
      <c r="C2" s="2781"/>
      <c r="D2" s="2781"/>
      <c r="E2" s="2781"/>
    </row>
    <row r="4" spans="1:6" ht="20.100000000000001" customHeight="1">
      <c r="A4" s="2733" t="s">
        <v>1229</v>
      </c>
      <c r="B4" s="2733"/>
      <c r="C4" s="2733"/>
      <c r="D4" s="2733"/>
      <c r="E4" s="2733"/>
    </row>
    <row r="5" spans="1:6" s="550" customFormat="1" ht="15" customHeight="1">
      <c r="A5" s="1503" t="s">
        <v>928</v>
      </c>
      <c r="B5" s="553"/>
      <c r="C5" s="553"/>
      <c r="D5" s="553"/>
      <c r="E5" s="553"/>
    </row>
    <row r="6" spans="1:6" s="549" customFormat="1" ht="15" customHeight="1">
      <c r="A6" s="2740" t="s">
        <v>512</v>
      </c>
      <c r="B6" s="2794">
        <v>2012</v>
      </c>
      <c r="C6" s="2794"/>
      <c r="D6" s="2794">
        <v>2013</v>
      </c>
      <c r="E6" s="2794"/>
    </row>
    <row r="7" spans="1:6" s="549" customFormat="1" ht="15" customHeight="1">
      <c r="A7" s="2741"/>
      <c r="B7" s="555" t="s">
        <v>496</v>
      </c>
      <c r="C7" s="555" t="s">
        <v>90</v>
      </c>
      <c r="D7" s="555" t="s">
        <v>496</v>
      </c>
      <c r="E7" s="555" t="s">
        <v>90</v>
      </c>
    </row>
    <row r="8" spans="1:6" s="549" customFormat="1" ht="20.100000000000001" customHeight="1">
      <c r="A8" s="556" t="s">
        <v>8</v>
      </c>
      <c r="B8" s="1840">
        <v>2780681.4340000004</v>
      </c>
      <c r="C8" s="1840">
        <v>2124667.7520000003</v>
      </c>
      <c r="D8" s="1840">
        <v>3706785</v>
      </c>
      <c r="E8" s="1840">
        <v>2648110</v>
      </c>
      <c r="F8" s="603"/>
    </row>
    <row r="9" spans="1:6" s="549" customFormat="1" ht="20.100000000000001" customHeight="1">
      <c r="A9" s="558" t="s">
        <v>1230</v>
      </c>
      <c r="B9" s="671">
        <v>397815</v>
      </c>
      <c r="C9" s="671">
        <v>41648.6</v>
      </c>
      <c r="D9" s="671">
        <v>802561</v>
      </c>
      <c r="E9" s="671">
        <v>27438</v>
      </c>
      <c r="F9" s="603"/>
    </row>
    <row r="10" spans="1:6" s="549" customFormat="1" ht="20.100000000000001" customHeight="1">
      <c r="A10" s="558" t="s">
        <v>1231</v>
      </c>
      <c r="B10" s="671">
        <v>627951</v>
      </c>
      <c r="C10" s="671">
        <v>587122.30000000005</v>
      </c>
      <c r="D10" s="671">
        <v>1342186</v>
      </c>
      <c r="E10" s="671">
        <v>1314528</v>
      </c>
      <c r="F10" s="603"/>
    </row>
    <row r="11" spans="1:6" s="549" customFormat="1" ht="20.100000000000001" customHeight="1">
      <c r="A11" s="558" t="s">
        <v>1232</v>
      </c>
      <c r="B11" s="671">
        <v>1118186</v>
      </c>
      <c r="C11" s="671">
        <v>963396.87900000007</v>
      </c>
      <c r="D11" s="671">
        <v>950778</v>
      </c>
      <c r="E11" s="671">
        <v>838998</v>
      </c>
      <c r="F11" s="603"/>
    </row>
    <row r="12" spans="1:6" s="549" customFormat="1" ht="20.100000000000001" customHeight="1">
      <c r="A12" s="558" t="s">
        <v>1233</v>
      </c>
      <c r="B12" s="671">
        <v>636729</v>
      </c>
      <c r="C12" s="671">
        <v>532500</v>
      </c>
      <c r="D12" s="671">
        <v>611260</v>
      </c>
      <c r="E12" s="671">
        <v>467146</v>
      </c>
      <c r="F12" s="603"/>
    </row>
    <row r="13" spans="1:6" s="550" customFormat="1" ht="15" customHeight="1">
      <c r="A13" s="619" t="s">
        <v>499</v>
      </c>
      <c r="B13" s="1841"/>
      <c r="C13" s="1841"/>
      <c r="D13" s="1841"/>
      <c r="E13" s="1841"/>
    </row>
    <row r="14" spans="1:6" s="550" customFormat="1" ht="15" customHeight="1">
      <c r="A14" s="551"/>
      <c r="B14" s="552"/>
      <c r="C14" s="552"/>
      <c r="D14" s="552"/>
      <c r="E14" s="552"/>
    </row>
    <row r="15" spans="1:6" ht="20.100000000000001" customHeight="1">
      <c r="A15" s="2733" t="s">
        <v>1234</v>
      </c>
      <c r="B15" s="2733"/>
      <c r="C15" s="2733"/>
      <c r="D15" s="2733"/>
      <c r="E15" s="2733"/>
    </row>
    <row r="16" spans="1:6" s="550" customFormat="1" ht="15" customHeight="1">
      <c r="A16" s="1503" t="s">
        <v>928</v>
      </c>
      <c r="B16" s="552"/>
      <c r="C16" s="552"/>
      <c r="D16" s="552"/>
      <c r="E16" s="553"/>
    </row>
    <row r="17" spans="1:6" s="549" customFormat="1" ht="20.100000000000001" customHeight="1">
      <c r="A17" s="556" t="s">
        <v>512</v>
      </c>
      <c r="B17" s="581">
        <v>2010</v>
      </c>
      <c r="C17" s="581">
        <v>2011</v>
      </c>
      <c r="D17" s="581">
        <v>2012</v>
      </c>
      <c r="E17" s="581">
        <v>2013</v>
      </c>
    </row>
    <row r="18" spans="1:6" s="549" customFormat="1" ht="20.100000000000001" customHeight="1">
      <c r="A18" s="556" t="s">
        <v>8</v>
      </c>
      <c r="B18" s="612">
        <v>99847.626999999949</v>
      </c>
      <c r="C18" s="612">
        <v>145645.03499999995</v>
      </c>
      <c r="D18" s="612">
        <v>256777</v>
      </c>
      <c r="E18" s="612">
        <v>306937</v>
      </c>
    </row>
    <row r="19" spans="1:6" s="549" customFormat="1" ht="20.100000000000001" customHeight="1">
      <c r="A19" s="558" t="s">
        <v>1231</v>
      </c>
      <c r="B19" s="671">
        <v>48394</v>
      </c>
      <c r="C19" s="671">
        <v>45836</v>
      </c>
      <c r="D19" s="671">
        <v>34282.75</v>
      </c>
      <c r="E19" s="671">
        <v>28171</v>
      </c>
    </row>
    <row r="20" spans="1:6" s="549" customFormat="1" ht="20.100000000000001" customHeight="1">
      <c r="A20" s="558" t="s">
        <v>1232</v>
      </c>
      <c r="B20" s="671">
        <v>47616.651999999958</v>
      </c>
      <c r="C20" s="671">
        <v>69523.834999999977</v>
      </c>
      <c r="D20" s="671">
        <v>126888.448</v>
      </c>
      <c r="E20" s="671">
        <v>153136</v>
      </c>
    </row>
    <row r="21" spans="1:6" s="549" customFormat="1" ht="20.100000000000001" customHeight="1">
      <c r="A21" s="558" t="s">
        <v>1233</v>
      </c>
      <c r="B21" s="573">
        <v>3836.9749999999894</v>
      </c>
      <c r="C21" s="671">
        <v>30285.199999999957</v>
      </c>
      <c r="D21" s="671">
        <v>95606</v>
      </c>
      <c r="E21" s="671">
        <v>125630</v>
      </c>
    </row>
    <row r="22" spans="1:6" s="550" customFormat="1" ht="15" customHeight="1">
      <c r="A22" s="619" t="s">
        <v>499</v>
      </c>
      <c r="B22" s="1841"/>
      <c r="C22" s="1841"/>
      <c r="D22" s="1841"/>
      <c r="E22" s="1841"/>
      <c r="F22" s="1842"/>
    </row>
    <row r="23" spans="1:6" s="550" customFormat="1" ht="15" customHeight="1">
      <c r="A23" s="552"/>
      <c r="B23" s="552"/>
      <c r="C23" s="552"/>
      <c r="D23" s="552"/>
      <c r="E23" s="552"/>
      <c r="F23" s="1842"/>
    </row>
    <row r="24" spans="1:6" ht="20.100000000000001" customHeight="1">
      <c r="A24" s="2733" t="s">
        <v>1235</v>
      </c>
      <c r="B24" s="2733"/>
      <c r="C24" s="2733"/>
      <c r="D24" s="2733"/>
      <c r="E24" s="2733"/>
      <c r="F24" s="1843"/>
    </row>
    <row r="25" spans="1:6" s="550" customFormat="1" ht="15" customHeight="1">
      <c r="A25" s="1503" t="s">
        <v>1236</v>
      </c>
      <c r="B25" s="553"/>
      <c r="C25" s="553"/>
      <c r="D25" s="553"/>
      <c r="E25" s="553"/>
      <c r="F25" s="1842"/>
    </row>
    <row r="26" spans="1:6" s="549" customFormat="1" ht="20.100000000000001" customHeight="1">
      <c r="A26" s="554" t="s">
        <v>512</v>
      </c>
      <c r="B26" s="581">
        <v>2010</v>
      </c>
      <c r="C26" s="581">
        <v>2011</v>
      </c>
      <c r="D26" s="581">
        <v>2012</v>
      </c>
      <c r="E26" s="581">
        <v>2013</v>
      </c>
    </row>
    <row r="27" spans="1:6" s="549" customFormat="1" ht="20.100000000000001" customHeight="1">
      <c r="A27" s="558" t="s">
        <v>1230</v>
      </c>
      <c r="B27" s="671">
        <v>351.19825708060995</v>
      </c>
      <c r="C27" s="671">
        <v>514.81481481481478</v>
      </c>
      <c r="D27" s="671">
        <v>545.29999999999995</v>
      </c>
      <c r="E27" s="671">
        <v>514</v>
      </c>
    </row>
    <row r="28" spans="1:6" s="549" customFormat="1" ht="20.100000000000001" customHeight="1">
      <c r="A28" s="558" t="s">
        <v>1231</v>
      </c>
      <c r="B28" s="671">
        <v>303.71873661787367</v>
      </c>
      <c r="C28" s="671">
        <v>440.25705381963746</v>
      </c>
      <c r="D28" s="671">
        <v>421.1</v>
      </c>
      <c r="E28" s="671">
        <v>334</v>
      </c>
    </row>
    <row r="29" spans="1:6" s="549" customFormat="1" ht="20.100000000000001" customHeight="1">
      <c r="A29" s="558" t="s">
        <v>1232</v>
      </c>
      <c r="B29" s="671">
        <v>1420.95163521782</v>
      </c>
      <c r="C29" s="671">
        <v>1487.1539620997148</v>
      </c>
      <c r="D29" s="671">
        <v>1475.3634756402848</v>
      </c>
      <c r="E29" s="671">
        <v>1576</v>
      </c>
    </row>
    <row r="30" spans="1:6" s="549" customFormat="1" ht="20.100000000000001" customHeight="1">
      <c r="A30" s="558" t="s">
        <v>1233</v>
      </c>
      <c r="B30" s="671">
        <v>1305.4108473985534</v>
      </c>
      <c r="C30" s="671">
        <v>1521.1151153631984</v>
      </c>
      <c r="D30" s="671">
        <v>1433</v>
      </c>
      <c r="E30" s="671">
        <v>1539</v>
      </c>
    </row>
    <row r="31" spans="1:6" s="550" customFormat="1" ht="15" customHeight="1">
      <c r="A31" s="619" t="s">
        <v>499</v>
      </c>
      <c r="B31" s="619"/>
      <c r="C31" s="619"/>
      <c r="D31" s="619"/>
      <c r="E31" s="619"/>
    </row>
    <row r="32" spans="1:6">
      <c r="A32" s="551"/>
    </row>
  </sheetData>
  <protectedRanges>
    <protectedRange sqref="B27:B29" name="Range1_21_1_2"/>
    <protectedRange sqref="B12" name="Range1_7_1_2_2"/>
    <protectedRange sqref="B10:B11" name="Range1_2_2"/>
    <protectedRange sqref="C12" name="Range1_7_1_2_1_1"/>
    <protectedRange sqref="C10:C11" name="Range1_2_1_1"/>
    <protectedRange sqref="B21" name="Range1_20_1_1"/>
    <protectedRange sqref="C20:C21" name="Range1_20_2_1"/>
    <protectedRange sqref="D20:D21" name="Range1_20_3_1"/>
    <protectedRange sqref="E20:E21" name="Range1_20_1_1_2"/>
    <protectedRange sqref="E19" name="Range1_20_1_1_1_1"/>
    <protectedRange sqref="C27:C29" name="Range1_21"/>
    <protectedRange sqref="E27:E29" name="Range1_21_1_2_1"/>
    <protectedRange sqref="B30" name="Range1_21_1"/>
  </protectedRanges>
  <mergeCells count="7">
    <mergeCell ref="A24:E24"/>
    <mergeCell ref="A2:E2"/>
    <mergeCell ref="A4:E4"/>
    <mergeCell ref="A6:A7"/>
    <mergeCell ref="B6:C6"/>
    <mergeCell ref="D6:E6"/>
    <mergeCell ref="A15:E15"/>
  </mergeCells>
  <pageMargins left="0.7" right="0.7" top="0.75" bottom="0.56999999999999995" header="0.3" footer="0.3"/>
  <pageSetup paperSize="9" scale="82" orientation="portrait" r:id="rId1"/>
  <headerFooter>
    <oddFooter>&amp;C&amp;P</oddFooter>
  </headerFooter>
  <legacy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6" tint="-0.249977111117893"/>
  </sheetPr>
  <dimension ref="A1:P12"/>
  <sheetViews>
    <sheetView view="pageBreakPreview" zoomScaleSheetLayoutView="100" workbookViewId="0">
      <selection activeCell="J4" sqref="J4"/>
    </sheetView>
  </sheetViews>
  <sheetFormatPr defaultRowHeight="15"/>
  <cols>
    <col min="1" max="1" width="45.7109375" style="545" customWidth="1"/>
    <col min="2" max="5" width="11.7109375" style="545" customWidth="1"/>
    <col min="6" max="6" width="11" style="644" bestFit="1" customWidth="1"/>
    <col min="7" max="11" width="9.140625" style="644"/>
    <col min="12" max="16384" width="9.140625" style="547"/>
  </cols>
  <sheetData>
    <row r="1" spans="1:16" ht="24.95" customHeight="1">
      <c r="A1" s="544" t="s">
        <v>1237</v>
      </c>
    </row>
    <row r="2" spans="1:16" ht="15" customHeight="1">
      <c r="A2" s="1844"/>
      <c r="B2" s="1844"/>
      <c r="C2" s="1844"/>
      <c r="D2" s="1844"/>
    </row>
    <row r="3" spans="1:16" ht="20.100000000000001" customHeight="1">
      <c r="A3" s="2792" t="s">
        <v>1238</v>
      </c>
      <c r="B3" s="2792"/>
      <c r="C3" s="2792"/>
      <c r="D3" s="2792"/>
      <c r="E3" s="2792"/>
    </row>
    <row r="4" spans="1:16" s="646" customFormat="1" ht="20.100000000000001" customHeight="1">
      <c r="A4" s="635" t="s">
        <v>1061</v>
      </c>
      <c r="B4" s="555">
        <v>2010</v>
      </c>
      <c r="C4" s="419">
        <v>2011</v>
      </c>
      <c r="D4" s="419">
        <v>2012</v>
      </c>
      <c r="E4" s="1845" t="s">
        <v>1239</v>
      </c>
      <c r="F4" s="645"/>
      <c r="G4" s="617"/>
      <c r="H4" s="617"/>
      <c r="I4" s="617"/>
      <c r="J4" s="617"/>
      <c r="K4" s="617"/>
    </row>
    <row r="5" spans="1:16" s="646" customFormat="1" ht="20.100000000000001" customHeight="1">
      <c r="A5" s="1805" t="s">
        <v>1194</v>
      </c>
      <c r="B5" s="701">
        <v>2.5</v>
      </c>
      <c r="C5" s="701">
        <v>2.2000000000000002</v>
      </c>
      <c r="D5" s="1846">
        <v>2.4011789933739283</v>
      </c>
      <c r="E5" s="1847">
        <v>2.47113986043572</v>
      </c>
      <c r="F5" s="1848"/>
      <c r="G5" s="617"/>
      <c r="H5" s="617"/>
      <c r="I5" s="647"/>
      <c r="J5" s="647"/>
      <c r="K5" s="647"/>
      <c r="L5" s="647"/>
      <c r="M5" s="647"/>
      <c r="N5" s="647"/>
      <c r="O5" s="647"/>
      <c r="P5" s="647"/>
    </row>
    <row r="6" spans="1:16" s="1789" customFormat="1" ht="20.100000000000001" customHeight="1">
      <c r="A6" s="1635" t="s">
        <v>1195</v>
      </c>
      <c r="B6" s="701">
        <v>4.9000000000000004</v>
      </c>
      <c r="C6" s="701">
        <v>5.0999999999999996</v>
      </c>
      <c r="D6" s="1846">
        <v>5.5887104942022061</v>
      </c>
      <c r="E6" s="1847">
        <v>5.4865250045545002</v>
      </c>
      <c r="F6" s="1849"/>
      <c r="G6" s="617"/>
      <c r="H6" s="617"/>
      <c r="I6" s="647"/>
      <c r="J6" s="647"/>
      <c r="K6" s="647"/>
      <c r="L6" s="647"/>
      <c r="M6" s="647"/>
      <c r="N6" s="647"/>
      <c r="O6" s="647"/>
      <c r="P6" s="647"/>
    </row>
    <row r="7" spans="1:16" s="646" customFormat="1" ht="20.100000000000001" customHeight="1">
      <c r="A7" s="1805" t="s">
        <v>1196</v>
      </c>
      <c r="B7" s="701">
        <v>4.4000000000000004</v>
      </c>
      <c r="C7" s="701">
        <v>3.6</v>
      </c>
      <c r="D7" s="1850">
        <v>3.4</v>
      </c>
      <c r="E7" s="1847">
        <v>3.6</v>
      </c>
      <c r="F7" s="1849"/>
      <c r="G7" s="617"/>
      <c r="H7" s="617"/>
      <c r="I7" s="647"/>
      <c r="J7" s="647"/>
      <c r="K7" s="647"/>
      <c r="L7" s="647"/>
      <c r="M7" s="647"/>
      <c r="N7" s="647"/>
      <c r="O7" s="647"/>
      <c r="P7" s="647"/>
    </row>
    <row r="8" spans="1:16" s="646" customFormat="1" ht="20.100000000000001" customHeight="1">
      <c r="A8" s="1805" t="s">
        <v>1065</v>
      </c>
      <c r="B8" s="701">
        <v>2</v>
      </c>
      <c r="C8" s="701">
        <v>1.5</v>
      </c>
      <c r="D8" s="1850">
        <v>0.7</v>
      </c>
      <c r="E8" s="1847">
        <v>0.7</v>
      </c>
      <c r="F8" s="1849"/>
      <c r="G8" s="617"/>
      <c r="H8" s="617"/>
      <c r="I8" s="647"/>
      <c r="J8" s="647"/>
      <c r="K8" s="647"/>
      <c r="L8" s="647"/>
      <c r="M8" s="647"/>
      <c r="N8" s="647"/>
      <c r="O8" s="647"/>
      <c r="P8" s="647"/>
    </row>
    <row r="9" spans="1:16" s="646" customFormat="1" ht="20.100000000000001" customHeight="1">
      <c r="A9" s="1805" t="s">
        <v>1066</v>
      </c>
      <c r="B9" s="675">
        <v>1945</v>
      </c>
      <c r="C9" s="675">
        <v>1953</v>
      </c>
      <c r="D9" s="1851">
        <v>1963.3058470000001</v>
      </c>
      <c r="E9" s="1852">
        <v>2027</v>
      </c>
      <c r="F9" s="648"/>
      <c r="G9" s="617"/>
      <c r="H9" s="617"/>
      <c r="I9" s="647"/>
      <c r="J9" s="647"/>
      <c r="K9" s="647"/>
      <c r="L9" s="647"/>
      <c r="M9" s="647"/>
      <c r="N9" s="647"/>
      <c r="O9" s="647"/>
      <c r="P9" s="647"/>
    </row>
    <row r="10" spans="1:16" s="625" customFormat="1" ht="15" customHeight="1">
      <c r="A10" s="2793" t="s">
        <v>66</v>
      </c>
      <c r="B10" s="2793"/>
      <c r="C10" s="2793"/>
      <c r="D10" s="2793"/>
      <c r="E10" s="552"/>
      <c r="F10" s="649"/>
      <c r="G10" s="649"/>
      <c r="H10" s="649"/>
      <c r="I10" s="649"/>
      <c r="J10" s="649"/>
      <c r="K10" s="649"/>
    </row>
    <row r="11" spans="1:16" s="625" customFormat="1" ht="15" customHeight="1">
      <c r="A11" s="1811" t="s">
        <v>834</v>
      </c>
      <c r="B11" s="1844"/>
      <c r="C11" s="1844"/>
      <c r="D11" s="1844"/>
      <c r="E11" s="552"/>
      <c r="F11" s="649"/>
      <c r="G11" s="649"/>
      <c r="H11" s="649"/>
      <c r="I11" s="649"/>
      <c r="J11" s="649"/>
      <c r="K11" s="649"/>
    </row>
    <row r="12" spans="1:16" s="625" customFormat="1" ht="15" customHeight="1">
      <c r="A12" s="551"/>
      <c r="B12" s="1844"/>
      <c r="C12" s="1844"/>
      <c r="D12" s="1844"/>
      <c r="E12" s="552"/>
      <c r="F12" s="649"/>
      <c r="G12" s="649"/>
      <c r="H12" s="649"/>
      <c r="I12" s="649"/>
      <c r="J12" s="649"/>
      <c r="K12" s="649"/>
    </row>
  </sheetData>
  <mergeCells count="2">
    <mergeCell ref="A3:E3"/>
    <mergeCell ref="A10:D10"/>
  </mergeCells>
  <pageMargins left="0.7" right="0.7" top="0.75" bottom="0.56999999999999995" header="0.3" footer="0.3"/>
  <pageSetup paperSize="9" scale="76" orientation="portrait" r:id="rId1"/>
  <headerFooter>
    <oddFooter>&amp;C&amp;P</oddFooter>
  </headerFooter>
  <legacy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6" tint="-0.249977111117893"/>
  </sheetPr>
  <dimension ref="A1:IO251"/>
  <sheetViews>
    <sheetView view="pageBreakPreview" zoomScaleNormal="100" zoomScaleSheetLayoutView="100" workbookViewId="0">
      <selection activeCell="J4" sqref="J4"/>
    </sheetView>
  </sheetViews>
  <sheetFormatPr defaultRowHeight="12.75"/>
  <cols>
    <col min="1" max="1" width="45.7109375" style="1854" customWidth="1"/>
    <col min="2" max="5" width="11.7109375" style="1854" customWidth="1"/>
    <col min="6" max="16384" width="9.140625" style="1854"/>
  </cols>
  <sheetData>
    <row r="1" spans="1:249" ht="24.95" customHeight="1">
      <c r="A1" s="1853" t="s">
        <v>1240</v>
      </c>
    </row>
    <row r="2" spans="1:249" ht="189.95" customHeight="1">
      <c r="A2" s="2795" t="s">
        <v>1241</v>
      </c>
      <c r="B2" s="2795"/>
      <c r="C2" s="2795"/>
      <c r="D2" s="2795"/>
      <c r="E2" s="2795"/>
    </row>
    <row r="3" spans="1:249" ht="15" customHeight="1"/>
    <row r="4" spans="1:249" ht="20.100000000000001" customHeight="1">
      <c r="A4" s="2796" t="s">
        <v>1242</v>
      </c>
      <c r="B4" s="2796"/>
      <c r="C4" s="2796"/>
      <c r="D4" s="1855"/>
      <c r="E4" s="1789"/>
    </row>
    <row r="5" spans="1:249" s="646" customFormat="1" ht="20.100000000000001" customHeight="1">
      <c r="A5" s="1856" t="s">
        <v>1061</v>
      </c>
      <c r="B5" s="1857">
        <v>2010</v>
      </c>
      <c r="C5" s="1857">
        <v>2011</v>
      </c>
      <c r="D5" s="1857">
        <v>2012</v>
      </c>
      <c r="E5" s="1858" t="s">
        <v>756</v>
      </c>
      <c r="F5" s="1854"/>
      <c r="G5" s="1854"/>
      <c r="H5" s="1854"/>
      <c r="I5" s="1854"/>
      <c r="J5" s="1854"/>
      <c r="K5" s="1854"/>
      <c r="L5" s="1854"/>
      <c r="M5" s="1854"/>
      <c r="N5" s="1854"/>
      <c r="O5" s="1854"/>
      <c r="P5" s="1854"/>
      <c r="Q5" s="1854"/>
      <c r="R5" s="1854"/>
      <c r="S5" s="1854"/>
      <c r="T5" s="1854"/>
      <c r="U5" s="1854"/>
      <c r="V5" s="1854"/>
      <c r="W5" s="1854"/>
      <c r="X5" s="1854"/>
      <c r="Y5" s="1854"/>
      <c r="Z5" s="1854"/>
      <c r="AA5" s="1854"/>
      <c r="AB5" s="1854"/>
      <c r="AC5" s="1854"/>
      <c r="AD5" s="1854"/>
      <c r="AE5" s="1854"/>
      <c r="AF5" s="1854"/>
      <c r="AG5" s="1854"/>
      <c r="AH5" s="1854"/>
      <c r="AI5" s="1854"/>
      <c r="AJ5" s="1854"/>
      <c r="AK5" s="1854"/>
      <c r="AL5" s="1854"/>
      <c r="AM5" s="1854"/>
      <c r="AN5" s="1854"/>
      <c r="AO5" s="1854"/>
      <c r="AP5" s="1854"/>
      <c r="AQ5" s="1854"/>
      <c r="AR5" s="1854"/>
      <c r="AS5" s="1854"/>
      <c r="AT5" s="1854"/>
      <c r="AU5" s="1854"/>
      <c r="AV5" s="1854"/>
      <c r="AW5" s="1854"/>
      <c r="AX5" s="1854"/>
      <c r="AY5" s="1854"/>
      <c r="AZ5" s="1854"/>
      <c r="BA5" s="1854"/>
      <c r="BB5" s="1854"/>
      <c r="BC5" s="1854"/>
      <c r="BD5" s="1854"/>
      <c r="BE5" s="1854"/>
      <c r="BF5" s="1854"/>
      <c r="BG5" s="1854"/>
      <c r="BH5" s="1854"/>
      <c r="BI5" s="1854"/>
      <c r="BJ5" s="1854"/>
      <c r="BK5" s="1854"/>
      <c r="BL5" s="1854"/>
      <c r="BM5" s="1854"/>
      <c r="BN5" s="1854"/>
      <c r="BO5" s="1854"/>
      <c r="BP5" s="1854"/>
      <c r="BQ5" s="1854"/>
      <c r="BR5" s="1854"/>
      <c r="BS5" s="1854"/>
      <c r="BT5" s="1854"/>
      <c r="BU5" s="1854"/>
      <c r="BV5" s="1854"/>
      <c r="BW5" s="1854"/>
      <c r="BX5" s="1854"/>
      <c r="BY5" s="1854"/>
      <c r="BZ5" s="1854"/>
      <c r="CA5" s="1854"/>
      <c r="CB5" s="1854"/>
      <c r="CC5" s="1854"/>
      <c r="CD5" s="1854"/>
      <c r="CE5" s="1854"/>
      <c r="CF5" s="1854"/>
      <c r="CG5" s="1854"/>
      <c r="CH5" s="1854"/>
      <c r="CI5" s="1854"/>
      <c r="CJ5" s="1854"/>
      <c r="CK5" s="1854"/>
      <c r="CL5" s="1854"/>
      <c r="CM5" s="1854"/>
      <c r="CN5" s="1854"/>
      <c r="CO5" s="1854"/>
      <c r="CP5" s="1854"/>
      <c r="CQ5" s="1854"/>
      <c r="CR5" s="1854"/>
      <c r="CS5" s="1854"/>
      <c r="CT5" s="1854"/>
      <c r="CU5" s="1854"/>
      <c r="CV5" s="1854"/>
      <c r="CW5" s="1854"/>
      <c r="CX5" s="1854"/>
      <c r="CY5" s="1854"/>
      <c r="CZ5" s="1854"/>
      <c r="DA5" s="1854"/>
      <c r="DB5" s="1854"/>
      <c r="DC5" s="1854"/>
      <c r="DD5" s="1854"/>
      <c r="DE5" s="1854"/>
      <c r="DF5" s="1854"/>
      <c r="DG5" s="1854"/>
      <c r="DH5" s="1854"/>
      <c r="DI5" s="1854"/>
      <c r="DJ5" s="1854"/>
      <c r="DK5" s="1854"/>
      <c r="DL5" s="1854"/>
      <c r="DM5" s="1854"/>
      <c r="DN5" s="1854"/>
      <c r="DO5" s="1854"/>
      <c r="DP5" s="1854"/>
      <c r="DQ5" s="1854"/>
      <c r="DR5" s="1854"/>
      <c r="DS5" s="1854"/>
      <c r="DT5" s="1854"/>
      <c r="DU5" s="1854"/>
      <c r="DV5" s="1854"/>
      <c r="DW5" s="1854"/>
      <c r="DX5" s="1854"/>
      <c r="DY5" s="1854"/>
      <c r="DZ5" s="1854"/>
      <c r="EA5" s="1854"/>
      <c r="EB5" s="1854"/>
      <c r="EC5" s="1854"/>
      <c r="ED5" s="1854"/>
      <c r="EE5" s="1854"/>
      <c r="EF5" s="1854"/>
      <c r="EG5" s="1854"/>
      <c r="EH5" s="1854"/>
      <c r="EI5" s="1854"/>
      <c r="EJ5" s="1854"/>
      <c r="EK5" s="1854"/>
      <c r="EL5" s="1854"/>
      <c r="EM5" s="1854"/>
      <c r="EN5" s="1854"/>
      <c r="EO5" s="1854"/>
      <c r="EP5" s="1854"/>
      <c r="EQ5" s="1854"/>
      <c r="ER5" s="1854"/>
      <c r="ES5" s="1854"/>
      <c r="ET5" s="1854"/>
      <c r="EU5" s="1854"/>
      <c r="EV5" s="1854"/>
      <c r="EW5" s="1854"/>
      <c r="EX5" s="1854"/>
      <c r="EY5" s="1854"/>
      <c r="EZ5" s="1854"/>
      <c r="FA5" s="1854"/>
      <c r="FB5" s="1854"/>
      <c r="FC5" s="1854"/>
      <c r="FD5" s="1854"/>
      <c r="FE5" s="1854"/>
      <c r="FF5" s="1854"/>
      <c r="FG5" s="1854"/>
      <c r="FH5" s="1854"/>
      <c r="FI5" s="1854"/>
      <c r="FJ5" s="1854"/>
      <c r="FK5" s="1854"/>
      <c r="FL5" s="1854"/>
      <c r="FM5" s="1854"/>
      <c r="FN5" s="1854"/>
      <c r="FO5" s="1854"/>
      <c r="FP5" s="1854"/>
      <c r="FQ5" s="1854"/>
      <c r="FR5" s="1854"/>
      <c r="FS5" s="1854"/>
      <c r="FT5" s="1854"/>
      <c r="FU5" s="1854"/>
      <c r="FV5" s="1854"/>
      <c r="FW5" s="1854"/>
      <c r="FX5" s="1854"/>
      <c r="FY5" s="1854"/>
      <c r="FZ5" s="1854"/>
      <c r="GA5" s="1854"/>
      <c r="GB5" s="1854"/>
      <c r="GC5" s="1854"/>
      <c r="GD5" s="1854"/>
      <c r="GE5" s="1854"/>
      <c r="GF5" s="1854"/>
      <c r="GG5" s="1854"/>
      <c r="GH5" s="1854"/>
      <c r="GI5" s="1854"/>
      <c r="GJ5" s="1854"/>
      <c r="GK5" s="1854"/>
      <c r="GL5" s="1854"/>
      <c r="GM5" s="1854"/>
      <c r="GN5" s="1854"/>
      <c r="GO5" s="1854"/>
      <c r="GP5" s="1854"/>
      <c r="GQ5" s="1854"/>
      <c r="GR5" s="1854"/>
      <c r="GS5" s="1854"/>
      <c r="GT5" s="1854"/>
      <c r="GU5" s="1854"/>
      <c r="GV5" s="1854"/>
      <c r="GW5" s="1854"/>
      <c r="GX5" s="1854"/>
      <c r="GY5" s="1854"/>
      <c r="GZ5" s="1854"/>
      <c r="HA5" s="1854"/>
      <c r="HB5" s="1854"/>
      <c r="HC5" s="1854"/>
      <c r="HD5" s="1854"/>
      <c r="HE5" s="1854"/>
      <c r="HF5" s="1854"/>
      <c r="HG5" s="1854"/>
      <c r="HH5" s="1854"/>
      <c r="HI5" s="1854"/>
      <c r="HJ5" s="1854"/>
      <c r="HK5" s="1854"/>
      <c r="HL5" s="1854"/>
      <c r="HM5" s="1854"/>
      <c r="HN5" s="1854"/>
      <c r="HO5" s="1854"/>
      <c r="HP5" s="1854"/>
      <c r="HQ5" s="1854"/>
      <c r="HR5" s="1854"/>
      <c r="HS5" s="1854"/>
      <c r="HT5" s="1854"/>
      <c r="HU5" s="1854"/>
      <c r="HV5" s="1854"/>
      <c r="HW5" s="1854"/>
      <c r="HX5" s="1854"/>
      <c r="HY5" s="1854"/>
      <c r="HZ5" s="1854"/>
      <c r="IA5" s="1854"/>
      <c r="IB5" s="1854"/>
      <c r="IC5" s="1854"/>
      <c r="ID5" s="1854"/>
      <c r="IE5" s="1854"/>
      <c r="IF5" s="1854"/>
      <c r="IG5" s="1854"/>
      <c r="IH5" s="1854"/>
      <c r="II5" s="1854"/>
      <c r="IJ5" s="1854"/>
      <c r="IK5" s="1854"/>
      <c r="IL5" s="1854"/>
      <c r="IM5" s="1854"/>
      <c r="IN5" s="1854"/>
      <c r="IO5" s="1854"/>
    </row>
    <row r="6" spans="1:249" s="646" customFormat="1" ht="20.100000000000001" customHeight="1">
      <c r="A6" s="1859" t="s">
        <v>1194</v>
      </c>
      <c r="B6" s="1860">
        <v>12.9</v>
      </c>
      <c r="C6" s="1860">
        <v>9.9</v>
      </c>
      <c r="D6" s="1860">
        <v>9.1</v>
      </c>
      <c r="E6" s="1861">
        <v>9</v>
      </c>
      <c r="F6" s="1854"/>
      <c r="G6" s="1854"/>
      <c r="H6" s="1854"/>
      <c r="I6" s="1854"/>
      <c r="J6" s="1854"/>
      <c r="K6" s="1854"/>
      <c r="L6" s="1854"/>
      <c r="M6" s="1854"/>
      <c r="N6" s="1854"/>
      <c r="O6" s="1854"/>
      <c r="P6" s="1854"/>
      <c r="Q6" s="1854"/>
      <c r="R6" s="1854"/>
      <c r="S6" s="1854"/>
      <c r="T6" s="1854"/>
      <c r="U6" s="1854"/>
      <c r="V6" s="1854"/>
      <c r="W6" s="1854"/>
      <c r="X6" s="1854"/>
      <c r="Y6" s="1854"/>
      <c r="Z6" s="1854"/>
      <c r="AA6" s="1854"/>
      <c r="AB6" s="1854"/>
      <c r="AC6" s="1854"/>
      <c r="AD6" s="1854"/>
      <c r="AE6" s="1854"/>
      <c r="AF6" s="1854"/>
      <c r="AG6" s="1854"/>
      <c r="AH6" s="1854"/>
      <c r="AI6" s="1854"/>
      <c r="AJ6" s="1854"/>
      <c r="AK6" s="1854"/>
      <c r="AL6" s="1854"/>
      <c r="AM6" s="1854"/>
      <c r="AN6" s="1854"/>
      <c r="AO6" s="1854"/>
      <c r="AP6" s="1854"/>
      <c r="AQ6" s="1854"/>
      <c r="AR6" s="1854"/>
      <c r="AS6" s="1854"/>
      <c r="AT6" s="1854"/>
      <c r="AU6" s="1854"/>
      <c r="AV6" s="1854"/>
      <c r="AW6" s="1854"/>
      <c r="AX6" s="1854"/>
      <c r="AY6" s="1854"/>
      <c r="AZ6" s="1854"/>
      <c r="BA6" s="1854"/>
      <c r="BB6" s="1854"/>
      <c r="BC6" s="1854"/>
      <c r="BD6" s="1854"/>
      <c r="BE6" s="1854"/>
      <c r="BF6" s="1854"/>
      <c r="BG6" s="1854"/>
      <c r="BH6" s="1854"/>
      <c r="BI6" s="1854"/>
      <c r="BJ6" s="1854"/>
      <c r="BK6" s="1854"/>
      <c r="BL6" s="1854"/>
      <c r="BM6" s="1854"/>
      <c r="BN6" s="1854"/>
      <c r="BO6" s="1854"/>
      <c r="BP6" s="1854"/>
      <c r="BQ6" s="1854"/>
      <c r="BR6" s="1854"/>
      <c r="BS6" s="1854"/>
      <c r="BT6" s="1854"/>
      <c r="BU6" s="1854"/>
      <c r="BV6" s="1854"/>
      <c r="BW6" s="1854"/>
      <c r="BX6" s="1854"/>
      <c r="BY6" s="1854"/>
      <c r="BZ6" s="1854"/>
      <c r="CA6" s="1854"/>
      <c r="CB6" s="1854"/>
      <c r="CC6" s="1854"/>
      <c r="CD6" s="1854"/>
      <c r="CE6" s="1854"/>
      <c r="CF6" s="1854"/>
      <c r="CG6" s="1854"/>
      <c r="CH6" s="1854"/>
      <c r="CI6" s="1854"/>
      <c r="CJ6" s="1854"/>
      <c r="CK6" s="1854"/>
      <c r="CL6" s="1854"/>
      <c r="CM6" s="1854"/>
      <c r="CN6" s="1854"/>
      <c r="CO6" s="1854"/>
      <c r="CP6" s="1854"/>
      <c r="CQ6" s="1854"/>
      <c r="CR6" s="1854"/>
      <c r="CS6" s="1854"/>
      <c r="CT6" s="1854"/>
      <c r="CU6" s="1854"/>
      <c r="CV6" s="1854"/>
      <c r="CW6" s="1854"/>
      <c r="CX6" s="1854"/>
      <c r="CY6" s="1854"/>
      <c r="CZ6" s="1854"/>
      <c r="DA6" s="1854"/>
      <c r="DB6" s="1854"/>
      <c r="DC6" s="1854"/>
      <c r="DD6" s="1854"/>
      <c r="DE6" s="1854"/>
      <c r="DF6" s="1854"/>
      <c r="DG6" s="1854"/>
      <c r="DH6" s="1854"/>
      <c r="DI6" s="1854"/>
      <c r="DJ6" s="1854"/>
      <c r="DK6" s="1854"/>
      <c r="DL6" s="1854"/>
      <c r="DM6" s="1854"/>
      <c r="DN6" s="1854"/>
      <c r="DO6" s="1854"/>
      <c r="DP6" s="1854"/>
      <c r="DQ6" s="1854"/>
      <c r="DR6" s="1854"/>
      <c r="DS6" s="1854"/>
      <c r="DT6" s="1854"/>
      <c r="DU6" s="1854"/>
      <c r="DV6" s="1854"/>
      <c r="DW6" s="1854"/>
      <c r="DX6" s="1854"/>
      <c r="DY6" s="1854"/>
      <c r="DZ6" s="1854"/>
      <c r="EA6" s="1854"/>
      <c r="EB6" s="1854"/>
      <c r="EC6" s="1854"/>
      <c r="ED6" s="1854"/>
      <c r="EE6" s="1854"/>
      <c r="EF6" s="1854"/>
      <c r="EG6" s="1854"/>
      <c r="EH6" s="1854"/>
      <c r="EI6" s="1854"/>
      <c r="EJ6" s="1854"/>
      <c r="EK6" s="1854"/>
      <c r="EL6" s="1854"/>
      <c r="EM6" s="1854"/>
      <c r="EN6" s="1854"/>
      <c r="EO6" s="1854"/>
      <c r="EP6" s="1854"/>
      <c r="EQ6" s="1854"/>
      <c r="ER6" s="1854"/>
      <c r="ES6" s="1854"/>
      <c r="ET6" s="1854"/>
      <c r="EU6" s="1854"/>
      <c r="EV6" s="1854"/>
      <c r="EW6" s="1854"/>
      <c r="EX6" s="1854"/>
      <c r="EY6" s="1854"/>
      <c r="EZ6" s="1854"/>
      <c r="FA6" s="1854"/>
      <c r="FB6" s="1854"/>
      <c r="FC6" s="1854"/>
      <c r="FD6" s="1854"/>
      <c r="FE6" s="1854"/>
      <c r="FF6" s="1854"/>
      <c r="FG6" s="1854"/>
      <c r="FH6" s="1854"/>
      <c r="FI6" s="1854"/>
      <c r="FJ6" s="1854"/>
      <c r="FK6" s="1854"/>
      <c r="FL6" s="1854"/>
      <c r="FM6" s="1854"/>
      <c r="FN6" s="1854"/>
      <c r="FO6" s="1854"/>
      <c r="FP6" s="1854"/>
      <c r="FQ6" s="1854"/>
      <c r="FR6" s="1854"/>
      <c r="FS6" s="1854"/>
      <c r="FT6" s="1854"/>
      <c r="FU6" s="1854"/>
      <c r="FV6" s="1854"/>
      <c r="FW6" s="1854"/>
      <c r="FX6" s="1854"/>
      <c r="FY6" s="1854"/>
      <c r="FZ6" s="1854"/>
      <c r="GA6" s="1854"/>
      <c r="GB6" s="1854"/>
      <c r="GC6" s="1854"/>
      <c r="GD6" s="1854"/>
      <c r="GE6" s="1854"/>
      <c r="GF6" s="1854"/>
      <c r="GG6" s="1854"/>
      <c r="GH6" s="1854"/>
      <c r="GI6" s="1854"/>
      <c r="GJ6" s="1854"/>
      <c r="GK6" s="1854"/>
      <c r="GL6" s="1854"/>
      <c r="GM6" s="1854"/>
      <c r="GN6" s="1854"/>
      <c r="GO6" s="1854"/>
      <c r="GP6" s="1854"/>
      <c r="GQ6" s="1854"/>
      <c r="GR6" s="1854"/>
      <c r="GS6" s="1854"/>
      <c r="GT6" s="1854"/>
      <c r="GU6" s="1854"/>
      <c r="GV6" s="1854"/>
      <c r="GW6" s="1854"/>
      <c r="GX6" s="1854"/>
      <c r="GY6" s="1854"/>
      <c r="GZ6" s="1854"/>
      <c r="HA6" s="1854"/>
      <c r="HB6" s="1854"/>
      <c r="HC6" s="1854"/>
      <c r="HD6" s="1854"/>
      <c r="HE6" s="1854"/>
      <c r="HF6" s="1854"/>
      <c r="HG6" s="1854"/>
      <c r="HH6" s="1854"/>
      <c r="HI6" s="1854"/>
      <c r="HJ6" s="1854"/>
      <c r="HK6" s="1854"/>
      <c r="HL6" s="1854"/>
      <c r="HM6" s="1854"/>
      <c r="HN6" s="1854"/>
      <c r="HO6" s="1854"/>
      <c r="HP6" s="1854"/>
      <c r="HQ6" s="1854"/>
      <c r="HR6" s="1854"/>
      <c r="HS6" s="1854"/>
      <c r="HT6" s="1854"/>
      <c r="HU6" s="1854"/>
      <c r="HV6" s="1854"/>
      <c r="HW6" s="1854"/>
      <c r="HX6" s="1854"/>
      <c r="HY6" s="1854"/>
      <c r="HZ6" s="1854"/>
      <c r="IA6" s="1854"/>
      <c r="IB6" s="1854"/>
      <c r="IC6" s="1854"/>
      <c r="ID6" s="1854"/>
      <c r="IE6" s="1854"/>
      <c r="IF6" s="1854"/>
      <c r="IG6" s="1854"/>
      <c r="IH6" s="1854"/>
      <c r="II6" s="1854"/>
      <c r="IJ6" s="1854"/>
      <c r="IK6" s="1854"/>
      <c r="IL6" s="1854"/>
      <c r="IM6" s="1854"/>
      <c r="IN6" s="1854"/>
      <c r="IO6" s="1854"/>
    </row>
    <row r="7" spans="1:249" s="646" customFormat="1" ht="20.100000000000001" customHeight="1">
      <c r="A7" s="1859" t="s">
        <v>1195</v>
      </c>
      <c r="B7" s="1860">
        <v>25.7</v>
      </c>
      <c r="C7" s="1860">
        <v>23.1</v>
      </c>
      <c r="D7" s="1860">
        <v>21.3</v>
      </c>
      <c r="E7" s="1861">
        <v>20</v>
      </c>
      <c r="F7" s="1854"/>
      <c r="G7" s="1854"/>
      <c r="H7" s="1854"/>
      <c r="I7" s="1854"/>
      <c r="J7" s="1854"/>
      <c r="K7" s="1854"/>
      <c r="L7" s="1854"/>
      <c r="M7" s="1854"/>
      <c r="N7" s="1854"/>
      <c r="O7" s="1854"/>
      <c r="P7" s="1854"/>
      <c r="Q7" s="1854"/>
      <c r="R7" s="1854"/>
      <c r="S7" s="1854"/>
      <c r="T7" s="1854"/>
      <c r="U7" s="1854"/>
      <c r="V7" s="1854"/>
      <c r="W7" s="1854"/>
      <c r="X7" s="1854"/>
      <c r="Y7" s="1854"/>
      <c r="Z7" s="1854"/>
      <c r="AA7" s="1854"/>
      <c r="AB7" s="1854"/>
      <c r="AC7" s="1854"/>
      <c r="AD7" s="1854"/>
      <c r="AE7" s="1854"/>
      <c r="AF7" s="1854"/>
      <c r="AG7" s="1854"/>
      <c r="AH7" s="1854"/>
      <c r="AI7" s="1854"/>
      <c r="AJ7" s="1854"/>
      <c r="AK7" s="1854"/>
      <c r="AL7" s="1854"/>
      <c r="AM7" s="1854"/>
      <c r="AN7" s="1854"/>
      <c r="AO7" s="1854"/>
      <c r="AP7" s="1854"/>
      <c r="AQ7" s="1854"/>
      <c r="AR7" s="1854"/>
      <c r="AS7" s="1854"/>
      <c r="AT7" s="1854"/>
      <c r="AU7" s="1854"/>
      <c r="AV7" s="1854"/>
      <c r="AW7" s="1854"/>
      <c r="AX7" s="1854"/>
      <c r="AY7" s="1854"/>
      <c r="AZ7" s="1854"/>
      <c r="BA7" s="1854"/>
      <c r="BB7" s="1854"/>
      <c r="BC7" s="1854"/>
      <c r="BD7" s="1854"/>
      <c r="BE7" s="1854"/>
      <c r="BF7" s="1854"/>
      <c r="BG7" s="1854"/>
      <c r="BH7" s="1854"/>
      <c r="BI7" s="1854"/>
      <c r="BJ7" s="1854"/>
      <c r="BK7" s="1854"/>
      <c r="BL7" s="1854"/>
      <c r="BM7" s="1854"/>
      <c r="BN7" s="1854"/>
      <c r="BO7" s="1854"/>
      <c r="BP7" s="1854"/>
      <c r="BQ7" s="1854"/>
      <c r="BR7" s="1854"/>
      <c r="BS7" s="1854"/>
      <c r="BT7" s="1854"/>
      <c r="BU7" s="1854"/>
      <c r="BV7" s="1854"/>
      <c r="BW7" s="1854"/>
      <c r="BX7" s="1854"/>
      <c r="BY7" s="1854"/>
      <c r="BZ7" s="1854"/>
      <c r="CA7" s="1854"/>
      <c r="CB7" s="1854"/>
      <c r="CC7" s="1854"/>
      <c r="CD7" s="1854"/>
      <c r="CE7" s="1854"/>
      <c r="CF7" s="1854"/>
      <c r="CG7" s="1854"/>
      <c r="CH7" s="1854"/>
      <c r="CI7" s="1854"/>
      <c r="CJ7" s="1854"/>
      <c r="CK7" s="1854"/>
      <c r="CL7" s="1854"/>
      <c r="CM7" s="1854"/>
      <c r="CN7" s="1854"/>
      <c r="CO7" s="1854"/>
      <c r="CP7" s="1854"/>
      <c r="CQ7" s="1854"/>
      <c r="CR7" s="1854"/>
      <c r="CS7" s="1854"/>
      <c r="CT7" s="1854"/>
      <c r="CU7" s="1854"/>
      <c r="CV7" s="1854"/>
      <c r="CW7" s="1854"/>
      <c r="CX7" s="1854"/>
      <c r="CY7" s="1854"/>
      <c r="CZ7" s="1854"/>
      <c r="DA7" s="1854"/>
      <c r="DB7" s="1854"/>
      <c r="DC7" s="1854"/>
      <c r="DD7" s="1854"/>
      <c r="DE7" s="1854"/>
      <c r="DF7" s="1854"/>
      <c r="DG7" s="1854"/>
      <c r="DH7" s="1854"/>
      <c r="DI7" s="1854"/>
      <c r="DJ7" s="1854"/>
      <c r="DK7" s="1854"/>
      <c r="DL7" s="1854"/>
      <c r="DM7" s="1854"/>
      <c r="DN7" s="1854"/>
      <c r="DO7" s="1854"/>
      <c r="DP7" s="1854"/>
      <c r="DQ7" s="1854"/>
      <c r="DR7" s="1854"/>
      <c r="DS7" s="1854"/>
      <c r="DT7" s="1854"/>
      <c r="DU7" s="1854"/>
      <c r="DV7" s="1854"/>
      <c r="DW7" s="1854"/>
      <c r="DX7" s="1854"/>
      <c r="DY7" s="1854"/>
      <c r="DZ7" s="1854"/>
      <c r="EA7" s="1854"/>
      <c r="EB7" s="1854"/>
      <c r="EC7" s="1854"/>
      <c r="ED7" s="1854"/>
      <c r="EE7" s="1854"/>
      <c r="EF7" s="1854"/>
      <c r="EG7" s="1854"/>
      <c r="EH7" s="1854"/>
      <c r="EI7" s="1854"/>
      <c r="EJ7" s="1854"/>
      <c r="EK7" s="1854"/>
      <c r="EL7" s="1854"/>
      <c r="EM7" s="1854"/>
      <c r="EN7" s="1854"/>
      <c r="EO7" s="1854"/>
      <c r="EP7" s="1854"/>
      <c r="EQ7" s="1854"/>
      <c r="ER7" s="1854"/>
      <c r="ES7" s="1854"/>
      <c r="ET7" s="1854"/>
      <c r="EU7" s="1854"/>
      <c r="EV7" s="1854"/>
      <c r="EW7" s="1854"/>
      <c r="EX7" s="1854"/>
      <c r="EY7" s="1854"/>
      <c r="EZ7" s="1854"/>
      <c r="FA7" s="1854"/>
      <c r="FB7" s="1854"/>
      <c r="FC7" s="1854"/>
      <c r="FD7" s="1854"/>
      <c r="FE7" s="1854"/>
      <c r="FF7" s="1854"/>
      <c r="FG7" s="1854"/>
      <c r="FH7" s="1854"/>
      <c r="FI7" s="1854"/>
      <c r="FJ7" s="1854"/>
      <c r="FK7" s="1854"/>
      <c r="FL7" s="1854"/>
      <c r="FM7" s="1854"/>
      <c r="FN7" s="1854"/>
      <c r="FO7" s="1854"/>
      <c r="FP7" s="1854"/>
      <c r="FQ7" s="1854"/>
      <c r="FR7" s="1854"/>
      <c r="FS7" s="1854"/>
      <c r="FT7" s="1854"/>
      <c r="FU7" s="1854"/>
      <c r="FV7" s="1854"/>
      <c r="FW7" s="1854"/>
      <c r="FX7" s="1854"/>
      <c r="FY7" s="1854"/>
      <c r="FZ7" s="1854"/>
      <c r="GA7" s="1854"/>
      <c r="GB7" s="1854"/>
      <c r="GC7" s="1854"/>
      <c r="GD7" s="1854"/>
      <c r="GE7" s="1854"/>
      <c r="GF7" s="1854"/>
      <c r="GG7" s="1854"/>
      <c r="GH7" s="1854"/>
      <c r="GI7" s="1854"/>
      <c r="GJ7" s="1854"/>
      <c r="GK7" s="1854"/>
      <c r="GL7" s="1854"/>
      <c r="GM7" s="1854"/>
      <c r="GN7" s="1854"/>
      <c r="GO7" s="1854"/>
      <c r="GP7" s="1854"/>
      <c r="GQ7" s="1854"/>
      <c r="GR7" s="1854"/>
      <c r="GS7" s="1854"/>
      <c r="GT7" s="1854"/>
      <c r="GU7" s="1854"/>
      <c r="GV7" s="1854"/>
      <c r="GW7" s="1854"/>
      <c r="GX7" s="1854"/>
      <c r="GY7" s="1854"/>
      <c r="GZ7" s="1854"/>
      <c r="HA7" s="1854"/>
      <c r="HB7" s="1854"/>
      <c r="HC7" s="1854"/>
      <c r="HD7" s="1854"/>
      <c r="HE7" s="1854"/>
      <c r="HF7" s="1854"/>
      <c r="HG7" s="1854"/>
      <c r="HH7" s="1854"/>
      <c r="HI7" s="1854"/>
      <c r="HJ7" s="1854"/>
      <c r="HK7" s="1854"/>
      <c r="HL7" s="1854"/>
      <c r="HM7" s="1854"/>
      <c r="HN7" s="1854"/>
      <c r="HO7" s="1854"/>
      <c r="HP7" s="1854"/>
      <c r="HQ7" s="1854"/>
      <c r="HR7" s="1854"/>
      <c r="HS7" s="1854"/>
      <c r="HT7" s="1854"/>
      <c r="HU7" s="1854"/>
      <c r="HV7" s="1854"/>
      <c r="HW7" s="1854"/>
      <c r="HX7" s="1854"/>
      <c r="HY7" s="1854"/>
      <c r="HZ7" s="1854"/>
      <c r="IA7" s="1854"/>
      <c r="IB7" s="1854"/>
      <c r="IC7" s="1854"/>
      <c r="ID7" s="1854"/>
      <c r="IE7" s="1854"/>
      <c r="IF7" s="1854"/>
      <c r="IG7" s="1854"/>
      <c r="IH7" s="1854"/>
      <c r="II7" s="1854"/>
      <c r="IJ7" s="1854"/>
      <c r="IK7" s="1854"/>
      <c r="IL7" s="1854"/>
      <c r="IM7" s="1854"/>
      <c r="IN7" s="1854"/>
      <c r="IO7" s="1854"/>
    </row>
    <row r="8" spans="1:249" s="646" customFormat="1" ht="20.100000000000001" customHeight="1">
      <c r="A8" s="1859" t="s">
        <v>1196</v>
      </c>
      <c r="B8" s="1860">
        <v>24.4</v>
      </c>
      <c r="C8" s="1860">
        <v>19.8</v>
      </c>
      <c r="D8" s="1860">
        <v>17.8</v>
      </c>
      <c r="E8" s="1862">
        <v>17.7</v>
      </c>
      <c r="F8" s="1854"/>
      <c r="G8" s="1854"/>
      <c r="H8" s="1854"/>
      <c r="I8" s="1854"/>
      <c r="J8" s="1854"/>
      <c r="K8" s="1854"/>
      <c r="L8" s="1854"/>
      <c r="M8" s="1854"/>
      <c r="N8" s="1854"/>
      <c r="O8" s="1854"/>
      <c r="P8" s="1854"/>
      <c r="Q8" s="1854"/>
      <c r="R8" s="1854"/>
      <c r="S8" s="1854"/>
      <c r="T8" s="1854"/>
      <c r="U8" s="1854"/>
      <c r="V8" s="1854"/>
      <c r="W8" s="1854"/>
      <c r="X8" s="1854"/>
      <c r="Y8" s="1854"/>
      <c r="Z8" s="1854"/>
      <c r="AA8" s="1854"/>
      <c r="AB8" s="1854"/>
      <c r="AC8" s="1854"/>
      <c r="AD8" s="1854"/>
      <c r="AE8" s="1854"/>
      <c r="AF8" s="1854"/>
      <c r="AG8" s="1854"/>
      <c r="AH8" s="1854"/>
      <c r="AI8" s="1854"/>
      <c r="AJ8" s="1854"/>
      <c r="AK8" s="1854"/>
      <c r="AL8" s="1854"/>
      <c r="AM8" s="1854"/>
      <c r="AN8" s="1854"/>
      <c r="AO8" s="1854"/>
      <c r="AP8" s="1854"/>
      <c r="AQ8" s="1854"/>
      <c r="AR8" s="1854"/>
      <c r="AS8" s="1854"/>
      <c r="AT8" s="1854"/>
      <c r="AU8" s="1854"/>
      <c r="AV8" s="1854"/>
      <c r="AW8" s="1854"/>
      <c r="AX8" s="1854"/>
      <c r="AY8" s="1854"/>
      <c r="AZ8" s="1854"/>
      <c r="BA8" s="1854"/>
      <c r="BB8" s="1854"/>
      <c r="BC8" s="1854"/>
      <c r="BD8" s="1854"/>
      <c r="BE8" s="1854"/>
      <c r="BF8" s="1854"/>
      <c r="BG8" s="1854"/>
      <c r="BH8" s="1854"/>
      <c r="BI8" s="1854"/>
      <c r="BJ8" s="1854"/>
      <c r="BK8" s="1854"/>
      <c r="BL8" s="1854"/>
      <c r="BM8" s="1854"/>
      <c r="BN8" s="1854"/>
      <c r="BO8" s="1854"/>
      <c r="BP8" s="1854"/>
      <c r="BQ8" s="1854"/>
      <c r="BR8" s="1854"/>
      <c r="BS8" s="1854"/>
      <c r="BT8" s="1854"/>
      <c r="BU8" s="1854"/>
      <c r="BV8" s="1854"/>
      <c r="BW8" s="1854"/>
      <c r="BX8" s="1854"/>
      <c r="BY8" s="1854"/>
      <c r="BZ8" s="1854"/>
      <c r="CA8" s="1854"/>
      <c r="CB8" s="1854"/>
      <c r="CC8" s="1854"/>
      <c r="CD8" s="1854"/>
      <c r="CE8" s="1854"/>
      <c r="CF8" s="1854"/>
      <c r="CG8" s="1854"/>
      <c r="CH8" s="1854"/>
      <c r="CI8" s="1854"/>
      <c r="CJ8" s="1854"/>
      <c r="CK8" s="1854"/>
      <c r="CL8" s="1854"/>
      <c r="CM8" s="1854"/>
      <c r="CN8" s="1854"/>
      <c r="CO8" s="1854"/>
      <c r="CP8" s="1854"/>
      <c r="CQ8" s="1854"/>
      <c r="CR8" s="1854"/>
      <c r="CS8" s="1854"/>
      <c r="CT8" s="1854"/>
      <c r="CU8" s="1854"/>
      <c r="CV8" s="1854"/>
      <c r="CW8" s="1854"/>
      <c r="CX8" s="1854"/>
      <c r="CY8" s="1854"/>
      <c r="CZ8" s="1854"/>
      <c r="DA8" s="1854"/>
      <c r="DB8" s="1854"/>
      <c r="DC8" s="1854"/>
      <c r="DD8" s="1854"/>
      <c r="DE8" s="1854"/>
      <c r="DF8" s="1854"/>
      <c r="DG8" s="1854"/>
      <c r="DH8" s="1854"/>
      <c r="DI8" s="1854"/>
      <c r="DJ8" s="1854"/>
      <c r="DK8" s="1854"/>
      <c r="DL8" s="1854"/>
      <c r="DM8" s="1854"/>
      <c r="DN8" s="1854"/>
      <c r="DO8" s="1854"/>
      <c r="DP8" s="1854"/>
      <c r="DQ8" s="1854"/>
      <c r="DR8" s="1854"/>
      <c r="DS8" s="1854"/>
      <c r="DT8" s="1854"/>
      <c r="DU8" s="1854"/>
      <c r="DV8" s="1854"/>
      <c r="DW8" s="1854"/>
      <c r="DX8" s="1854"/>
      <c r="DY8" s="1854"/>
      <c r="DZ8" s="1854"/>
      <c r="EA8" s="1854"/>
      <c r="EB8" s="1854"/>
      <c r="EC8" s="1854"/>
      <c r="ED8" s="1854"/>
      <c r="EE8" s="1854"/>
      <c r="EF8" s="1854"/>
      <c r="EG8" s="1854"/>
      <c r="EH8" s="1854"/>
      <c r="EI8" s="1854"/>
      <c r="EJ8" s="1854"/>
      <c r="EK8" s="1854"/>
      <c r="EL8" s="1854"/>
      <c r="EM8" s="1854"/>
      <c r="EN8" s="1854"/>
      <c r="EO8" s="1854"/>
      <c r="EP8" s="1854"/>
      <c r="EQ8" s="1854"/>
      <c r="ER8" s="1854"/>
      <c r="ES8" s="1854"/>
      <c r="ET8" s="1854"/>
      <c r="EU8" s="1854"/>
      <c r="EV8" s="1854"/>
      <c r="EW8" s="1854"/>
      <c r="EX8" s="1854"/>
      <c r="EY8" s="1854"/>
      <c r="EZ8" s="1854"/>
      <c r="FA8" s="1854"/>
      <c r="FB8" s="1854"/>
      <c r="FC8" s="1854"/>
      <c r="FD8" s="1854"/>
      <c r="FE8" s="1854"/>
      <c r="FF8" s="1854"/>
      <c r="FG8" s="1854"/>
      <c r="FH8" s="1854"/>
      <c r="FI8" s="1854"/>
      <c r="FJ8" s="1854"/>
      <c r="FK8" s="1854"/>
      <c r="FL8" s="1854"/>
      <c r="FM8" s="1854"/>
      <c r="FN8" s="1854"/>
      <c r="FO8" s="1854"/>
      <c r="FP8" s="1854"/>
      <c r="FQ8" s="1854"/>
      <c r="FR8" s="1854"/>
      <c r="FS8" s="1854"/>
      <c r="FT8" s="1854"/>
      <c r="FU8" s="1854"/>
      <c r="FV8" s="1854"/>
      <c r="FW8" s="1854"/>
      <c r="FX8" s="1854"/>
      <c r="FY8" s="1854"/>
      <c r="FZ8" s="1854"/>
      <c r="GA8" s="1854"/>
      <c r="GB8" s="1854"/>
      <c r="GC8" s="1854"/>
      <c r="GD8" s="1854"/>
      <c r="GE8" s="1854"/>
      <c r="GF8" s="1854"/>
      <c r="GG8" s="1854"/>
      <c r="GH8" s="1854"/>
      <c r="GI8" s="1854"/>
      <c r="GJ8" s="1854"/>
      <c r="GK8" s="1854"/>
      <c r="GL8" s="1854"/>
      <c r="GM8" s="1854"/>
      <c r="GN8" s="1854"/>
      <c r="GO8" s="1854"/>
      <c r="GP8" s="1854"/>
      <c r="GQ8" s="1854"/>
      <c r="GR8" s="1854"/>
      <c r="GS8" s="1854"/>
      <c r="GT8" s="1854"/>
      <c r="GU8" s="1854"/>
      <c r="GV8" s="1854"/>
      <c r="GW8" s="1854"/>
      <c r="GX8" s="1854"/>
      <c r="GY8" s="1854"/>
      <c r="GZ8" s="1854"/>
      <c r="HA8" s="1854"/>
      <c r="HB8" s="1854"/>
      <c r="HC8" s="1854"/>
      <c r="HD8" s="1854"/>
      <c r="HE8" s="1854"/>
      <c r="HF8" s="1854"/>
      <c r="HG8" s="1854"/>
      <c r="HH8" s="1854"/>
      <c r="HI8" s="1854"/>
      <c r="HJ8" s="1854"/>
      <c r="HK8" s="1854"/>
      <c r="HL8" s="1854"/>
      <c r="HM8" s="1854"/>
      <c r="HN8" s="1854"/>
      <c r="HO8" s="1854"/>
      <c r="HP8" s="1854"/>
      <c r="HQ8" s="1854"/>
      <c r="HR8" s="1854"/>
      <c r="HS8" s="1854"/>
      <c r="HT8" s="1854"/>
      <c r="HU8" s="1854"/>
      <c r="HV8" s="1854"/>
      <c r="HW8" s="1854"/>
      <c r="HX8" s="1854"/>
      <c r="HY8" s="1854"/>
      <c r="HZ8" s="1854"/>
      <c r="IA8" s="1854"/>
      <c r="IB8" s="1854"/>
      <c r="IC8" s="1854"/>
      <c r="ID8" s="1854"/>
      <c r="IE8" s="1854"/>
      <c r="IF8" s="1854"/>
      <c r="IG8" s="1854"/>
      <c r="IH8" s="1854"/>
      <c r="II8" s="1854"/>
      <c r="IJ8" s="1854"/>
      <c r="IK8" s="1854"/>
      <c r="IL8" s="1854"/>
      <c r="IM8" s="1854"/>
      <c r="IN8" s="1854"/>
      <c r="IO8" s="1854"/>
    </row>
    <row r="9" spans="1:249" s="646" customFormat="1" ht="20.100000000000001" customHeight="1">
      <c r="A9" s="1859" t="s">
        <v>1065</v>
      </c>
      <c r="B9" s="1860">
        <v>0.7</v>
      </c>
      <c r="C9" s="1860">
        <v>0.5</v>
      </c>
      <c r="D9" s="1860">
        <v>0.4</v>
      </c>
      <c r="E9" s="1862">
        <v>0.4</v>
      </c>
      <c r="F9" s="1854"/>
      <c r="G9" s="1854"/>
      <c r="H9" s="1854"/>
      <c r="I9" s="1854"/>
      <c r="J9" s="1854"/>
      <c r="K9" s="1854"/>
      <c r="L9" s="1854"/>
      <c r="M9" s="1854"/>
      <c r="N9" s="1854"/>
      <c r="O9" s="1854"/>
      <c r="P9" s="1854"/>
      <c r="Q9" s="1854"/>
      <c r="R9" s="1854"/>
      <c r="S9" s="1854"/>
      <c r="T9" s="1854"/>
      <c r="U9" s="1854"/>
      <c r="V9" s="1854"/>
      <c r="W9" s="1854"/>
      <c r="X9" s="1854"/>
      <c r="Y9" s="1854"/>
      <c r="Z9" s="1854"/>
      <c r="AA9" s="1854"/>
      <c r="AB9" s="1854"/>
      <c r="AC9" s="1854"/>
      <c r="AD9" s="1854"/>
      <c r="AE9" s="1854"/>
      <c r="AF9" s="1854"/>
      <c r="AG9" s="1854"/>
      <c r="AH9" s="1854"/>
      <c r="AI9" s="1854"/>
      <c r="AJ9" s="1854"/>
      <c r="AK9" s="1854"/>
      <c r="AL9" s="1854"/>
      <c r="AM9" s="1854"/>
      <c r="AN9" s="1854"/>
      <c r="AO9" s="1854"/>
      <c r="AP9" s="1854"/>
      <c r="AQ9" s="1854"/>
      <c r="AR9" s="1854"/>
      <c r="AS9" s="1854"/>
      <c r="AT9" s="1854"/>
      <c r="AU9" s="1854"/>
      <c r="AV9" s="1854"/>
      <c r="AW9" s="1854"/>
      <c r="AX9" s="1854"/>
      <c r="AY9" s="1854"/>
      <c r="AZ9" s="1854"/>
      <c r="BA9" s="1854"/>
      <c r="BB9" s="1854"/>
      <c r="BC9" s="1854"/>
      <c r="BD9" s="1854"/>
      <c r="BE9" s="1854"/>
      <c r="BF9" s="1854"/>
      <c r="BG9" s="1854"/>
      <c r="BH9" s="1854"/>
      <c r="BI9" s="1854"/>
      <c r="BJ9" s="1854"/>
      <c r="BK9" s="1854"/>
      <c r="BL9" s="1854"/>
      <c r="BM9" s="1854"/>
      <c r="BN9" s="1854"/>
      <c r="BO9" s="1854"/>
      <c r="BP9" s="1854"/>
      <c r="BQ9" s="1854"/>
      <c r="BR9" s="1854"/>
      <c r="BS9" s="1854"/>
      <c r="BT9" s="1854"/>
      <c r="BU9" s="1854"/>
      <c r="BV9" s="1854"/>
      <c r="BW9" s="1854"/>
      <c r="BX9" s="1854"/>
      <c r="BY9" s="1854"/>
      <c r="BZ9" s="1854"/>
      <c r="CA9" s="1854"/>
      <c r="CB9" s="1854"/>
      <c r="CC9" s="1854"/>
      <c r="CD9" s="1854"/>
      <c r="CE9" s="1854"/>
      <c r="CF9" s="1854"/>
      <c r="CG9" s="1854"/>
      <c r="CH9" s="1854"/>
      <c r="CI9" s="1854"/>
      <c r="CJ9" s="1854"/>
      <c r="CK9" s="1854"/>
      <c r="CL9" s="1854"/>
      <c r="CM9" s="1854"/>
      <c r="CN9" s="1854"/>
      <c r="CO9" s="1854"/>
      <c r="CP9" s="1854"/>
      <c r="CQ9" s="1854"/>
      <c r="CR9" s="1854"/>
      <c r="CS9" s="1854"/>
      <c r="CT9" s="1854"/>
      <c r="CU9" s="1854"/>
      <c r="CV9" s="1854"/>
      <c r="CW9" s="1854"/>
      <c r="CX9" s="1854"/>
      <c r="CY9" s="1854"/>
      <c r="CZ9" s="1854"/>
      <c r="DA9" s="1854"/>
      <c r="DB9" s="1854"/>
      <c r="DC9" s="1854"/>
      <c r="DD9" s="1854"/>
      <c r="DE9" s="1854"/>
      <c r="DF9" s="1854"/>
      <c r="DG9" s="1854"/>
      <c r="DH9" s="1854"/>
      <c r="DI9" s="1854"/>
      <c r="DJ9" s="1854"/>
      <c r="DK9" s="1854"/>
      <c r="DL9" s="1854"/>
      <c r="DM9" s="1854"/>
      <c r="DN9" s="1854"/>
      <c r="DO9" s="1854"/>
      <c r="DP9" s="1854"/>
      <c r="DQ9" s="1854"/>
      <c r="DR9" s="1854"/>
      <c r="DS9" s="1854"/>
      <c r="DT9" s="1854"/>
      <c r="DU9" s="1854"/>
      <c r="DV9" s="1854"/>
      <c r="DW9" s="1854"/>
      <c r="DX9" s="1854"/>
      <c r="DY9" s="1854"/>
      <c r="DZ9" s="1854"/>
      <c r="EA9" s="1854"/>
      <c r="EB9" s="1854"/>
      <c r="EC9" s="1854"/>
      <c r="ED9" s="1854"/>
      <c r="EE9" s="1854"/>
      <c r="EF9" s="1854"/>
      <c r="EG9" s="1854"/>
      <c r="EH9" s="1854"/>
      <c r="EI9" s="1854"/>
      <c r="EJ9" s="1854"/>
      <c r="EK9" s="1854"/>
      <c r="EL9" s="1854"/>
      <c r="EM9" s="1854"/>
      <c r="EN9" s="1854"/>
      <c r="EO9" s="1854"/>
      <c r="EP9" s="1854"/>
      <c r="EQ9" s="1854"/>
      <c r="ER9" s="1854"/>
      <c r="ES9" s="1854"/>
      <c r="ET9" s="1854"/>
      <c r="EU9" s="1854"/>
      <c r="EV9" s="1854"/>
      <c r="EW9" s="1854"/>
      <c r="EX9" s="1854"/>
      <c r="EY9" s="1854"/>
      <c r="EZ9" s="1854"/>
      <c r="FA9" s="1854"/>
      <c r="FB9" s="1854"/>
      <c r="FC9" s="1854"/>
      <c r="FD9" s="1854"/>
      <c r="FE9" s="1854"/>
      <c r="FF9" s="1854"/>
      <c r="FG9" s="1854"/>
      <c r="FH9" s="1854"/>
      <c r="FI9" s="1854"/>
      <c r="FJ9" s="1854"/>
      <c r="FK9" s="1854"/>
      <c r="FL9" s="1854"/>
      <c r="FM9" s="1854"/>
      <c r="FN9" s="1854"/>
      <c r="FO9" s="1854"/>
      <c r="FP9" s="1854"/>
      <c r="FQ9" s="1854"/>
      <c r="FR9" s="1854"/>
      <c r="FS9" s="1854"/>
      <c r="FT9" s="1854"/>
      <c r="FU9" s="1854"/>
      <c r="FV9" s="1854"/>
      <c r="FW9" s="1854"/>
      <c r="FX9" s="1854"/>
      <c r="FY9" s="1854"/>
      <c r="FZ9" s="1854"/>
      <c r="GA9" s="1854"/>
      <c r="GB9" s="1854"/>
      <c r="GC9" s="1854"/>
      <c r="GD9" s="1854"/>
      <c r="GE9" s="1854"/>
      <c r="GF9" s="1854"/>
      <c r="GG9" s="1854"/>
      <c r="GH9" s="1854"/>
      <c r="GI9" s="1854"/>
      <c r="GJ9" s="1854"/>
      <c r="GK9" s="1854"/>
      <c r="GL9" s="1854"/>
      <c r="GM9" s="1854"/>
      <c r="GN9" s="1854"/>
      <c r="GO9" s="1854"/>
      <c r="GP9" s="1854"/>
      <c r="GQ9" s="1854"/>
      <c r="GR9" s="1854"/>
      <c r="GS9" s="1854"/>
      <c r="GT9" s="1854"/>
      <c r="GU9" s="1854"/>
      <c r="GV9" s="1854"/>
      <c r="GW9" s="1854"/>
      <c r="GX9" s="1854"/>
      <c r="GY9" s="1854"/>
      <c r="GZ9" s="1854"/>
      <c r="HA9" s="1854"/>
      <c r="HB9" s="1854"/>
      <c r="HC9" s="1854"/>
      <c r="HD9" s="1854"/>
      <c r="HE9" s="1854"/>
      <c r="HF9" s="1854"/>
      <c r="HG9" s="1854"/>
      <c r="HH9" s="1854"/>
      <c r="HI9" s="1854"/>
      <c r="HJ9" s="1854"/>
      <c r="HK9" s="1854"/>
      <c r="HL9" s="1854"/>
      <c r="HM9" s="1854"/>
      <c r="HN9" s="1854"/>
      <c r="HO9" s="1854"/>
      <c r="HP9" s="1854"/>
      <c r="HQ9" s="1854"/>
      <c r="HR9" s="1854"/>
      <c r="HS9" s="1854"/>
      <c r="HT9" s="1854"/>
      <c r="HU9" s="1854"/>
      <c r="HV9" s="1854"/>
      <c r="HW9" s="1854"/>
      <c r="HX9" s="1854"/>
      <c r="HY9" s="1854"/>
      <c r="HZ9" s="1854"/>
      <c r="IA9" s="1854"/>
      <c r="IB9" s="1854"/>
      <c r="IC9" s="1854"/>
      <c r="ID9" s="1854"/>
      <c r="IE9" s="1854"/>
      <c r="IF9" s="1854"/>
      <c r="IG9" s="1854"/>
      <c r="IH9" s="1854"/>
      <c r="II9" s="1854"/>
      <c r="IJ9" s="1854"/>
      <c r="IK9" s="1854"/>
      <c r="IL9" s="1854"/>
      <c r="IM9" s="1854"/>
      <c r="IN9" s="1854"/>
      <c r="IO9" s="1854"/>
    </row>
    <row r="10" spans="1:249" s="646" customFormat="1" ht="20.100000000000001" customHeight="1">
      <c r="A10" s="1859" t="s">
        <v>1066</v>
      </c>
      <c r="B10" s="1863">
        <v>23638</v>
      </c>
      <c r="C10" s="1863">
        <v>25493</v>
      </c>
      <c r="D10" s="1864">
        <v>24071.027083561781</v>
      </c>
      <c r="E10" s="1865">
        <v>25112</v>
      </c>
      <c r="F10" s="1854"/>
      <c r="G10" s="1854"/>
      <c r="H10" s="1854"/>
      <c r="I10" s="1854"/>
      <c r="J10" s="1854"/>
      <c r="K10" s="1854"/>
      <c r="L10" s="1854"/>
      <c r="M10" s="1854"/>
      <c r="N10" s="1854"/>
      <c r="O10" s="1854"/>
      <c r="P10" s="1854"/>
      <c r="Q10" s="1854"/>
      <c r="R10" s="1854"/>
      <c r="S10" s="1854"/>
      <c r="T10" s="1854"/>
      <c r="U10" s="1854"/>
      <c r="V10" s="1854"/>
      <c r="W10" s="1854"/>
      <c r="X10" s="1854"/>
      <c r="Y10" s="1854"/>
      <c r="Z10" s="1854"/>
      <c r="AA10" s="1854"/>
      <c r="AB10" s="1854"/>
      <c r="AC10" s="1854"/>
      <c r="AD10" s="1854"/>
      <c r="AE10" s="1854"/>
      <c r="AF10" s="1854"/>
      <c r="AG10" s="1854"/>
      <c r="AH10" s="1854"/>
      <c r="AI10" s="1854"/>
      <c r="AJ10" s="1854"/>
      <c r="AK10" s="1854"/>
      <c r="AL10" s="1854"/>
      <c r="AM10" s="1854"/>
      <c r="AN10" s="1854"/>
      <c r="AO10" s="1854"/>
      <c r="AP10" s="1854"/>
      <c r="AQ10" s="1854"/>
      <c r="AR10" s="1854"/>
      <c r="AS10" s="1854"/>
      <c r="AT10" s="1854"/>
      <c r="AU10" s="1854"/>
      <c r="AV10" s="1854"/>
      <c r="AW10" s="1854"/>
      <c r="AX10" s="1854"/>
      <c r="AY10" s="1854"/>
      <c r="AZ10" s="1854"/>
      <c r="BA10" s="1854"/>
      <c r="BB10" s="1854"/>
      <c r="BC10" s="1854"/>
      <c r="BD10" s="1854"/>
      <c r="BE10" s="1854"/>
      <c r="BF10" s="1854"/>
      <c r="BG10" s="1854"/>
      <c r="BH10" s="1854"/>
      <c r="BI10" s="1854"/>
      <c r="BJ10" s="1854"/>
      <c r="BK10" s="1854"/>
      <c r="BL10" s="1854"/>
      <c r="BM10" s="1854"/>
      <c r="BN10" s="1854"/>
      <c r="BO10" s="1854"/>
      <c r="BP10" s="1854"/>
      <c r="BQ10" s="1854"/>
      <c r="BR10" s="1854"/>
      <c r="BS10" s="1854"/>
      <c r="BT10" s="1854"/>
      <c r="BU10" s="1854"/>
      <c r="BV10" s="1854"/>
      <c r="BW10" s="1854"/>
      <c r="BX10" s="1854"/>
      <c r="BY10" s="1854"/>
      <c r="BZ10" s="1854"/>
      <c r="CA10" s="1854"/>
      <c r="CB10" s="1854"/>
      <c r="CC10" s="1854"/>
      <c r="CD10" s="1854"/>
      <c r="CE10" s="1854"/>
      <c r="CF10" s="1854"/>
      <c r="CG10" s="1854"/>
      <c r="CH10" s="1854"/>
      <c r="CI10" s="1854"/>
      <c r="CJ10" s="1854"/>
      <c r="CK10" s="1854"/>
      <c r="CL10" s="1854"/>
      <c r="CM10" s="1854"/>
      <c r="CN10" s="1854"/>
      <c r="CO10" s="1854"/>
      <c r="CP10" s="1854"/>
      <c r="CQ10" s="1854"/>
      <c r="CR10" s="1854"/>
      <c r="CS10" s="1854"/>
      <c r="CT10" s="1854"/>
      <c r="CU10" s="1854"/>
      <c r="CV10" s="1854"/>
      <c r="CW10" s="1854"/>
      <c r="CX10" s="1854"/>
      <c r="CY10" s="1854"/>
      <c r="CZ10" s="1854"/>
      <c r="DA10" s="1854"/>
      <c r="DB10" s="1854"/>
      <c r="DC10" s="1854"/>
      <c r="DD10" s="1854"/>
      <c r="DE10" s="1854"/>
      <c r="DF10" s="1854"/>
      <c r="DG10" s="1854"/>
      <c r="DH10" s="1854"/>
      <c r="DI10" s="1854"/>
      <c r="DJ10" s="1854"/>
      <c r="DK10" s="1854"/>
      <c r="DL10" s="1854"/>
      <c r="DM10" s="1854"/>
      <c r="DN10" s="1854"/>
      <c r="DO10" s="1854"/>
      <c r="DP10" s="1854"/>
      <c r="DQ10" s="1854"/>
      <c r="DR10" s="1854"/>
      <c r="DS10" s="1854"/>
      <c r="DT10" s="1854"/>
      <c r="DU10" s="1854"/>
      <c r="DV10" s="1854"/>
      <c r="DW10" s="1854"/>
      <c r="DX10" s="1854"/>
      <c r="DY10" s="1854"/>
      <c r="DZ10" s="1854"/>
      <c r="EA10" s="1854"/>
      <c r="EB10" s="1854"/>
      <c r="EC10" s="1854"/>
      <c r="ED10" s="1854"/>
      <c r="EE10" s="1854"/>
      <c r="EF10" s="1854"/>
      <c r="EG10" s="1854"/>
      <c r="EH10" s="1854"/>
      <c r="EI10" s="1854"/>
      <c r="EJ10" s="1854"/>
      <c r="EK10" s="1854"/>
      <c r="EL10" s="1854"/>
      <c r="EM10" s="1854"/>
      <c r="EN10" s="1854"/>
      <c r="EO10" s="1854"/>
      <c r="EP10" s="1854"/>
      <c r="EQ10" s="1854"/>
      <c r="ER10" s="1854"/>
      <c r="ES10" s="1854"/>
      <c r="ET10" s="1854"/>
      <c r="EU10" s="1854"/>
      <c r="EV10" s="1854"/>
      <c r="EW10" s="1854"/>
      <c r="EX10" s="1854"/>
      <c r="EY10" s="1854"/>
      <c r="EZ10" s="1854"/>
      <c r="FA10" s="1854"/>
      <c r="FB10" s="1854"/>
      <c r="FC10" s="1854"/>
      <c r="FD10" s="1854"/>
      <c r="FE10" s="1854"/>
      <c r="FF10" s="1854"/>
      <c r="FG10" s="1854"/>
      <c r="FH10" s="1854"/>
      <c r="FI10" s="1854"/>
      <c r="FJ10" s="1854"/>
      <c r="FK10" s="1854"/>
      <c r="FL10" s="1854"/>
      <c r="FM10" s="1854"/>
      <c r="FN10" s="1854"/>
      <c r="FO10" s="1854"/>
      <c r="FP10" s="1854"/>
      <c r="FQ10" s="1854"/>
      <c r="FR10" s="1854"/>
      <c r="FS10" s="1854"/>
      <c r="FT10" s="1854"/>
      <c r="FU10" s="1854"/>
      <c r="FV10" s="1854"/>
      <c r="FW10" s="1854"/>
      <c r="FX10" s="1854"/>
      <c r="FY10" s="1854"/>
      <c r="FZ10" s="1854"/>
      <c r="GA10" s="1854"/>
      <c r="GB10" s="1854"/>
      <c r="GC10" s="1854"/>
      <c r="GD10" s="1854"/>
      <c r="GE10" s="1854"/>
      <c r="GF10" s="1854"/>
      <c r="GG10" s="1854"/>
      <c r="GH10" s="1854"/>
      <c r="GI10" s="1854"/>
      <c r="GJ10" s="1854"/>
      <c r="GK10" s="1854"/>
      <c r="GL10" s="1854"/>
      <c r="GM10" s="1854"/>
      <c r="GN10" s="1854"/>
      <c r="GO10" s="1854"/>
      <c r="GP10" s="1854"/>
      <c r="GQ10" s="1854"/>
      <c r="GR10" s="1854"/>
      <c r="GS10" s="1854"/>
      <c r="GT10" s="1854"/>
      <c r="GU10" s="1854"/>
      <c r="GV10" s="1854"/>
      <c r="GW10" s="1854"/>
      <c r="GX10" s="1854"/>
      <c r="GY10" s="1854"/>
      <c r="GZ10" s="1854"/>
      <c r="HA10" s="1854"/>
      <c r="HB10" s="1854"/>
      <c r="HC10" s="1854"/>
      <c r="HD10" s="1854"/>
      <c r="HE10" s="1854"/>
      <c r="HF10" s="1854"/>
      <c r="HG10" s="1854"/>
      <c r="HH10" s="1854"/>
      <c r="HI10" s="1854"/>
      <c r="HJ10" s="1854"/>
      <c r="HK10" s="1854"/>
      <c r="HL10" s="1854"/>
      <c r="HM10" s="1854"/>
      <c r="HN10" s="1854"/>
      <c r="HO10" s="1854"/>
      <c r="HP10" s="1854"/>
      <c r="HQ10" s="1854"/>
      <c r="HR10" s="1854"/>
      <c r="HS10" s="1854"/>
      <c r="HT10" s="1854"/>
      <c r="HU10" s="1854"/>
      <c r="HV10" s="1854"/>
      <c r="HW10" s="1854"/>
      <c r="HX10" s="1854"/>
      <c r="HY10" s="1854"/>
      <c r="HZ10" s="1854"/>
      <c r="IA10" s="1854"/>
      <c r="IB10" s="1854"/>
      <c r="IC10" s="1854"/>
      <c r="ID10" s="1854"/>
      <c r="IE10" s="1854"/>
      <c r="IF10" s="1854"/>
      <c r="IG10" s="1854"/>
      <c r="IH10" s="1854"/>
      <c r="II10" s="1854"/>
      <c r="IJ10" s="1854"/>
      <c r="IK10" s="1854"/>
      <c r="IL10" s="1854"/>
      <c r="IM10" s="1854"/>
      <c r="IN10" s="1854"/>
      <c r="IO10" s="1854"/>
    </row>
    <row r="11" spans="1:249" s="625" customFormat="1" ht="15" customHeight="1">
      <c r="A11" s="1866" t="s">
        <v>66</v>
      </c>
      <c r="B11" s="1859"/>
      <c r="C11" s="1859"/>
      <c r="D11" s="1859"/>
      <c r="E11" s="1859"/>
      <c r="F11" s="1854"/>
      <c r="G11" s="1854"/>
      <c r="H11" s="1854"/>
      <c r="I11" s="1854"/>
      <c r="J11" s="1854"/>
      <c r="K11" s="1854"/>
      <c r="L11" s="1854"/>
      <c r="M11" s="1854"/>
      <c r="N11" s="1854"/>
      <c r="O11" s="1854"/>
      <c r="P11" s="1854"/>
      <c r="Q11" s="1854"/>
      <c r="R11" s="1854"/>
      <c r="S11" s="1854"/>
      <c r="T11" s="1854"/>
      <c r="U11" s="1854"/>
      <c r="V11" s="1854"/>
      <c r="W11" s="1854"/>
      <c r="X11" s="1854"/>
      <c r="Y11" s="1854"/>
      <c r="Z11" s="1854"/>
      <c r="AA11" s="1854"/>
      <c r="AB11" s="1854"/>
      <c r="AC11" s="1854"/>
      <c r="AD11" s="1854"/>
      <c r="AE11" s="1854"/>
      <c r="AF11" s="1854"/>
      <c r="AG11" s="1854"/>
      <c r="AH11" s="1854"/>
      <c r="AI11" s="1854"/>
      <c r="AJ11" s="1854"/>
      <c r="AK11" s="1854"/>
      <c r="AL11" s="1854"/>
      <c r="AM11" s="1854"/>
      <c r="AN11" s="1854"/>
      <c r="AO11" s="1854"/>
      <c r="AP11" s="1854"/>
      <c r="AQ11" s="1854"/>
      <c r="AR11" s="1854"/>
      <c r="AS11" s="1854"/>
      <c r="AT11" s="1854"/>
      <c r="AU11" s="1854"/>
      <c r="AV11" s="1854"/>
      <c r="AW11" s="1854"/>
      <c r="AX11" s="1854"/>
      <c r="AY11" s="1854"/>
      <c r="AZ11" s="1854"/>
      <c r="BA11" s="1854"/>
      <c r="BB11" s="1854"/>
      <c r="BC11" s="1854"/>
      <c r="BD11" s="1854"/>
      <c r="BE11" s="1854"/>
      <c r="BF11" s="1854"/>
      <c r="BG11" s="1854"/>
      <c r="BH11" s="1854"/>
      <c r="BI11" s="1854"/>
      <c r="BJ11" s="1854"/>
      <c r="BK11" s="1854"/>
      <c r="BL11" s="1854"/>
      <c r="BM11" s="1854"/>
      <c r="BN11" s="1854"/>
      <c r="BO11" s="1854"/>
      <c r="BP11" s="1854"/>
      <c r="BQ11" s="1854"/>
      <c r="BR11" s="1854"/>
      <c r="BS11" s="1854"/>
      <c r="BT11" s="1854"/>
      <c r="BU11" s="1854"/>
      <c r="BV11" s="1854"/>
      <c r="BW11" s="1854"/>
      <c r="BX11" s="1854"/>
      <c r="BY11" s="1854"/>
      <c r="BZ11" s="1854"/>
      <c r="CA11" s="1854"/>
      <c r="CB11" s="1854"/>
      <c r="CC11" s="1854"/>
      <c r="CD11" s="1854"/>
      <c r="CE11" s="1854"/>
      <c r="CF11" s="1854"/>
      <c r="CG11" s="1854"/>
      <c r="CH11" s="1854"/>
      <c r="CI11" s="1854"/>
      <c r="CJ11" s="1854"/>
      <c r="CK11" s="1854"/>
      <c r="CL11" s="1854"/>
      <c r="CM11" s="1854"/>
      <c r="CN11" s="1854"/>
      <c r="CO11" s="1854"/>
      <c r="CP11" s="1854"/>
      <c r="CQ11" s="1854"/>
      <c r="CR11" s="1854"/>
      <c r="CS11" s="1854"/>
      <c r="CT11" s="1854"/>
      <c r="CU11" s="1854"/>
      <c r="CV11" s="1854"/>
      <c r="CW11" s="1854"/>
      <c r="CX11" s="1854"/>
      <c r="CY11" s="1854"/>
      <c r="CZ11" s="1854"/>
      <c r="DA11" s="1854"/>
      <c r="DB11" s="1854"/>
      <c r="DC11" s="1854"/>
      <c r="DD11" s="1854"/>
      <c r="DE11" s="1854"/>
      <c r="DF11" s="1854"/>
      <c r="DG11" s="1854"/>
      <c r="DH11" s="1854"/>
      <c r="DI11" s="1854"/>
      <c r="DJ11" s="1854"/>
      <c r="DK11" s="1854"/>
      <c r="DL11" s="1854"/>
      <c r="DM11" s="1854"/>
      <c r="DN11" s="1854"/>
      <c r="DO11" s="1854"/>
      <c r="DP11" s="1854"/>
      <c r="DQ11" s="1854"/>
      <c r="DR11" s="1854"/>
      <c r="DS11" s="1854"/>
      <c r="DT11" s="1854"/>
      <c r="DU11" s="1854"/>
      <c r="DV11" s="1854"/>
      <c r="DW11" s="1854"/>
      <c r="DX11" s="1854"/>
      <c r="DY11" s="1854"/>
      <c r="DZ11" s="1854"/>
      <c r="EA11" s="1854"/>
      <c r="EB11" s="1854"/>
      <c r="EC11" s="1854"/>
      <c r="ED11" s="1854"/>
      <c r="EE11" s="1854"/>
      <c r="EF11" s="1854"/>
      <c r="EG11" s="1854"/>
      <c r="EH11" s="1854"/>
      <c r="EI11" s="1854"/>
      <c r="EJ11" s="1854"/>
      <c r="EK11" s="1854"/>
      <c r="EL11" s="1854"/>
      <c r="EM11" s="1854"/>
      <c r="EN11" s="1854"/>
      <c r="EO11" s="1854"/>
      <c r="EP11" s="1854"/>
      <c r="EQ11" s="1854"/>
      <c r="ER11" s="1854"/>
      <c r="ES11" s="1854"/>
      <c r="ET11" s="1854"/>
      <c r="EU11" s="1854"/>
      <c r="EV11" s="1854"/>
      <c r="EW11" s="1854"/>
      <c r="EX11" s="1854"/>
      <c r="EY11" s="1854"/>
      <c r="EZ11" s="1854"/>
      <c r="FA11" s="1854"/>
      <c r="FB11" s="1854"/>
      <c r="FC11" s="1854"/>
      <c r="FD11" s="1854"/>
      <c r="FE11" s="1854"/>
      <c r="FF11" s="1854"/>
      <c r="FG11" s="1854"/>
      <c r="FH11" s="1854"/>
      <c r="FI11" s="1854"/>
      <c r="FJ11" s="1854"/>
      <c r="FK11" s="1854"/>
      <c r="FL11" s="1854"/>
      <c r="FM11" s="1854"/>
      <c r="FN11" s="1854"/>
      <c r="FO11" s="1854"/>
      <c r="FP11" s="1854"/>
      <c r="FQ11" s="1854"/>
      <c r="FR11" s="1854"/>
      <c r="FS11" s="1854"/>
      <c r="FT11" s="1854"/>
      <c r="FU11" s="1854"/>
      <c r="FV11" s="1854"/>
      <c r="FW11" s="1854"/>
      <c r="FX11" s="1854"/>
      <c r="FY11" s="1854"/>
      <c r="FZ11" s="1854"/>
      <c r="GA11" s="1854"/>
      <c r="GB11" s="1854"/>
      <c r="GC11" s="1854"/>
      <c r="GD11" s="1854"/>
      <c r="GE11" s="1854"/>
      <c r="GF11" s="1854"/>
      <c r="GG11" s="1854"/>
      <c r="GH11" s="1854"/>
      <c r="GI11" s="1854"/>
      <c r="GJ11" s="1854"/>
      <c r="GK11" s="1854"/>
      <c r="GL11" s="1854"/>
      <c r="GM11" s="1854"/>
      <c r="GN11" s="1854"/>
      <c r="GO11" s="1854"/>
      <c r="GP11" s="1854"/>
      <c r="GQ11" s="1854"/>
      <c r="GR11" s="1854"/>
      <c r="GS11" s="1854"/>
      <c r="GT11" s="1854"/>
      <c r="GU11" s="1854"/>
      <c r="GV11" s="1854"/>
      <c r="GW11" s="1854"/>
      <c r="GX11" s="1854"/>
      <c r="GY11" s="1854"/>
      <c r="GZ11" s="1854"/>
      <c r="HA11" s="1854"/>
      <c r="HB11" s="1854"/>
      <c r="HC11" s="1854"/>
      <c r="HD11" s="1854"/>
      <c r="HE11" s="1854"/>
      <c r="HF11" s="1854"/>
      <c r="HG11" s="1854"/>
      <c r="HH11" s="1854"/>
      <c r="HI11" s="1854"/>
      <c r="HJ11" s="1854"/>
      <c r="HK11" s="1854"/>
      <c r="HL11" s="1854"/>
      <c r="HM11" s="1854"/>
      <c r="HN11" s="1854"/>
      <c r="HO11" s="1854"/>
      <c r="HP11" s="1854"/>
      <c r="HQ11" s="1854"/>
      <c r="HR11" s="1854"/>
      <c r="HS11" s="1854"/>
      <c r="HT11" s="1854"/>
      <c r="HU11" s="1854"/>
      <c r="HV11" s="1854"/>
      <c r="HW11" s="1854"/>
      <c r="HX11" s="1854"/>
      <c r="HY11" s="1854"/>
      <c r="HZ11" s="1854"/>
      <c r="IA11" s="1854"/>
      <c r="IB11" s="1854"/>
      <c r="IC11" s="1854"/>
      <c r="ID11" s="1854"/>
      <c r="IE11" s="1854"/>
      <c r="IF11" s="1854"/>
      <c r="IG11" s="1854"/>
      <c r="IH11" s="1854"/>
      <c r="II11" s="1854"/>
      <c r="IJ11" s="1854"/>
      <c r="IK11" s="1854"/>
      <c r="IL11" s="1854"/>
      <c r="IM11" s="1854"/>
      <c r="IN11" s="1854"/>
      <c r="IO11" s="1854"/>
    </row>
    <row r="12" spans="1:249" s="625" customFormat="1">
      <c r="A12" s="637" t="s">
        <v>775</v>
      </c>
      <c r="B12" s="1789"/>
      <c r="C12" s="1789"/>
      <c r="D12" s="1789"/>
      <c r="E12" s="1789"/>
      <c r="F12" s="1854"/>
      <c r="G12" s="1854"/>
      <c r="H12" s="1854"/>
      <c r="I12" s="1854"/>
      <c r="J12" s="1854"/>
      <c r="K12" s="1854"/>
      <c r="L12" s="1854"/>
      <c r="M12" s="1854"/>
      <c r="N12" s="1854"/>
      <c r="O12" s="1854"/>
      <c r="P12" s="1854"/>
      <c r="Q12" s="1854"/>
      <c r="R12" s="1854"/>
      <c r="S12" s="1854"/>
      <c r="T12" s="1854"/>
      <c r="U12" s="1854"/>
      <c r="V12" s="1854"/>
      <c r="W12" s="1854"/>
      <c r="X12" s="1854"/>
      <c r="Y12" s="1854"/>
      <c r="Z12" s="1854"/>
      <c r="AA12" s="1854"/>
      <c r="AB12" s="1854"/>
      <c r="AC12" s="1854"/>
      <c r="AD12" s="1854"/>
      <c r="AE12" s="1854"/>
      <c r="AF12" s="1854"/>
      <c r="AG12" s="1854"/>
      <c r="AH12" s="1854"/>
      <c r="AI12" s="1854"/>
      <c r="AJ12" s="1854"/>
      <c r="AK12" s="1854"/>
      <c r="AL12" s="1854"/>
      <c r="AM12" s="1854"/>
      <c r="AN12" s="1854"/>
      <c r="AO12" s="1854"/>
      <c r="AP12" s="1854"/>
      <c r="AQ12" s="1854"/>
      <c r="AR12" s="1854"/>
      <c r="AS12" s="1854"/>
      <c r="AT12" s="1854"/>
      <c r="AU12" s="1854"/>
      <c r="AV12" s="1854"/>
      <c r="AW12" s="1854"/>
      <c r="AX12" s="1854"/>
      <c r="AY12" s="1854"/>
      <c r="AZ12" s="1854"/>
      <c r="BA12" s="1854"/>
      <c r="BB12" s="1854"/>
      <c r="BC12" s="1854"/>
      <c r="BD12" s="1854"/>
      <c r="BE12" s="1854"/>
      <c r="BF12" s="1854"/>
      <c r="BG12" s="1854"/>
      <c r="BH12" s="1854"/>
      <c r="BI12" s="1854"/>
      <c r="BJ12" s="1854"/>
      <c r="BK12" s="1854"/>
      <c r="BL12" s="1854"/>
      <c r="BM12" s="1854"/>
      <c r="BN12" s="1854"/>
      <c r="BO12" s="1854"/>
      <c r="BP12" s="1854"/>
      <c r="BQ12" s="1854"/>
      <c r="BR12" s="1854"/>
      <c r="BS12" s="1854"/>
      <c r="BT12" s="1854"/>
      <c r="BU12" s="1854"/>
      <c r="BV12" s="1854"/>
      <c r="BW12" s="1854"/>
      <c r="BX12" s="1854"/>
      <c r="BY12" s="1854"/>
      <c r="BZ12" s="1854"/>
      <c r="CA12" s="1854"/>
      <c r="CB12" s="1854"/>
      <c r="CC12" s="1854"/>
      <c r="CD12" s="1854"/>
      <c r="CE12" s="1854"/>
      <c r="CF12" s="1854"/>
      <c r="CG12" s="1854"/>
      <c r="CH12" s="1854"/>
      <c r="CI12" s="1854"/>
      <c r="CJ12" s="1854"/>
      <c r="CK12" s="1854"/>
      <c r="CL12" s="1854"/>
      <c r="CM12" s="1854"/>
      <c r="CN12" s="1854"/>
      <c r="CO12" s="1854"/>
      <c r="CP12" s="1854"/>
      <c r="CQ12" s="1854"/>
      <c r="CR12" s="1854"/>
      <c r="CS12" s="1854"/>
      <c r="CT12" s="1854"/>
      <c r="CU12" s="1854"/>
      <c r="CV12" s="1854"/>
      <c r="CW12" s="1854"/>
      <c r="CX12" s="1854"/>
      <c r="CY12" s="1854"/>
      <c r="CZ12" s="1854"/>
      <c r="DA12" s="1854"/>
      <c r="DB12" s="1854"/>
      <c r="DC12" s="1854"/>
      <c r="DD12" s="1854"/>
      <c r="DE12" s="1854"/>
      <c r="DF12" s="1854"/>
      <c r="DG12" s="1854"/>
      <c r="DH12" s="1854"/>
      <c r="DI12" s="1854"/>
      <c r="DJ12" s="1854"/>
      <c r="DK12" s="1854"/>
      <c r="DL12" s="1854"/>
      <c r="DM12" s="1854"/>
      <c r="DN12" s="1854"/>
      <c r="DO12" s="1854"/>
      <c r="DP12" s="1854"/>
      <c r="DQ12" s="1854"/>
      <c r="DR12" s="1854"/>
      <c r="DS12" s="1854"/>
      <c r="DT12" s="1854"/>
      <c r="DU12" s="1854"/>
      <c r="DV12" s="1854"/>
      <c r="DW12" s="1854"/>
      <c r="DX12" s="1854"/>
      <c r="DY12" s="1854"/>
      <c r="DZ12" s="1854"/>
      <c r="EA12" s="1854"/>
      <c r="EB12" s="1854"/>
      <c r="EC12" s="1854"/>
      <c r="ED12" s="1854"/>
      <c r="EE12" s="1854"/>
      <c r="EF12" s="1854"/>
      <c r="EG12" s="1854"/>
      <c r="EH12" s="1854"/>
      <c r="EI12" s="1854"/>
      <c r="EJ12" s="1854"/>
      <c r="EK12" s="1854"/>
      <c r="EL12" s="1854"/>
      <c r="EM12" s="1854"/>
      <c r="EN12" s="1854"/>
      <c r="EO12" s="1854"/>
      <c r="EP12" s="1854"/>
      <c r="EQ12" s="1854"/>
      <c r="ER12" s="1854"/>
      <c r="ES12" s="1854"/>
      <c r="ET12" s="1854"/>
      <c r="EU12" s="1854"/>
      <c r="EV12" s="1854"/>
      <c r="EW12" s="1854"/>
      <c r="EX12" s="1854"/>
      <c r="EY12" s="1854"/>
      <c r="EZ12" s="1854"/>
      <c r="FA12" s="1854"/>
      <c r="FB12" s="1854"/>
      <c r="FC12" s="1854"/>
      <c r="FD12" s="1854"/>
      <c r="FE12" s="1854"/>
      <c r="FF12" s="1854"/>
      <c r="FG12" s="1854"/>
      <c r="FH12" s="1854"/>
      <c r="FI12" s="1854"/>
      <c r="FJ12" s="1854"/>
      <c r="FK12" s="1854"/>
      <c r="FL12" s="1854"/>
      <c r="FM12" s="1854"/>
      <c r="FN12" s="1854"/>
      <c r="FO12" s="1854"/>
      <c r="FP12" s="1854"/>
      <c r="FQ12" s="1854"/>
      <c r="FR12" s="1854"/>
      <c r="FS12" s="1854"/>
      <c r="FT12" s="1854"/>
      <c r="FU12" s="1854"/>
      <c r="FV12" s="1854"/>
      <c r="FW12" s="1854"/>
      <c r="FX12" s="1854"/>
      <c r="FY12" s="1854"/>
      <c r="FZ12" s="1854"/>
      <c r="GA12" s="1854"/>
      <c r="GB12" s="1854"/>
      <c r="GC12" s="1854"/>
      <c r="GD12" s="1854"/>
      <c r="GE12" s="1854"/>
      <c r="GF12" s="1854"/>
      <c r="GG12" s="1854"/>
      <c r="GH12" s="1854"/>
      <c r="GI12" s="1854"/>
      <c r="GJ12" s="1854"/>
      <c r="GK12" s="1854"/>
      <c r="GL12" s="1854"/>
      <c r="GM12" s="1854"/>
      <c r="GN12" s="1854"/>
      <c r="GO12" s="1854"/>
      <c r="GP12" s="1854"/>
      <c r="GQ12" s="1854"/>
      <c r="GR12" s="1854"/>
      <c r="GS12" s="1854"/>
      <c r="GT12" s="1854"/>
      <c r="GU12" s="1854"/>
      <c r="GV12" s="1854"/>
      <c r="GW12" s="1854"/>
      <c r="GX12" s="1854"/>
      <c r="GY12" s="1854"/>
      <c r="GZ12" s="1854"/>
      <c r="HA12" s="1854"/>
      <c r="HB12" s="1854"/>
      <c r="HC12" s="1854"/>
      <c r="HD12" s="1854"/>
      <c r="HE12" s="1854"/>
      <c r="HF12" s="1854"/>
      <c r="HG12" s="1854"/>
      <c r="HH12" s="1854"/>
      <c r="HI12" s="1854"/>
      <c r="HJ12" s="1854"/>
      <c r="HK12" s="1854"/>
      <c r="HL12" s="1854"/>
      <c r="HM12" s="1854"/>
      <c r="HN12" s="1854"/>
      <c r="HO12" s="1854"/>
      <c r="HP12" s="1854"/>
      <c r="HQ12" s="1854"/>
      <c r="HR12" s="1854"/>
      <c r="HS12" s="1854"/>
      <c r="HT12" s="1854"/>
      <c r="HU12" s="1854"/>
      <c r="HV12" s="1854"/>
      <c r="HW12" s="1854"/>
      <c r="HX12" s="1854"/>
      <c r="HY12" s="1854"/>
      <c r="HZ12" s="1854"/>
      <c r="IA12" s="1854"/>
      <c r="IB12" s="1854"/>
      <c r="IC12" s="1854"/>
      <c r="ID12" s="1854"/>
      <c r="IE12" s="1854"/>
      <c r="IF12" s="1854"/>
      <c r="IG12" s="1854"/>
      <c r="IH12" s="1854"/>
      <c r="II12" s="1854"/>
      <c r="IJ12" s="1854"/>
      <c r="IK12" s="1854"/>
      <c r="IL12" s="1854"/>
      <c r="IM12" s="1854"/>
      <c r="IN12" s="1854"/>
      <c r="IO12" s="1854"/>
    </row>
    <row r="13" spans="1:249">
      <c r="A13" s="1867"/>
    </row>
    <row r="14" spans="1:249" ht="20.100000000000001" customHeight="1">
      <c r="A14" s="1868" t="s">
        <v>1243</v>
      </c>
      <c r="B14" s="1869"/>
      <c r="C14" s="1869"/>
      <c r="D14" s="1869"/>
      <c r="E14" s="1869"/>
    </row>
    <row r="15" spans="1:249" s="646" customFormat="1" ht="20.100000000000001" customHeight="1">
      <c r="A15" s="1870" t="s">
        <v>1244</v>
      </c>
      <c r="B15" s="1871" t="s">
        <v>161</v>
      </c>
      <c r="C15" s="1871" t="s">
        <v>1245</v>
      </c>
      <c r="D15" s="1871" t="s">
        <v>1246</v>
      </c>
      <c r="E15" s="1789"/>
      <c r="F15" s="1854"/>
      <c r="G15" s="1854"/>
      <c r="H15" s="1854"/>
      <c r="I15" s="1854"/>
      <c r="J15" s="1854"/>
      <c r="K15" s="1854"/>
      <c r="L15" s="1854"/>
      <c r="M15" s="1854"/>
      <c r="N15" s="1854"/>
      <c r="O15" s="1854"/>
      <c r="P15" s="1854"/>
      <c r="Q15" s="1854"/>
      <c r="R15" s="1854"/>
      <c r="S15" s="1854"/>
      <c r="T15" s="1854"/>
      <c r="U15" s="1854"/>
      <c r="V15" s="1854"/>
      <c r="W15" s="1854"/>
      <c r="X15" s="1854"/>
      <c r="Y15" s="1854"/>
      <c r="Z15" s="1854"/>
      <c r="AA15" s="1854"/>
      <c r="AB15" s="1854"/>
      <c r="AC15" s="1854"/>
      <c r="AD15" s="1854"/>
      <c r="AE15" s="1854"/>
      <c r="AF15" s="1854"/>
      <c r="AG15" s="1854"/>
      <c r="AH15" s="1854"/>
      <c r="AI15" s="1854"/>
      <c r="AJ15" s="1854"/>
      <c r="AK15" s="1854"/>
      <c r="AL15" s="1854"/>
      <c r="AM15" s="1854"/>
      <c r="AN15" s="1854"/>
      <c r="AO15" s="1854"/>
      <c r="AP15" s="1854"/>
      <c r="AQ15" s="1854"/>
      <c r="AR15" s="1854"/>
      <c r="AS15" s="1854"/>
      <c r="AT15" s="1854"/>
      <c r="AU15" s="1854"/>
      <c r="AV15" s="1854"/>
      <c r="AW15" s="1854"/>
      <c r="AX15" s="1854"/>
      <c r="AY15" s="1854"/>
      <c r="AZ15" s="1854"/>
      <c r="BA15" s="1854"/>
      <c r="BB15" s="1854"/>
      <c r="BC15" s="1854"/>
      <c r="BD15" s="1854"/>
      <c r="BE15" s="1854"/>
      <c r="BF15" s="1854"/>
      <c r="BG15" s="1854"/>
      <c r="BH15" s="1854"/>
      <c r="BI15" s="1854"/>
      <c r="BJ15" s="1854"/>
      <c r="BK15" s="1854"/>
      <c r="BL15" s="1854"/>
      <c r="BM15" s="1854"/>
      <c r="BN15" s="1854"/>
      <c r="BO15" s="1854"/>
      <c r="BP15" s="1854"/>
      <c r="BQ15" s="1854"/>
      <c r="BR15" s="1854"/>
      <c r="BS15" s="1854"/>
      <c r="BT15" s="1854"/>
      <c r="BU15" s="1854"/>
      <c r="BV15" s="1854"/>
      <c r="BW15" s="1854"/>
      <c r="BX15" s="1854"/>
      <c r="BY15" s="1854"/>
      <c r="BZ15" s="1854"/>
      <c r="CA15" s="1854"/>
      <c r="CB15" s="1854"/>
      <c r="CC15" s="1854"/>
      <c r="CD15" s="1854"/>
      <c r="CE15" s="1854"/>
      <c r="CF15" s="1854"/>
      <c r="CG15" s="1854"/>
      <c r="CH15" s="1854"/>
      <c r="CI15" s="1854"/>
      <c r="CJ15" s="1854"/>
      <c r="CK15" s="1854"/>
      <c r="CL15" s="1854"/>
      <c r="CM15" s="1854"/>
      <c r="CN15" s="1854"/>
      <c r="CO15" s="1854"/>
      <c r="CP15" s="1854"/>
      <c r="CQ15" s="1854"/>
      <c r="CR15" s="1854"/>
      <c r="CS15" s="1854"/>
      <c r="CT15" s="1854"/>
      <c r="CU15" s="1854"/>
      <c r="CV15" s="1854"/>
      <c r="CW15" s="1854"/>
      <c r="CX15" s="1854"/>
      <c r="CY15" s="1854"/>
      <c r="CZ15" s="1854"/>
      <c r="DA15" s="1854"/>
      <c r="DB15" s="1854"/>
      <c r="DC15" s="1854"/>
      <c r="DD15" s="1854"/>
      <c r="DE15" s="1854"/>
      <c r="DF15" s="1854"/>
      <c r="DG15" s="1854"/>
      <c r="DH15" s="1854"/>
      <c r="DI15" s="1854"/>
      <c r="DJ15" s="1854"/>
      <c r="DK15" s="1854"/>
      <c r="DL15" s="1854"/>
      <c r="DM15" s="1854"/>
      <c r="DN15" s="1854"/>
      <c r="DO15" s="1854"/>
      <c r="DP15" s="1854"/>
      <c r="DQ15" s="1854"/>
      <c r="DR15" s="1854"/>
      <c r="DS15" s="1854"/>
      <c r="DT15" s="1854"/>
      <c r="DU15" s="1854"/>
      <c r="DV15" s="1854"/>
      <c r="DW15" s="1854"/>
      <c r="DX15" s="1854"/>
      <c r="DY15" s="1854"/>
      <c r="DZ15" s="1854"/>
      <c r="EA15" s="1854"/>
      <c r="EB15" s="1854"/>
      <c r="EC15" s="1854"/>
      <c r="ED15" s="1854"/>
      <c r="EE15" s="1854"/>
      <c r="EF15" s="1854"/>
      <c r="EG15" s="1854"/>
      <c r="EH15" s="1854"/>
      <c r="EI15" s="1854"/>
      <c r="EJ15" s="1854"/>
      <c r="EK15" s="1854"/>
      <c r="EL15" s="1854"/>
      <c r="EM15" s="1854"/>
      <c r="EN15" s="1854"/>
      <c r="EO15" s="1854"/>
      <c r="EP15" s="1854"/>
      <c r="EQ15" s="1854"/>
      <c r="ER15" s="1854"/>
      <c r="ES15" s="1854"/>
      <c r="ET15" s="1854"/>
      <c r="EU15" s="1854"/>
      <c r="EV15" s="1854"/>
      <c r="EW15" s="1854"/>
      <c r="EX15" s="1854"/>
      <c r="EY15" s="1854"/>
      <c r="EZ15" s="1854"/>
      <c r="FA15" s="1854"/>
      <c r="FB15" s="1854"/>
      <c r="FC15" s="1854"/>
      <c r="FD15" s="1854"/>
      <c r="FE15" s="1854"/>
      <c r="FF15" s="1854"/>
      <c r="FG15" s="1854"/>
      <c r="FH15" s="1854"/>
      <c r="FI15" s="1854"/>
      <c r="FJ15" s="1854"/>
      <c r="FK15" s="1854"/>
      <c r="FL15" s="1854"/>
      <c r="FM15" s="1854"/>
      <c r="FN15" s="1854"/>
      <c r="FO15" s="1854"/>
      <c r="FP15" s="1854"/>
      <c r="FQ15" s="1854"/>
      <c r="FR15" s="1854"/>
      <c r="FS15" s="1854"/>
      <c r="FT15" s="1854"/>
      <c r="FU15" s="1854"/>
      <c r="FV15" s="1854"/>
      <c r="FW15" s="1854"/>
      <c r="FX15" s="1854"/>
      <c r="FY15" s="1854"/>
      <c r="FZ15" s="1854"/>
      <c r="GA15" s="1854"/>
      <c r="GB15" s="1854"/>
      <c r="GC15" s="1854"/>
      <c r="GD15" s="1854"/>
      <c r="GE15" s="1854"/>
      <c r="GF15" s="1854"/>
      <c r="GG15" s="1854"/>
      <c r="GH15" s="1854"/>
      <c r="GI15" s="1854"/>
      <c r="GJ15" s="1854"/>
      <c r="GK15" s="1854"/>
      <c r="GL15" s="1854"/>
      <c r="GM15" s="1854"/>
      <c r="GN15" s="1854"/>
      <c r="GO15" s="1854"/>
      <c r="GP15" s="1854"/>
      <c r="GQ15" s="1854"/>
      <c r="GR15" s="1854"/>
      <c r="GS15" s="1854"/>
      <c r="GT15" s="1854"/>
      <c r="GU15" s="1854"/>
      <c r="GV15" s="1854"/>
      <c r="GW15" s="1854"/>
      <c r="GX15" s="1854"/>
      <c r="GY15" s="1854"/>
      <c r="GZ15" s="1854"/>
      <c r="HA15" s="1854"/>
      <c r="HB15" s="1854"/>
      <c r="HC15" s="1854"/>
      <c r="HD15" s="1854"/>
      <c r="HE15" s="1854"/>
      <c r="HF15" s="1854"/>
      <c r="HG15" s="1854"/>
      <c r="HH15" s="1854"/>
      <c r="HI15" s="1854"/>
      <c r="HJ15" s="1854"/>
      <c r="HK15" s="1854"/>
      <c r="HL15" s="1854"/>
      <c r="HM15" s="1854"/>
      <c r="HN15" s="1854"/>
      <c r="HO15" s="1854"/>
      <c r="HP15" s="1854"/>
      <c r="HQ15" s="1854"/>
      <c r="HR15" s="1854"/>
      <c r="HS15" s="1854"/>
      <c r="HT15" s="1854"/>
      <c r="HU15" s="1854"/>
      <c r="HV15" s="1854"/>
      <c r="HW15" s="1854"/>
      <c r="HX15" s="1854"/>
      <c r="HY15" s="1854"/>
      <c r="HZ15" s="1854"/>
      <c r="IA15" s="1854"/>
      <c r="IB15" s="1854"/>
      <c r="IC15" s="1854"/>
      <c r="ID15" s="1854"/>
      <c r="IE15" s="1854"/>
      <c r="IF15" s="1854"/>
      <c r="IG15" s="1854"/>
      <c r="IH15" s="1854"/>
      <c r="II15" s="1854"/>
      <c r="IJ15" s="1854"/>
      <c r="IK15" s="1854"/>
      <c r="IL15" s="1854"/>
      <c r="IM15" s="1854"/>
      <c r="IN15" s="1854"/>
      <c r="IO15" s="1854"/>
    </row>
    <row r="16" spans="1:249" s="646" customFormat="1" ht="20.100000000000001" customHeight="1">
      <c r="A16" s="1870" t="s">
        <v>8</v>
      </c>
      <c r="B16" s="1872">
        <v>7268</v>
      </c>
      <c r="C16" s="1872">
        <v>3377</v>
      </c>
      <c r="D16" s="1872">
        <v>887</v>
      </c>
      <c r="E16" s="1789"/>
      <c r="F16" s="1854"/>
      <c r="G16" s="1854"/>
      <c r="H16" s="1854"/>
      <c r="I16" s="1854"/>
      <c r="J16" s="1854"/>
      <c r="K16" s="1854"/>
      <c r="L16" s="1854"/>
      <c r="M16" s="1854"/>
      <c r="N16" s="1854"/>
      <c r="O16" s="1854"/>
      <c r="P16" s="1854"/>
      <c r="Q16" s="1854"/>
      <c r="R16" s="1854"/>
      <c r="S16" s="1854"/>
      <c r="T16" s="1854"/>
      <c r="U16" s="1854"/>
      <c r="V16" s="1854"/>
      <c r="W16" s="1854"/>
      <c r="X16" s="1854"/>
      <c r="Y16" s="1854"/>
      <c r="Z16" s="1854"/>
      <c r="AA16" s="1854"/>
      <c r="AB16" s="1854"/>
      <c r="AC16" s="1854"/>
      <c r="AD16" s="1854"/>
      <c r="AE16" s="1854"/>
      <c r="AF16" s="1854"/>
      <c r="AG16" s="1854"/>
      <c r="AH16" s="1854"/>
      <c r="AI16" s="1854"/>
      <c r="AJ16" s="1854"/>
      <c r="AK16" s="1854"/>
      <c r="AL16" s="1854"/>
      <c r="AM16" s="1854"/>
      <c r="AN16" s="1854"/>
      <c r="AO16" s="1854"/>
      <c r="AP16" s="1854"/>
      <c r="AQ16" s="1854"/>
      <c r="AR16" s="1854"/>
      <c r="AS16" s="1854"/>
      <c r="AT16" s="1854"/>
      <c r="AU16" s="1854"/>
      <c r="AV16" s="1854"/>
      <c r="AW16" s="1854"/>
      <c r="AX16" s="1854"/>
      <c r="AY16" s="1854"/>
      <c r="AZ16" s="1854"/>
      <c r="BA16" s="1854"/>
      <c r="BB16" s="1854"/>
      <c r="BC16" s="1854"/>
      <c r="BD16" s="1854"/>
      <c r="BE16" s="1854"/>
      <c r="BF16" s="1854"/>
      <c r="BG16" s="1854"/>
      <c r="BH16" s="1854"/>
      <c r="BI16" s="1854"/>
      <c r="BJ16" s="1854"/>
      <c r="BK16" s="1854"/>
      <c r="BL16" s="1854"/>
      <c r="BM16" s="1854"/>
      <c r="BN16" s="1854"/>
      <c r="BO16" s="1854"/>
      <c r="BP16" s="1854"/>
      <c r="BQ16" s="1854"/>
      <c r="BR16" s="1854"/>
      <c r="BS16" s="1854"/>
      <c r="BT16" s="1854"/>
      <c r="BU16" s="1854"/>
      <c r="BV16" s="1854"/>
      <c r="BW16" s="1854"/>
      <c r="BX16" s="1854"/>
      <c r="BY16" s="1854"/>
      <c r="BZ16" s="1854"/>
      <c r="CA16" s="1854"/>
      <c r="CB16" s="1854"/>
      <c r="CC16" s="1854"/>
      <c r="CD16" s="1854"/>
      <c r="CE16" s="1854"/>
      <c r="CF16" s="1854"/>
      <c r="CG16" s="1854"/>
      <c r="CH16" s="1854"/>
      <c r="CI16" s="1854"/>
      <c r="CJ16" s="1854"/>
      <c r="CK16" s="1854"/>
      <c r="CL16" s="1854"/>
      <c r="CM16" s="1854"/>
      <c r="CN16" s="1854"/>
      <c r="CO16" s="1854"/>
      <c r="CP16" s="1854"/>
      <c r="CQ16" s="1854"/>
      <c r="CR16" s="1854"/>
      <c r="CS16" s="1854"/>
      <c r="CT16" s="1854"/>
      <c r="CU16" s="1854"/>
      <c r="CV16" s="1854"/>
      <c r="CW16" s="1854"/>
      <c r="CX16" s="1854"/>
      <c r="CY16" s="1854"/>
      <c r="CZ16" s="1854"/>
      <c r="DA16" s="1854"/>
      <c r="DB16" s="1854"/>
      <c r="DC16" s="1854"/>
      <c r="DD16" s="1854"/>
      <c r="DE16" s="1854"/>
      <c r="DF16" s="1854"/>
      <c r="DG16" s="1854"/>
      <c r="DH16" s="1854"/>
      <c r="DI16" s="1854"/>
      <c r="DJ16" s="1854"/>
      <c r="DK16" s="1854"/>
      <c r="DL16" s="1854"/>
      <c r="DM16" s="1854"/>
      <c r="DN16" s="1854"/>
      <c r="DO16" s="1854"/>
      <c r="DP16" s="1854"/>
      <c r="DQ16" s="1854"/>
      <c r="DR16" s="1854"/>
      <c r="DS16" s="1854"/>
      <c r="DT16" s="1854"/>
      <c r="DU16" s="1854"/>
      <c r="DV16" s="1854"/>
      <c r="DW16" s="1854"/>
      <c r="DX16" s="1854"/>
      <c r="DY16" s="1854"/>
      <c r="DZ16" s="1854"/>
      <c r="EA16" s="1854"/>
      <c r="EB16" s="1854"/>
      <c r="EC16" s="1854"/>
      <c r="ED16" s="1854"/>
      <c r="EE16" s="1854"/>
      <c r="EF16" s="1854"/>
      <c r="EG16" s="1854"/>
      <c r="EH16" s="1854"/>
      <c r="EI16" s="1854"/>
      <c r="EJ16" s="1854"/>
      <c r="EK16" s="1854"/>
      <c r="EL16" s="1854"/>
      <c r="EM16" s="1854"/>
      <c r="EN16" s="1854"/>
      <c r="EO16" s="1854"/>
      <c r="EP16" s="1854"/>
      <c r="EQ16" s="1854"/>
      <c r="ER16" s="1854"/>
      <c r="ES16" s="1854"/>
      <c r="ET16" s="1854"/>
      <c r="EU16" s="1854"/>
      <c r="EV16" s="1854"/>
      <c r="EW16" s="1854"/>
      <c r="EX16" s="1854"/>
      <c r="EY16" s="1854"/>
      <c r="EZ16" s="1854"/>
      <c r="FA16" s="1854"/>
      <c r="FB16" s="1854"/>
      <c r="FC16" s="1854"/>
      <c r="FD16" s="1854"/>
      <c r="FE16" s="1854"/>
      <c r="FF16" s="1854"/>
      <c r="FG16" s="1854"/>
      <c r="FH16" s="1854"/>
      <c r="FI16" s="1854"/>
      <c r="FJ16" s="1854"/>
      <c r="FK16" s="1854"/>
      <c r="FL16" s="1854"/>
      <c r="FM16" s="1854"/>
      <c r="FN16" s="1854"/>
      <c r="FO16" s="1854"/>
      <c r="FP16" s="1854"/>
      <c r="FQ16" s="1854"/>
      <c r="FR16" s="1854"/>
      <c r="FS16" s="1854"/>
      <c r="FT16" s="1854"/>
      <c r="FU16" s="1854"/>
      <c r="FV16" s="1854"/>
      <c r="FW16" s="1854"/>
      <c r="FX16" s="1854"/>
      <c r="FY16" s="1854"/>
      <c r="FZ16" s="1854"/>
      <c r="GA16" s="1854"/>
      <c r="GB16" s="1854"/>
      <c r="GC16" s="1854"/>
      <c r="GD16" s="1854"/>
      <c r="GE16" s="1854"/>
      <c r="GF16" s="1854"/>
      <c r="GG16" s="1854"/>
      <c r="GH16" s="1854"/>
      <c r="GI16" s="1854"/>
      <c r="GJ16" s="1854"/>
      <c r="GK16" s="1854"/>
      <c r="GL16" s="1854"/>
      <c r="GM16" s="1854"/>
      <c r="GN16" s="1854"/>
      <c r="GO16" s="1854"/>
      <c r="GP16" s="1854"/>
      <c r="GQ16" s="1854"/>
      <c r="GR16" s="1854"/>
      <c r="GS16" s="1854"/>
      <c r="GT16" s="1854"/>
      <c r="GU16" s="1854"/>
      <c r="GV16" s="1854"/>
      <c r="GW16" s="1854"/>
      <c r="GX16" s="1854"/>
      <c r="GY16" s="1854"/>
      <c r="GZ16" s="1854"/>
      <c r="HA16" s="1854"/>
      <c r="HB16" s="1854"/>
      <c r="HC16" s="1854"/>
      <c r="HD16" s="1854"/>
      <c r="HE16" s="1854"/>
      <c r="HF16" s="1854"/>
      <c r="HG16" s="1854"/>
      <c r="HH16" s="1854"/>
      <c r="HI16" s="1854"/>
      <c r="HJ16" s="1854"/>
      <c r="HK16" s="1854"/>
      <c r="HL16" s="1854"/>
      <c r="HM16" s="1854"/>
      <c r="HN16" s="1854"/>
      <c r="HO16" s="1854"/>
      <c r="HP16" s="1854"/>
      <c r="HQ16" s="1854"/>
      <c r="HR16" s="1854"/>
      <c r="HS16" s="1854"/>
      <c r="HT16" s="1854"/>
      <c r="HU16" s="1854"/>
      <c r="HV16" s="1854"/>
      <c r="HW16" s="1854"/>
      <c r="HX16" s="1854"/>
      <c r="HY16" s="1854"/>
      <c r="HZ16" s="1854"/>
      <c r="IA16" s="1854"/>
      <c r="IB16" s="1854"/>
      <c r="IC16" s="1854"/>
      <c r="ID16" s="1854"/>
      <c r="IE16" s="1854"/>
      <c r="IF16" s="1854"/>
      <c r="IG16" s="1854"/>
      <c r="IH16" s="1854"/>
      <c r="II16" s="1854"/>
      <c r="IJ16" s="1854"/>
      <c r="IK16" s="1854"/>
      <c r="IL16" s="1854"/>
      <c r="IM16" s="1854"/>
      <c r="IN16" s="1854"/>
      <c r="IO16" s="1854"/>
    </row>
    <row r="17" spans="1:249" s="646" customFormat="1" ht="20.100000000000001" customHeight="1">
      <c r="A17" s="1873" t="s">
        <v>1247</v>
      </c>
      <c r="B17" s="1874">
        <v>2066</v>
      </c>
      <c r="C17" s="1874">
        <v>1029</v>
      </c>
      <c r="D17" s="1874">
        <v>140</v>
      </c>
      <c r="E17" s="1789"/>
      <c r="F17" s="1854"/>
      <c r="G17" s="1854"/>
      <c r="H17" s="1854"/>
      <c r="I17" s="1854"/>
      <c r="J17" s="1854"/>
      <c r="K17" s="1854"/>
      <c r="L17" s="1854"/>
      <c r="M17" s="1854"/>
      <c r="N17" s="1854"/>
      <c r="O17" s="1854"/>
      <c r="P17" s="1854"/>
      <c r="Q17" s="1854"/>
      <c r="R17" s="1854"/>
      <c r="S17" s="1854"/>
      <c r="T17" s="1854"/>
      <c r="U17" s="1854"/>
      <c r="V17" s="1854"/>
      <c r="W17" s="1854"/>
      <c r="X17" s="1854"/>
      <c r="Y17" s="1854"/>
      <c r="Z17" s="1854"/>
      <c r="AA17" s="1854"/>
      <c r="AB17" s="1854"/>
      <c r="AC17" s="1854"/>
      <c r="AD17" s="1854"/>
      <c r="AE17" s="1854"/>
      <c r="AF17" s="1854"/>
      <c r="AG17" s="1854"/>
      <c r="AH17" s="1854"/>
      <c r="AI17" s="1854"/>
      <c r="AJ17" s="1854"/>
      <c r="AK17" s="1854"/>
      <c r="AL17" s="1854"/>
      <c r="AM17" s="1854"/>
      <c r="AN17" s="1854"/>
      <c r="AO17" s="1854"/>
      <c r="AP17" s="1854"/>
      <c r="AQ17" s="1854"/>
      <c r="AR17" s="1854"/>
      <c r="AS17" s="1854"/>
      <c r="AT17" s="1854"/>
      <c r="AU17" s="1854"/>
      <c r="AV17" s="1854"/>
      <c r="AW17" s="1854"/>
      <c r="AX17" s="1854"/>
      <c r="AY17" s="1854"/>
      <c r="AZ17" s="1854"/>
      <c r="BA17" s="1854"/>
      <c r="BB17" s="1854"/>
      <c r="BC17" s="1854"/>
      <c r="BD17" s="1854"/>
      <c r="BE17" s="1854"/>
      <c r="BF17" s="1854"/>
      <c r="BG17" s="1854"/>
      <c r="BH17" s="1854"/>
      <c r="BI17" s="1854"/>
      <c r="BJ17" s="1854"/>
      <c r="BK17" s="1854"/>
      <c r="BL17" s="1854"/>
      <c r="BM17" s="1854"/>
      <c r="BN17" s="1854"/>
      <c r="BO17" s="1854"/>
      <c r="BP17" s="1854"/>
      <c r="BQ17" s="1854"/>
      <c r="BR17" s="1854"/>
      <c r="BS17" s="1854"/>
      <c r="BT17" s="1854"/>
      <c r="BU17" s="1854"/>
      <c r="BV17" s="1854"/>
      <c r="BW17" s="1854"/>
      <c r="BX17" s="1854"/>
      <c r="BY17" s="1854"/>
      <c r="BZ17" s="1854"/>
      <c r="CA17" s="1854"/>
      <c r="CB17" s="1854"/>
      <c r="CC17" s="1854"/>
      <c r="CD17" s="1854"/>
      <c r="CE17" s="1854"/>
      <c r="CF17" s="1854"/>
      <c r="CG17" s="1854"/>
      <c r="CH17" s="1854"/>
      <c r="CI17" s="1854"/>
      <c r="CJ17" s="1854"/>
      <c r="CK17" s="1854"/>
      <c r="CL17" s="1854"/>
      <c r="CM17" s="1854"/>
      <c r="CN17" s="1854"/>
      <c r="CO17" s="1854"/>
      <c r="CP17" s="1854"/>
      <c r="CQ17" s="1854"/>
      <c r="CR17" s="1854"/>
      <c r="CS17" s="1854"/>
      <c r="CT17" s="1854"/>
      <c r="CU17" s="1854"/>
      <c r="CV17" s="1854"/>
      <c r="CW17" s="1854"/>
      <c r="CX17" s="1854"/>
      <c r="CY17" s="1854"/>
      <c r="CZ17" s="1854"/>
      <c r="DA17" s="1854"/>
      <c r="DB17" s="1854"/>
      <c r="DC17" s="1854"/>
      <c r="DD17" s="1854"/>
      <c r="DE17" s="1854"/>
      <c r="DF17" s="1854"/>
      <c r="DG17" s="1854"/>
      <c r="DH17" s="1854"/>
      <c r="DI17" s="1854"/>
      <c r="DJ17" s="1854"/>
      <c r="DK17" s="1854"/>
      <c r="DL17" s="1854"/>
      <c r="DM17" s="1854"/>
      <c r="DN17" s="1854"/>
      <c r="DO17" s="1854"/>
      <c r="DP17" s="1854"/>
      <c r="DQ17" s="1854"/>
      <c r="DR17" s="1854"/>
      <c r="DS17" s="1854"/>
      <c r="DT17" s="1854"/>
      <c r="DU17" s="1854"/>
      <c r="DV17" s="1854"/>
      <c r="DW17" s="1854"/>
      <c r="DX17" s="1854"/>
      <c r="DY17" s="1854"/>
      <c r="DZ17" s="1854"/>
      <c r="EA17" s="1854"/>
      <c r="EB17" s="1854"/>
      <c r="EC17" s="1854"/>
      <c r="ED17" s="1854"/>
      <c r="EE17" s="1854"/>
      <c r="EF17" s="1854"/>
      <c r="EG17" s="1854"/>
      <c r="EH17" s="1854"/>
      <c r="EI17" s="1854"/>
      <c r="EJ17" s="1854"/>
      <c r="EK17" s="1854"/>
      <c r="EL17" s="1854"/>
      <c r="EM17" s="1854"/>
      <c r="EN17" s="1854"/>
      <c r="EO17" s="1854"/>
      <c r="EP17" s="1854"/>
      <c r="EQ17" s="1854"/>
      <c r="ER17" s="1854"/>
      <c r="ES17" s="1854"/>
      <c r="ET17" s="1854"/>
      <c r="EU17" s="1854"/>
      <c r="EV17" s="1854"/>
      <c r="EW17" s="1854"/>
      <c r="EX17" s="1854"/>
      <c r="EY17" s="1854"/>
      <c r="EZ17" s="1854"/>
      <c r="FA17" s="1854"/>
      <c r="FB17" s="1854"/>
      <c r="FC17" s="1854"/>
      <c r="FD17" s="1854"/>
      <c r="FE17" s="1854"/>
      <c r="FF17" s="1854"/>
      <c r="FG17" s="1854"/>
      <c r="FH17" s="1854"/>
      <c r="FI17" s="1854"/>
      <c r="FJ17" s="1854"/>
      <c r="FK17" s="1854"/>
      <c r="FL17" s="1854"/>
      <c r="FM17" s="1854"/>
      <c r="FN17" s="1854"/>
      <c r="FO17" s="1854"/>
      <c r="FP17" s="1854"/>
      <c r="FQ17" s="1854"/>
      <c r="FR17" s="1854"/>
      <c r="FS17" s="1854"/>
      <c r="FT17" s="1854"/>
      <c r="FU17" s="1854"/>
      <c r="FV17" s="1854"/>
      <c r="FW17" s="1854"/>
      <c r="FX17" s="1854"/>
      <c r="FY17" s="1854"/>
      <c r="FZ17" s="1854"/>
      <c r="GA17" s="1854"/>
      <c r="GB17" s="1854"/>
      <c r="GC17" s="1854"/>
      <c r="GD17" s="1854"/>
      <c r="GE17" s="1854"/>
      <c r="GF17" s="1854"/>
      <c r="GG17" s="1854"/>
      <c r="GH17" s="1854"/>
      <c r="GI17" s="1854"/>
      <c r="GJ17" s="1854"/>
      <c r="GK17" s="1854"/>
      <c r="GL17" s="1854"/>
      <c r="GM17" s="1854"/>
      <c r="GN17" s="1854"/>
      <c r="GO17" s="1854"/>
      <c r="GP17" s="1854"/>
      <c r="GQ17" s="1854"/>
      <c r="GR17" s="1854"/>
      <c r="GS17" s="1854"/>
      <c r="GT17" s="1854"/>
      <c r="GU17" s="1854"/>
      <c r="GV17" s="1854"/>
      <c r="GW17" s="1854"/>
      <c r="GX17" s="1854"/>
      <c r="GY17" s="1854"/>
      <c r="GZ17" s="1854"/>
      <c r="HA17" s="1854"/>
      <c r="HB17" s="1854"/>
      <c r="HC17" s="1854"/>
      <c r="HD17" s="1854"/>
      <c r="HE17" s="1854"/>
      <c r="HF17" s="1854"/>
      <c r="HG17" s="1854"/>
      <c r="HH17" s="1854"/>
      <c r="HI17" s="1854"/>
      <c r="HJ17" s="1854"/>
      <c r="HK17" s="1854"/>
      <c r="HL17" s="1854"/>
      <c r="HM17" s="1854"/>
      <c r="HN17" s="1854"/>
      <c r="HO17" s="1854"/>
      <c r="HP17" s="1854"/>
      <c r="HQ17" s="1854"/>
      <c r="HR17" s="1854"/>
      <c r="HS17" s="1854"/>
      <c r="HT17" s="1854"/>
      <c r="HU17" s="1854"/>
      <c r="HV17" s="1854"/>
      <c r="HW17" s="1854"/>
      <c r="HX17" s="1854"/>
      <c r="HY17" s="1854"/>
      <c r="HZ17" s="1854"/>
      <c r="IA17" s="1854"/>
      <c r="IB17" s="1854"/>
      <c r="IC17" s="1854"/>
      <c r="ID17" s="1854"/>
      <c r="IE17" s="1854"/>
      <c r="IF17" s="1854"/>
      <c r="IG17" s="1854"/>
      <c r="IH17" s="1854"/>
      <c r="II17" s="1854"/>
      <c r="IJ17" s="1854"/>
      <c r="IK17" s="1854"/>
      <c r="IL17" s="1854"/>
      <c r="IM17" s="1854"/>
      <c r="IN17" s="1854"/>
      <c r="IO17" s="1854"/>
    </row>
    <row r="18" spans="1:249" s="646" customFormat="1" ht="20.100000000000001" customHeight="1">
      <c r="A18" s="1873" t="s">
        <v>1248</v>
      </c>
      <c r="B18" s="1874">
        <v>642</v>
      </c>
      <c r="C18" s="1874">
        <v>599</v>
      </c>
      <c r="D18" s="1874">
        <v>80</v>
      </c>
      <c r="E18" s="1789"/>
      <c r="F18" s="1854"/>
      <c r="G18" s="1854"/>
      <c r="H18" s="1854"/>
      <c r="I18" s="1854"/>
      <c r="J18" s="1854"/>
      <c r="K18" s="1854"/>
      <c r="L18" s="1854"/>
      <c r="M18" s="1854"/>
      <c r="N18" s="1854"/>
      <c r="O18" s="1854"/>
      <c r="P18" s="1854"/>
      <c r="Q18" s="1854"/>
      <c r="R18" s="1854"/>
      <c r="S18" s="1854"/>
      <c r="T18" s="1854"/>
      <c r="U18" s="1854"/>
      <c r="V18" s="1854"/>
      <c r="W18" s="1854"/>
      <c r="X18" s="1854"/>
      <c r="Y18" s="1854"/>
      <c r="Z18" s="1854"/>
      <c r="AA18" s="1854"/>
      <c r="AB18" s="1854"/>
      <c r="AC18" s="1854"/>
      <c r="AD18" s="1854"/>
      <c r="AE18" s="1854"/>
      <c r="AF18" s="1854"/>
      <c r="AG18" s="1854"/>
      <c r="AH18" s="1854"/>
      <c r="AI18" s="1854"/>
      <c r="AJ18" s="1854"/>
      <c r="AK18" s="1854"/>
      <c r="AL18" s="1854"/>
      <c r="AM18" s="1854"/>
      <c r="AN18" s="1854"/>
      <c r="AO18" s="1854"/>
      <c r="AP18" s="1854"/>
      <c r="AQ18" s="1854"/>
      <c r="AR18" s="1854"/>
      <c r="AS18" s="1854"/>
      <c r="AT18" s="1854"/>
      <c r="AU18" s="1854"/>
      <c r="AV18" s="1854"/>
      <c r="AW18" s="1854"/>
      <c r="AX18" s="1854"/>
      <c r="AY18" s="1854"/>
      <c r="AZ18" s="1854"/>
      <c r="BA18" s="1854"/>
      <c r="BB18" s="1854"/>
      <c r="BC18" s="1854"/>
      <c r="BD18" s="1854"/>
      <c r="BE18" s="1854"/>
      <c r="BF18" s="1854"/>
      <c r="BG18" s="1854"/>
      <c r="BH18" s="1854"/>
      <c r="BI18" s="1854"/>
      <c r="BJ18" s="1854"/>
      <c r="BK18" s="1854"/>
      <c r="BL18" s="1854"/>
      <c r="BM18" s="1854"/>
      <c r="BN18" s="1854"/>
      <c r="BO18" s="1854"/>
      <c r="BP18" s="1854"/>
      <c r="BQ18" s="1854"/>
      <c r="BR18" s="1854"/>
      <c r="BS18" s="1854"/>
      <c r="BT18" s="1854"/>
      <c r="BU18" s="1854"/>
      <c r="BV18" s="1854"/>
      <c r="BW18" s="1854"/>
      <c r="BX18" s="1854"/>
      <c r="BY18" s="1854"/>
      <c r="BZ18" s="1854"/>
      <c r="CA18" s="1854"/>
      <c r="CB18" s="1854"/>
      <c r="CC18" s="1854"/>
      <c r="CD18" s="1854"/>
      <c r="CE18" s="1854"/>
      <c r="CF18" s="1854"/>
      <c r="CG18" s="1854"/>
      <c r="CH18" s="1854"/>
      <c r="CI18" s="1854"/>
      <c r="CJ18" s="1854"/>
      <c r="CK18" s="1854"/>
      <c r="CL18" s="1854"/>
      <c r="CM18" s="1854"/>
      <c r="CN18" s="1854"/>
      <c r="CO18" s="1854"/>
      <c r="CP18" s="1854"/>
      <c r="CQ18" s="1854"/>
      <c r="CR18" s="1854"/>
      <c r="CS18" s="1854"/>
      <c r="CT18" s="1854"/>
      <c r="CU18" s="1854"/>
      <c r="CV18" s="1854"/>
      <c r="CW18" s="1854"/>
      <c r="CX18" s="1854"/>
      <c r="CY18" s="1854"/>
      <c r="CZ18" s="1854"/>
      <c r="DA18" s="1854"/>
      <c r="DB18" s="1854"/>
      <c r="DC18" s="1854"/>
      <c r="DD18" s="1854"/>
      <c r="DE18" s="1854"/>
      <c r="DF18" s="1854"/>
      <c r="DG18" s="1854"/>
      <c r="DH18" s="1854"/>
      <c r="DI18" s="1854"/>
      <c r="DJ18" s="1854"/>
      <c r="DK18" s="1854"/>
      <c r="DL18" s="1854"/>
      <c r="DM18" s="1854"/>
      <c r="DN18" s="1854"/>
      <c r="DO18" s="1854"/>
      <c r="DP18" s="1854"/>
      <c r="DQ18" s="1854"/>
      <c r="DR18" s="1854"/>
      <c r="DS18" s="1854"/>
      <c r="DT18" s="1854"/>
      <c r="DU18" s="1854"/>
      <c r="DV18" s="1854"/>
      <c r="DW18" s="1854"/>
      <c r="DX18" s="1854"/>
      <c r="DY18" s="1854"/>
      <c r="DZ18" s="1854"/>
      <c r="EA18" s="1854"/>
      <c r="EB18" s="1854"/>
      <c r="EC18" s="1854"/>
      <c r="ED18" s="1854"/>
      <c r="EE18" s="1854"/>
      <c r="EF18" s="1854"/>
      <c r="EG18" s="1854"/>
      <c r="EH18" s="1854"/>
      <c r="EI18" s="1854"/>
      <c r="EJ18" s="1854"/>
      <c r="EK18" s="1854"/>
      <c r="EL18" s="1854"/>
      <c r="EM18" s="1854"/>
      <c r="EN18" s="1854"/>
      <c r="EO18" s="1854"/>
      <c r="EP18" s="1854"/>
      <c r="EQ18" s="1854"/>
      <c r="ER18" s="1854"/>
      <c r="ES18" s="1854"/>
      <c r="ET18" s="1854"/>
      <c r="EU18" s="1854"/>
      <c r="EV18" s="1854"/>
      <c r="EW18" s="1854"/>
      <c r="EX18" s="1854"/>
      <c r="EY18" s="1854"/>
      <c r="EZ18" s="1854"/>
      <c r="FA18" s="1854"/>
      <c r="FB18" s="1854"/>
      <c r="FC18" s="1854"/>
      <c r="FD18" s="1854"/>
      <c r="FE18" s="1854"/>
      <c r="FF18" s="1854"/>
      <c r="FG18" s="1854"/>
      <c r="FH18" s="1854"/>
      <c r="FI18" s="1854"/>
      <c r="FJ18" s="1854"/>
      <c r="FK18" s="1854"/>
      <c r="FL18" s="1854"/>
      <c r="FM18" s="1854"/>
      <c r="FN18" s="1854"/>
      <c r="FO18" s="1854"/>
      <c r="FP18" s="1854"/>
      <c r="FQ18" s="1854"/>
      <c r="FR18" s="1854"/>
      <c r="FS18" s="1854"/>
      <c r="FT18" s="1854"/>
      <c r="FU18" s="1854"/>
      <c r="FV18" s="1854"/>
      <c r="FW18" s="1854"/>
      <c r="FX18" s="1854"/>
      <c r="FY18" s="1854"/>
      <c r="FZ18" s="1854"/>
      <c r="GA18" s="1854"/>
      <c r="GB18" s="1854"/>
      <c r="GC18" s="1854"/>
      <c r="GD18" s="1854"/>
      <c r="GE18" s="1854"/>
      <c r="GF18" s="1854"/>
      <c r="GG18" s="1854"/>
      <c r="GH18" s="1854"/>
      <c r="GI18" s="1854"/>
      <c r="GJ18" s="1854"/>
      <c r="GK18" s="1854"/>
      <c r="GL18" s="1854"/>
      <c r="GM18" s="1854"/>
      <c r="GN18" s="1854"/>
      <c r="GO18" s="1854"/>
      <c r="GP18" s="1854"/>
      <c r="GQ18" s="1854"/>
      <c r="GR18" s="1854"/>
      <c r="GS18" s="1854"/>
      <c r="GT18" s="1854"/>
      <c r="GU18" s="1854"/>
      <c r="GV18" s="1854"/>
      <c r="GW18" s="1854"/>
      <c r="GX18" s="1854"/>
      <c r="GY18" s="1854"/>
      <c r="GZ18" s="1854"/>
      <c r="HA18" s="1854"/>
      <c r="HB18" s="1854"/>
      <c r="HC18" s="1854"/>
      <c r="HD18" s="1854"/>
      <c r="HE18" s="1854"/>
      <c r="HF18" s="1854"/>
      <c r="HG18" s="1854"/>
      <c r="HH18" s="1854"/>
      <c r="HI18" s="1854"/>
      <c r="HJ18" s="1854"/>
      <c r="HK18" s="1854"/>
      <c r="HL18" s="1854"/>
      <c r="HM18" s="1854"/>
      <c r="HN18" s="1854"/>
      <c r="HO18" s="1854"/>
      <c r="HP18" s="1854"/>
      <c r="HQ18" s="1854"/>
      <c r="HR18" s="1854"/>
      <c r="HS18" s="1854"/>
      <c r="HT18" s="1854"/>
      <c r="HU18" s="1854"/>
      <c r="HV18" s="1854"/>
      <c r="HW18" s="1854"/>
      <c r="HX18" s="1854"/>
      <c r="HY18" s="1854"/>
      <c r="HZ18" s="1854"/>
      <c r="IA18" s="1854"/>
      <c r="IB18" s="1854"/>
      <c r="IC18" s="1854"/>
      <c r="ID18" s="1854"/>
      <c r="IE18" s="1854"/>
      <c r="IF18" s="1854"/>
      <c r="IG18" s="1854"/>
      <c r="IH18" s="1854"/>
      <c r="II18" s="1854"/>
      <c r="IJ18" s="1854"/>
      <c r="IK18" s="1854"/>
      <c r="IL18" s="1854"/>
      <c r="IM18" s="1854"/>
      <c r="IN18" s="1854"/>
      <c r="IO18" s="1854"/>
    </row>
    <row r="19" spans="1:249" s="646" customFormat="1" ht="20.100000000000001" customHeight="1">
      <c r="A19" s="1873" t="s">
        <v>1249</v>
      </c>
      <c r="B19" s="1874">
        <v>1872</v>
      </c>
      <c r="C19" s="1874">
        <v>982</v>
      </c>
      <c r="D19" s="1874">
        <v>429</v>
      </c>
      <c r="E19" s="1789"/>
      <c r="F19" s="1854"/>
      <c r="G19" s="1854"/>
      <c r="H19" s="1854"/>
      <c r="I19" s="1854"/>
      <c r="J19" s="1854"/>
      <c r="K19" s="1854"/>
      <c r="L19" s="1854"/>
      <c r="M19" s="1854"/>
      <c r="N19" s="1854"/>
      <c r="O19" s="1854"/>
      <c r="P19" s="1854"/>
      <c r="Q19" s="1854"/>
      <c r="R19" s="1854"/>
      <c r="S19" s="1854"/>
      <c r="T19" s="1854"/>
      <c r="U19" s="1854"/>
      <c r="V19" s="1854"/>
      <c r="W19" s="1854"/>
      <c r="X19" s="1854"/>
      <c r="Y19" s="1854"/>
      <c r="Z19" s="1854"/>
      <c r="AA19" s="1854"/>
      <c r="AB19" s="1854"/>
      <c r="AC19" s="1854"/>
      <c r="AD19" s="1854"/>
      <c r="AE19" s="1854"/>
      <c r="AF19" s="1854"/>
      <c r="AG19" s="1854"/>
      <c r="AH19" s="1854"/>
      <c r="AI19" s="1854"/>
      <c r="AJ19" s="1854"/>
      <c r="AK19" s="1854"/>
      <c r="AL19" s="1854"/>
      <c r="AM19" s="1854"/>
      <c r="AN19" s="1854"/>
      <c r="AO19" s="1854"/>
      <c r="AP19" s="1854"/>
      <c r="AQ19" s="1854"/>
      <c r="AR19" s="1854"/>
      <c r="AS19" s="1854"/>
      <c r="AT19" s="1854"/>
      <c r="AU19" s="1854"/>
      <c r="AV19" s="1854"/>
      <c r="AW19" s="1854"/>
      <c r="AX19" s="1854"/>
      <c r="AY19" s="1854"/>
      <c r="AZ19" s="1854"/>
      <c r="BA19" s="1854"/>
      <c r="BB19" s="1854"/>
      <c r="BC19" s="1854"/>
      <c r="BD19" s="1854"/>
      <c r="BE19" s="1854"/>
      <c r="BF19" s="1854"/>
      <c r="BG19" s="1854"/>
      <c r="BH19" s="1854"/>
      <c r="BI19" s="1854"/>
      <c r="BJ19" s="1854"/>
      <c r="BK19" s="1854"/>
      <c r="BL19" s="1854"/>
      <c r="BM19" s="1854"/>
      <c r="BN19" s="1854"/>
      <c r="BO19" s="1854"/>
      <c r="BP19" s="1854"/>
      <c r="BQ19" s="1854"/>
      <c r="BR19" s="1854"/>
      <c r="BS19" s="1854"/>
      <c r="BT19" s="1854"/>
      <c r="BU19" s="1854"/>
      <c r="BV19" s="1854"/>
      <c r="BW19" s="1854"/>
      <c r="BX19" s="1854"/>
      <c r="BY19" s="1854"/>
      <c r="BZ19" s="1854"/>
      <c r="CA19" s="1854"/>
      <c r="CB19" s="1854"/>
      <c r="CC19" s="1854"/>
      <c r="CD19" s="1854"/>
      <c r="CE19" s="1854"/>
      <c r="CF19" s="1854"/>
      <c r="CG19" s="1854"/>
      <c r="CH19" s="1854"/>
      <c r="CI19" s="1854"/>
      <c r="CJ19" s="1854"/>
      <c r="CK19" s="1854"/>
      <c r="CL19" s="1854"/>
      <c r="CM19" s="1854"/>
      <c r="CN19" s="1854"/>
      <c r="CO19" s="1854"/>
      <c r="CP19" s="1854"/>
      <c r="CQ19" s="1854"/>
      <c r="CR19" s="1854"/>
      <c r="CS19" s="1854"/>
      <c r="CT19" s="1854"/>
      <c r="CU19" s="1854"/>
      <c r="CV19" s="1854"/>
      <c r="CW19" s="1854"/>
      <c r="CX19" s="1854"/>
      <c r="CY19" s="1854"/>
      <c r="CZ19" s="1854"/>
      <c r="DA19" s="1854"/>
      <c r="DB19" s="1854"/>
      <c r="DC19" s="1854"/>
      <c r="DD19" s="1854"/>
      <c r="DE19" s="1854"/>
      <c r="DF19" s="1854"/>
      <c r="DG19" s="1854"/>
      <c r="DH19" s="1854"/>
      <c r="DI19" s="1854"/>
      <c r="DJ19" s="1854"/>
      <c r="DK19" s="1854"/>
      <c r="DL19" s="1854"/>
      <c r="DM19" s="1854"/>
      <c r="DN19" s="1854"/>
      <c r="DO19" s="1854"/>
      <c r="DP19" s="1854"/>
      <c r="DQ19" s="1854"/>
      <c r="DR19" s="1854"/>
      <c r="DS19" s="1854"/>
      <c r="DT19" s="1854"/>
      <c r="DU19" s="1854"/>
      <c r="DV19" s="1854"/>
      <c r="DW19" s="1854"/>
      <c r="DX19" s="1854"/>
      <c r="DY19" s="1854"/>
      <c r="DZ19" s="1854"/>
      <c r="EA19" s="1854"/>
      <c r="EB19" s="1854"/>
      <c r="EC19" s="1854"/>
      <c r="ED19" s="1854"/>
      <c r="EE19" s="1854"/>
      <c r="EF19" s="1854"/>
      <c r="EG19" s="1854"/>
      <c r="EH19" s="1854"/>
      <c r="EI19" s="1854"/>
      <c r="EJ19" s="1854"/>
      <c r="EK19" s="1854"/>
      <c r="EL19" s="1854"/>
      <c r="EM19" s="1854"/>
      <c r="EN19" s="1854"/>
      <c r="EO19" s="1854"/>
      <c r="EP19" s="1854"/>
      <c r="EQ19" s="1854"/>
      <c r="ER19" s="1854"/>
      <c r="ES19" s="1854"/>
      <c r="ET19" s="1854"/>
      <c r="EU19" s="1854"/>
      <c r="EV19" s="1854"/>
      <c r="EW19" s="1854"/>
      <c r="EX19" s="1854"/>
      <c r="EY19" s="1854"/>
      <c r="EZ19" s="1854"/>
      <c r="FA19" s="1854"/>
      <c r="FB19" s="1854"/>
      <c r="FC19" s="1854"/>
      <c r="FD19" s="1854"/>
      <c r="FE19" s="1854"/>
      <c r="FF19" s="1854"/>
      <c r="FG19" s="1854"/>
      <c r="FH19" s="1854"/>
      <c r="FI19" s="1854"/>
      <c r="FJ19" s="1854"/>
      <c r="FK19" s="1854"/>
      <c r="FL19" s="1854"/>
      <c r="FM19" s="1854"/>
      <c r="FN19" s="1854"/>
      <c r="FO19" s="1854"/>
      <c r="FP19" s="1854"/>
      <c r="FQ19" s="1854"/>
      <c r="FR19" s="1854"/>
      <c r="FS19" s="1854"/>
      <c r="FT19" s="1854"/>
      <c r="FU19" s="1854"/>
      <c r="FV19" s="1854"/>
      <c r="FW19" s="1854"/>
      <c r="FX19" s="1854"/>
      <c r="FY19" s="1854"/>
      <c r="FZ19" s="1854"/>
      <c r="GA19" s="1854"/>
      <c r="GB19" s="1854"/>
      <c r="GC19" s="1854"/>
      <c r="GD19" s="1854"/>
      <c r="GE19" s="1854"/>
      <c r="GF19" s="1854"/>
      <c r="GG19" s="1854"/>
      <c r="GH19" s="1854"/>
      <c r="GI19" s="1854"/>
      <c r="GJ19" s="1854"/>
      <c r="GK19" s="1854"/>
      <c r="GL19" s="1854"/>
      <c r="GM19" s="1854"/>
      <c r="GN19" s="1854"/>
      <c r="GO19" s="1854"/>
      <c r="GP19" s="1854"/>
      <c r="GQ19" s="1854"/>
      <c r="GR19" s="1854"/>
      <c r="GS19" s="1854"/>
      <c r="GT19" s="1854"/>
      <c r="GU19" s="1854"/>
      <c r="GV19" s="1854"/>
      <c r="GW19" s="1854"/>
      <c r="GX19" s="1854"/>
      <c r="GY19" s="1854"/>
      <c r="GZ19" s="1854"/>
      <c r="HA19" s="1854"/>
      <c r="HB19" s="1854"/>
      <c r="HC19" s="1854"/>
      <c r="HD19" s="1854"/>
      <c r="HE19" s="1854"/>
      <c r="HF19" s="1854"/>
      <c r="HG19" s="1854"/>
      <c r="HH19" s="1854"/>
      <c r="HI19" s="1854"/>
      <c r="HJ19" s="1854"/>
      <c r="HK19" s="1854"/>
      <c r="HL19" s="1854"/>
      <c r="HM19" s="1854"/>
      <c r="HN19" s="1854"/>
      <c r="HO19" s="1854"/>
      <c r="HP19" s="1854"/>
      <c r="HQ19" s="1854"/>
      <c r="HR19" s="1854"/>
      <c r="HS19" s="1854"/>
      <c r="HT19" s="1854"/>
      <c r="HU19" s="1854"/>
      <c r="HV19" s="1854"/>
      <c r="HW19" s="1854"/>
      <c r="HX19" s="1854"/>
      <c r="HY19" s="1854"/>
      <c r="HZ19" s="1854"/>
      <c r="IA19" s="1854"/>
      <c r="IB19" s="1854"/>
      <c r="IC19" s="1854"/>
      <c r="ID19" s="1854"/>
      <c r="IE19" s="1854"/>
      <c r="IF19" s="1854"/>
      <c r="IG19" s="1854"/>
      <c r="IH19" s="1854"/>
      <c r="II19" s="1854"/>
      <c r="IJ19" s="1854"/>
      <c r="IK19" s="1854"/>
      <c r="IL19" s="1854"/>
      <c r="IM19" s="1854"/>
      <c r="IN19" s="1854"/>
      <c r="IO19" s="1854"/>
    </row>
    <row r="20" spans="1:249" s="646" customFormat="1" ht="20.100000000000001" customHeight="1">
      <c r="A20" s="1873" t="s">
        <v>1250</v>
      </c>
      <c r="B20" s="1874">
        <v>2028</v>
      </c>
      <c r="C20" s="1874">
        <v>558</v>
      </c>
      <c r="D20" s="1874">
        <v>188</v>
      </c>
      <c r="E20" s="1789"/>
      <c r="F20" s="1854"/>
      <c r="G20" s="1854"/>
      <c r="H20" s="1854"/>
      <c r="I20" s="1854"/>
      <c r="J20" s="1854"/>
      <c r="K20" s="1854"/>
      <c r="L20" s="1854"/>
      <c r="M20" s="1854"/>
      <c r="N20" s="1854"/>
      <c r="O20" s="1854"/>
      <c r="P20" s="1854"/>
      <c r="Q20" s="1854"/>
      <c r="R20" s="1854"/>
      <c r="S20" s="1854"/>
      <c r="T20" s="1854"/>
      <c r="U20" s="1854"/>
      <c r="V20" s="1854"/>
      <c r="W20" s="1854"/>
      <c r="X20" s="1854"/>
      <c r="Y20" s="1854"/>
      <c r="Z20" s="1854"/>
      <c r="AA20" s="1854"/>
      <c r="AB20" s="1854"/>
      <c r="AC20" s="1854"/>
      <c r="AD20" s="1854"/>
      <c r="AE20" s="1854"/>
      <c r="AF20" s="1854"/>
      <c r="AG20" s="1854"/>
      <c r="AH20" s="1854"/>
      <c r="AI20" s="1854"/>
      <c r="AJ20" s="1854"/>
      <c r="AK20" s="1854"/>
      <c r="AL20" s="1854"/>
      <c r="AM20" s="1854"/>
      <c r="AN20" s="1854"/>
      <c r="AO20" s="1854"/>
      <c r="AP20" s="1854"/>
      <c r="AQ20" s="1854"/>
      <c r="AR20" s="1854"/>
      <c r="AS20" s="1854"/>
      <c r="AT20" s="1854"/>
      <c r="AU20" s="1854"/>
      <c r="AV20" s="1854"/>
      <c r="AW20" s="1854"/>
      <c r="AX20" s="1854"/>
      <c r="AY20" s="1854"/>
      <c r="AZ20" s="1854"/>
      <c r="BA20" s="1854"/>
      <c r="BB20" s="1854"/>
      <c r="BC20" s="1854"/>
      <c r="BD20" s="1854"/>
      <c r="BE20" s="1854"/>
      <c r="BF20" s="1854"/>
      <c r="BG20" s="1854"/>
      <c r="BH20" s="1854"/>
      <c r="BI20" s="1854"/>
      <c r="BJ20" s="1854"/>
      <c r="BK20" s="1854"/>
      <c r="BL20" s="1854"/>
      <c r="BM20" s="1854"/>
      <c r="BN20" s="1854"/>
      <c r="BO20" s="1854"/>
      <c r="BP20" s="1854"/>
      <c r="BQ20" s="1854"/>
      <c r="BR20" s="1854"/>
      <c r="BS20" s="1854"/>
      <c r="BT20" s="1854"/>
      <c r="BU20" s="1854"/>
      <c r="BV20" s="1854"/>
      <c r="BW20" s="1854"/>
      <c r="BX20" s="1854"/>
      <c r="BY20" s="1854"/>
      <c r="BZ20" s="1854"/>
      <c r="CA20" s="1854"/>
      <c r="CB20" s="1854"/>
      <c r="CC20" s="1854"/>
      <c r="CD20" s="1854"/>
      <c r="CE20" s="1854"/>
      <c r="CF20" s="1854"/>
      <c r="CG20" s="1854"/>
      <c r="CH20" s="1854"/>
      <c r="CI20" s="1854"/>
      <c r="CJ20" s="1854"/>
      <c r="CK20" s="1854"/>
      <c r="CL20" s="1854"/>
      <c r="CM20" s="1854"/>
      <c r="CN20" s="1854"/>
      <c r="CO20" s="1854"/>
      <c r="CP20" s="1854"/>
      <c r="CQ20" s="1854"/>
      <c r="CR20" s="1854"/>
      <c r="CS20" s="1854"/>
      <c r="CT20" s="1854"/>
      <c r="CU20" s="1854"/>
      <c r="CV20" s="1854"/>
      <c r="CW20" s="1854"/>
      <c r="CX20" s="1854"/>
      <c r="CY20" s="1854"/>
      <c r="CZ20" s="1854"/>
      <c r="DA20" s="1854"/>
      <c r="DB20" s="1854"/>
      <c r="DC20" s="1854"/>
      <c r="DD20" s="1854"/>
      <c r="DE20" s="1854"/>
      <c r="DF20" s="1854"/>
      <c r="DG20" s="1854"/>
      <c r="DH20" s="1854"/>
      <c r="DI20" s="1854"/>
      <c r="DJ20" s="1854"/>
      <c r="DK20" s="1854"/>
      <c r="DL20" s="1854"/>
      <c r="DM20" s="1854"/>
      <c r="DN20" s="1854"/>
      <c r="DO20" s="1854"/>
      <c r="DP20" s="1854"/>
      <c r="DQ20" s="1854"/>
      <c r="DR20" s="1854"/>
      <c r="DS20" s="1854"/>
      <c r="DT20" s="1854"/>
      <c r="DU20" s="1854"/>
      <c r="DV20" s="1854"/>
      <c r="DW20" s="1854"/>
      <c r="DX20" s="1854"/>
      <c r="DY20" s="1854"/>
      <c r="DZ20" s="1854"/>
      <c r="EA20" s="1854"/>
      <c r="EB20" s="1854"/>
      <c r="EC20" s="1854"/>
      <c r="ED20" s="1854"/>
      <c r="EE20" s="1854"/>
      <c r="EF20" s="1854"/>
      <c r="EG20" s="1854"/>
      <c r="EH20" s="1854"/>
      <c r="EI20" s="1854"/>
      <c r="EJ20" s="1854"/>
      <c r="EK20" s="1854"/>
      <c r="EL20" s="1854"/>
      <c r="EM20" s="1854"/>
      <c r="EN20" s="1854"/>
      <c r="EO20" s="1854"/>
      <c r="EP20" s="1854"/>
      <c r="EQ20" s="1854"/>
      <c r="ER20" s="1854"/>
      <c r="ES20" s="1854"/>
      <c r="ET20" s="1854"/>
      <c r="EU20" s="1854"/>
      <c r="EV20" s="1854"/>
      <c r="EW20" s="1854"/>
      <c r="EX20" s="1854"/>
      <c r="EY20" s="1854"/>
      <c r="EZ20" s="1854"/>
      <c r="FA20" s="1854"/>
      <c r="FB20" s="1854"/>
      <c r="FC20" s="1854"/>
      <c r="FD20" s="1854"/>
      <c r="FE20" s="1854"/>
      <c r="FF20" s="1854"/>
      <c r="FG20" s="1854"/>
      <c r="FH20" s="1854"/>
      <c r="FI20" s="1854"/>
      <c r="FJ20" s="1854"/>
      <c r="FK20" s="1854"/>
      <c r="FL20" s="1854"/>
      <c r="FM20" s="1854"/>
      <c r="FN20" s="1854"/>
      <c r="FO20" s="1854"/>
      <c r="FP20" s="1854"/>
      <c r="FQ20" s="1854"/>
      <c r="FR20" s="1854"/>
      <c r="FS20" s="1854"/>
      <c r="FT20" s="1854"/>
      <c r="FU20" s="1854"/>
      <c r="FV20" s="1854"/>
      <c r="FW20" s="1854"/>
      <c r="FX20" s="1854"/>
      <c r="FY20" s="1854"/>
      <c r="FZ20" s="1854"/>
      <c r="GA20" s="1854"/>
      <c r="GB20" s="1854"/>
      <c r="GC20" s="1854"/>
      <c r="GD20" s="1854"/>
      <c r="GE20" s="1854"/>
      <c r="GF20" s="1854"/>
      <c r="GG20" s="1854"/>
      <c r="GH20" s="1854"/>
      <c r="GI20" s="1854"/>
      <c r="GJ20" s="1854"/>
      <c r="GK20" s="1854"/>
      <c r="GL20" s="1854"/>
      <c r="GM20" s="1854"/>
      <c r="GN20" s="1854"/>
      <c r="GO20" s="1854"/>
      <c r="GP20" s="1854"/>
      <c r="GQ20" s="1854"/>
      <c r="GR20" s="1854"/>
      <c r="GS20" s="1854"/>
      <c r="GT20" s="1854"/>
      <c r="GU20" s="1854"/>
      <c r="GV20" s="1854"/>
      <c r="GW20" s="1854"/>
      <c r="GX20" s="1854"/>
      <c r="GY20" s="1854"/>
      <c r="GZ20" s="1854"/>
      <c r="HA20" s="1854"/>
      <c r="HB20" s="1854"/>
      <c r="HC20" s="1854"/>
      <c r="HD20" s="1854"/>
      <c r="HE20" s="1854"/>
      <c r="HF20" s="1854"/>
      <c r="HG20" s="1854"/>
      <c r="HH20" s="1854"/>
      <c r="HI20" s="1854"/>
      <c r="HJ20" s="1854"/>
      <c r="HK20" s="1854"/>
      <c r="HL20" s="1854"/>
      <c r="HM20" s="1854"/>
      <c r="HN20" s="1854"/>
      <c r="HO20" s="1854"/>
      <c r="HP20" s="1854"/>
      <c r="HQ20" s="1854"/>
      <c r="HR20" s="1854"/>
      <c r="HS20" s="1854"/>
      <c r="HT20" s="1854"/>
      <c r="HU20" s="1854"/>
      <c r="HV20" s="1854"/>
      <c r="HW20" s="1854"/>
      <c r="HX20" s="1854"/>
      <c r="HY20" s="1854"/>
      <c r="HZ20" s="1854"/>
      <c r="IA20" s="1854"/>
      <c r="IB20" s="1854"/>
      <c r="IC20" s="1854"/>
      <c r="ID20" s="1854"/>
      <c r="IE20" s="1854"/>
      <c r="IF20" s="1854"/>
      <c r="IG20" s="1854"/>
      <c r="IH20" s="1854"/>
      <c r="II20" s="1854"/>
      <c r="IJ20" s="1854"/>
      <c r="IK20" s="1854"/>
      <c r="IL20" s="1854"/>
      <c r="IM20" s="1854"/>
      <c r="IN20" s="1854"/>
      <c r="IO20" s="1854"/>
    </row>
    <row r="21" spans="1:249" s="646" customFormat="1" ht="20.100000000000001" customHeight="1">
      <c r="A21" s="1873" t="s">
        <v>1251</v>
      </c>
      <c r="B21" s="1874">
        <v>279</v>
      </c>
      <c r="C21" s="1874">
        <v>13</v>
      </c>
      <c r="D21" s="1874">
        <v>7</v>
      </c>
      <c r="E21" s="1789"/>
      <c r="F21" s="1854"/>
      <c r="G21" s="1854"/>
      <c r="H21" s="1854"/>
      <c r="I21" s="1854"/>
      <c r="J21" s="1854"/>
      <c r="K21" s="1854"/>
      <c r="L21" s="1854"/>
      <c r="M21" s="1854"/>
      <c r="N21" s="1854"/>
      <c r="O21" s="1854"/>
      <c r="P21" s="1854"/>
      <c r="Q21" s="1854"/>
      <c r="R21" s="1854"/>
      <c r="S21" s="1854"/>
      <c r="T21" s="1854"/>
      <c r="U21" s="1854"/>
      <c r="V21" s="1854"/>
      <c r="W21" s="1854"/>
      <c r="X21" s="1854"/>
      <c r="Y21" s="1854"/>
      <c r="Z21" s="1854"/>
      <c r="AA21" s="1854"/>
      <c r="AB21" s="1854"/>
      <c r="AC21" s="1854"/>
      <c r="AD21" s="1854"/>
      <c r="AE21" s="1854"/>
      <c r="AF21" s="1854"/>
      <c r="AG21" s="1854"/>
      <c r="AH21" s="1854"/>
      <c r="AI21" s="1854"/>
      <c r="AJ21" s="1854"/>
      <c r="AK21" s="1854"/>
      <c r="AL21" s="1854"/>
      <c r="AM21" s="1854"/>
      <c r="AN21" s="1854"/>
      <c r="AO21" s="1854"/>
      <c r="AP21" s="1854"/>
      <c r="AQ21" s="1854"/>
      <c r="AR21" s="1854"/>
      <c r="AS21" s="1854"/>
      <c r="AT21" s="1854"/>
      <c r="AU21" s="1854"/>
      <c r="AV21" s="1854"/>
      <c r="AW21" s="1854"/>
      <c r="AX21" s="1854"/>
      <c r="AY21" s="1854"/>
      <c r="AZ21" s="1854"/>
      <c r="BA21" s="1854"/>
      <c r="BB21" s="1854"/>
      <c r="BC21" s="1854"/>
      <c r="BD21" s="1854"/>
      <c r="BE21" s="1854"/>
      <c r="BF21" s="1854"/>
      <c r="BG21" s="1854"/>
      <c r="BH21" s="1854"/>
      <c r="BI21" s="1854"/>
      <c r="BJ21" s="1854"/>
      <c r="BK21" s="1854"/>
      <c r="BL21" s="1854"/>
      <c r="BM21" s="1854"/>
      <c r="BN21" s="1854"/>
      <c r="BO21" s="1854"/>
      <c r="BP21" s="1854"/>
      <c r="BQ21" s="1854"/>
      <c r="BR21" s="1854"/>
      <c r="BS21" s="1854"/>
      <c r="BT21" s="1854"/>
      <c r="BU21" s="1854"/>
      <c r="BV21" s="1854"/>
      <c r="BW21" s="1854"/>
      <c r="BX21" s="1854"/>
      <c r="BY21" s="1854"/>
      <c r="BZ21" s="1854"/>
      <c r="CA21" s="1854"/>
      <c r="CB21" s="1854"/>
      <c r="CC21" s="1854"/>
      <c r="CD21" s="1854"/>
      <c r="CE21" s="1854"/>
      <c r="CF21" s="1854"/>
      <c r="CG21" s="1854"/>
      <c r="CH21" s="1854"/>
      <c r="CI21" s="1854"/>
      <c r="CJ21" s="1854"/>
      <c r="CK21" s="1854"/>
      <c r="CL21" s="1854"/>
      <c r="CM21" s="1854"/>
      <c r="CN21" s="1854"/>
      <c r="CO21" s="1854"/>
      <c r="CP21" s="1854"/>
      <c r="CQ21" s="1854"/>
      <c r="CR21" s="1854"/>
      <c r="CS21" s="1854"/>
      <c r="CT21" s="1854"/>
      <c r="CU21" s="1854"/>
      <c r="CV21" s="1854"/>
      <c r="CW21" s="1854"/>
      <c r="CX21" s="1854"/>
      <c r="CY21" s="1854"/>
      <c r="CZ21" s="1854"/>
      <c r="DA21" s="1854"/>
      <c r="DB21" s="1854"/>
      <c r="DC21" s="1854"/>
      <c r="DD21" s="1854"/>
      <c r="DE21" s="1854"/>
      <c r="DF21" s="1854"/>
      <c r="DG21" s="1854"/>
      <c r="DH21" s="1854"/>
      <c r="DI21" s="1854"/>
      <c r="DJ21" s="1854"/>
      <c r="DK21" s="1854"/>
      <c r="DL21" s="1854"/>
      <c r="DM21" s="1854"/>
      <c r="DN21" s="1854"/>
      <c r="DO21" s="1854"/>
      <c r="DP21" s="1854"/>
      <c r="DQ21" s="1854"/>
      <c r="DR21" s="1854"/>
      <c r="DS21" s="1854"/>
      <c r="DT21" s="1854"/>
      <c r="DU21" s="1854"/>
      <c r="DV21" s="1854"/>
      <c r="DW21" s="1854"/>
      <c r="DX21" s="1854"/>
      <c r="DY21" s="1854"/>
      <c r="DZ21" s="1854"/>
      <c r="EA21" s="1854"/>
      <c r="EB21" s="1854"/>
      <c r="EC21" s="1854"/>
      <c r="ED21" s="1854"/>
      <c r="EE21" s="1854"/>
      <c r="EF21" s="1854"/>
      <c r="EG21" s="1854"/>
      <c r="EH21" s="1854"/>
      <c r="EI21" s="1854"/>
      <c r="EJ21" s="1854"/>
      <c r="EK21" s="1854"/>
      <c r="EL21" s="1854"/>
      <c r="EM21" s="1854"/>
      <c r="EN21" s="1854"/>
      <c r="EO21" s="1854"/>
      <c r="EP21" s="1854"/>
      <c r="EQ21" s="1854"/>
      <c r="ER21" s="1854"/>
      <c r="ES21" s="1854"/>
      <c r="ET21" s="1854"/>
      <c r="EU21" s="1854"/>
      <c r="EV21" s="1854"/>
      <c r="EW21" s="1854"/>
      <c r="EX21" s="1854"/>
      <c r="EY21" s="1854"/>
      <c r="EZ21" s="1854"/>
      <c r="FA21" s="1854"/>
      <c r="FB21" s="1854"/>
      <c r="FC21" s="1854"/>
      <c r="FD21" s="1854"/>
      <c r="FE21" s="1854"/>
      <c r="FF21" s="1854"/>
      <c r="FG21" s="1854"/>
      <c r="FH21" s="1854"/>
      <c r="FI21" s="1854"/>
      <c r="FJ21" s="1854"/>
      <c r="FK21" s="1854"/>
      <c r="FL21" s="1854"/>
      <c r="FM21" s="1854"/>
      <c r="FN21" s="1854"/>
      <c r="FO21" s="1854"/>
      <c r="FP21" s="1854"/>
      <c r="FQ21" s="1854"/>
      <c r="FR21" s="1854"/>
      <c r="FS21" s="1854"/>
      <c r="FT21" s="1854"/>
      <c r="FU21" s="1854"/>
      <c r="FV21" s="1854"/>
      <c r="FW21" s="1854"/>
      <c r="FX21" s="1854"/>
      <c r="FY21" s="1854"/>
      <c r="FZ21" s="1854"/>
      <c r="GA21" s="1854"/>
      <c r="GB21" s="1854"/>
      <c r="GC21" s="1854"/>
      <c r="GD21" s="1854"/>
      <c r="GE21" s="1854"/>
      <c r="GF21" s="1854"/>
      <c r="GG21" s="1854"/>
      <c r="GH21" s="1854"/>
      <c r="GI21" s="1854"/>
      <c r="GJ21" s="1854"/>
      <c r="GK21" s="1854"/>
      <c r="GL21" s="1854"/>
      <c r="GM21" s="1854"/>
      <c r="GN21" s="1854"/>
      <c r="GO21" s="1854"/>
      <c r="GP21" s="1854"/>
      <c r="GQ21" s="1854"/>
      <c r="GR21" s="1854"/>
      <c r="GS21" s="1854"/>
      <c r="GT21" s="1854"/>
      <c r="GU21" s="1854"/>
      <c r="GV21" s="1854"/>
      <c r="GW21" s="1854"/>
      <c r="GX21" s="1854"/>
      <c r="GY21" s="1854"/>
      <c r="GZ21" s="1854"/>
      <c r="HA21" s="1854"/>
      <c r="HB21" s="1854"/>
      <c r="HC21" s="1854"/>
      <c r="HD21" s="1854"/>
      <c r="HE21" s="1854"/>
      <c r="HF21" s="1854"/>
      <c r="HG21" s="1854"/>
      <c r="HH21" s="1854"/>
      <c r="HI21" s="1854"/>
      <c r="HJ21" s="1854"/>
      <c r="HK21" s="1854"/>
      <c r="HL21" s="1854"/>
      <c r="HM21" s="1854"/>
      <c r="HN21" s="1854"/>
      <c r="HO21" s="1854"/>
      <c r="HP21" s="1854"/>
      <c r="HQ21" s="1854"/>
      <c r="HR21" s="1854"/>
      <c r="HS21" s="1854"/>
      <c r="HT21" s="1854"/>
      <c r="HU21" s="1854"/>
      <c r="HV21" s="1854"/>
      <c r="HW21" s="1854"/>
      <c r="HX21" s="1854"/>
      <c r="HY21" s="1854"/>
      <c r="HZ21" s="1854"/>
      <c r="IA21" s="1854"/>
      <c r="IB21" s="1854"/>
      <c r="IC21" s="1854"/>
      <c r="ID21" s="1854"/>
      <c r="IE21" s="1854"/>
      <c r="IF21" s="1854"/>
      <c r="IG21" s="1854"/>
      <c r="IH21" s="1854"/>
      <c r="II21" s="1854"/>
      <c r="IJ21" s="1854"/>
      <c r="IK21" s="1854"/>
      <c r="IL21" s="1854"/>
      <c r="IM21" s="1854"/>
      <c r="IN21" s="1854"/>
      <c r="IO21" s="1854"/>
    </row>
    <row r="22" spans="1:249" s="646" customFormat="1" ht="20.100000000000001" customHeight="1">
      <c r="A22" s="1873" t="s">
        <v>1252</v>
      </c>
      <c r="B22" s="1874">
        <v>107</v>
      </c>
      <c r="C22" s="1874">
        <v>187</v>
      </c>
      <c r="D22" s="1874">
        <v>23</v>
      </c>
      <c r="E22" s="1789"/>
      <c r="F22" s="1854"/>
      <c r="G22" s="1854"/>
      <c r="H22" s="1854"/>
      <c r="I22" s="1854"/>
      <c r="J22" s="1854"/>
      <c r="K22" s="1854"/>
      <c r="L22" s="1854"/>
      <c r="M22" s="1854"/>
      <c r="N22" s="1854"/>
      <c r="O22" s="1854"/>
      <c r="P22" s="1854"/>
      <c r="Q22" s="1854"/>
      <c r="R22" s="1854"/>
      <c r="S22" s="1854"/>
      <c r="T22" s="1854"/>
      <c r="U22" s="1854"/>
      <c r="V22" s="1854"/>
      <c r="W22" s="1854"/>
      <c r="X22" s="1854"/>
      <c r="Y22" s="1854"/>
      <c r="Z22" s="1854"/>
      <c r="AA22" s="1854"/>
      <c r="AB22" s="1854"/>
      <c r="AC22" s="1854"/>
      <c r="AD22" s="1854"/>
      <c r="AE22" s="1854"/>
      <c r="AF22" s="1854"/>
      <c r="AG22" s="1854"/>
      <c r="AH22" s="1854"/>
      <c r="AI22" s="1854"/>
      <c r="AJ22" s="1854"/>
      <c r="AK22" s="1854"/>
      <c r="AL22" s="1854"/>
      <c r="AM22" s="1854"/>
      <c r="AN22" s="1854"/>
      <c r="AO22" s="1854"/>
      <c r="AP22" s="1854"/>
      <c r="AQ22" s="1854"/>
      <c r="AR22" s="1854"/>
      <c r="AS22" s="1854"/>
      <c r="AT22" s="1854"/>
      <c r="AU22" s="1854"/>
      <c r="AV22" s="1854"/>
      <c r="AW22" s="1854"/>
      <c r="AX22" s="1854"/>
      <c r="AY22" s="1854"/>
      <c r="AZ22" s="1854"/>
      <c r="BA22" s="1854"/>
      <c r="BB22" s="1854"/>
      <c r="BC22" s="1854"/>
      <c r="BD22" s="1854"/>
      <c r="BE22" s="1854"/>
      <c r="BF22" s="1854"/>
      <c r="BG22" s="1854"/>
      <c r="BH22" s="1854"/>
      <c r="BI22" s="1854"/>
      <c r="BJ22" s="1854"/>
      <c r="BK22" s="1854"/>
      <c r="BL22" s="1854"/>
      <c r="BM22" s="1854"/>
      <c r="BN22" s="1854"/>
      <c r="BO22" s="1854"/>
      <c r="BP22" s="1854"/>
      <c r="BQ22" s="1854"/>
      <c r="BR22" s="1854"/>
      <c r="BS22" s="1854"/>
      <c r="BT22" s="1854"/>
      <c r="BU22" s="1854"/>
      <c r="BV22" s="1854"/>
      <c r="BW22" s="1854"/>
      <c r="BX22" s="1854"/>
      <c r="BY22" s="1854"/>
      <c r="BZ22" s="1854"/>
      <c r="CA22" s="1854"/>
      <c r="CB22" s="1854"/>
      <c r="CC22" s="1854"/>
      <c r="CD22" s="1854"/>
      <c r="CE22" s="1854"/>
      <c r="CF22" s="1854"/>
      <c r="CG22" s="1854"/>
      <c r="CH22" s="1854"/>
      <c r="CI22" s="1854"/>
      <c r="CJ22" s="1854"/>
      <c r="CK22" s="1854"/>
      <c r="CL22" s="1854"/>
      <c r="CM22" s="1854"/>
      <c r="CN22" s="1854"/>
      <c r="CO22" s="1854"/>
      <c r="CP22" s="1854"/>
      <c r="CQ22" s="1854"/>
      <c r="CR22" s="1854"/>
      <c r="CS22" s="1854"/>
      <c r="CT22" s="1854"/>
      <c r="CU22" s="1854"/>
      <c r="CV22" s="1854"/>
      <c r="CW22" s="1854"/>
      <c r="CX22" s="1854"/>
      <c r="CY22" s="1854"/>
      <c r="CZ22" s="1854"/>
      <c r="DA22" s="1854"/>
      <c r="DB22" s="1854"/>
      <c r="DC22" s="1854"/>
      <c r="DD22" s="1854"/>
      <c r="DE22" s="1854"/>
      <c r="DF22" s="1854"/>
      <c r="DG22" s="1854"/>
      <c r="DH22" s="1854"/>
      <c r="DI22" s="1854"/>
      <c r="DJ22" s="1854"/>
      <c r="DK22" s="1854"/>
      <c r="DL22" s="1854"/>
      <c r="DM22" s="1854"/>
      <c r="DN22" s="1854"/>
      <c r="DO22" s="1854"/>
      <c r="DP22" s="1854"/>
      <c r="DQ22" s="1854"/>
      <c r="DR22" s="1854"/>
      <c r="DS22" s="1854"/>
      <c r="DT22" s="1854"/>
      <c r="DU22" s="1854"/>
      <c r="DV22" s="1854"/>
      <c r="DW22" s="1854"/>
      <c r="DX22" s="1854"/>
      <c r="DY22" s="1854"/>
      <c r="DZ22" s="1854"/>
      <c r="EA22" s="1854"/>
      <c r="EB22" s="1854"/>
      <c r="EC22" s="1854"/>
      <c r="ED22" s="1854"/>
      <c r="EE22" s="1854"/>
      <c r="EF22" s="1854"/>
      <c r="EG22" s="1854"/>
      <c r="EH22" s="1854"/>
      <c r="EI22" s="1854"/>
      <c r="EJ22" s="1854"/>
      <c r="EK22" s="1854"/>
      <c r="EL22" s="1854"/>
      <c r="EM22" s="1854"/>
      <c r="EN22" s="1854"/>
      <c r="EO22" s="1854"/>
      <c r="EP22" s="1854"/>
      <c r="EQ22" s="1854"/>
      <c r="ER22" s="1854"/>
      <c r="ES22" s="1854"/>
      <c r="ET22" s="1854"/>
      <c r="EU22" s="1854"/>
      <c r="EV22" s="1854"/>
      <c r="EW22" s="1854"/>
      <c r="EX22" s="1854"/>
      <c r="EY22" s="1854"/>
      <c r="EZ22" s="1854"/>
      <c r="FA22" s="1854"/>
      <c r="FB22" s="1854"/>
      <c r="FC22" s="1854"/>
      <c r="FD22" s="1854"/>
      <c r="FE22" s="1854"/>
      <c r="FF22" s="1854"/>
      <c r="FG22" s="1854"/>
      <c r="FH22" s="1854"/>
      <c r="FI22" s="1854"/>
      <c r="FJ22" s="1854"/>
      <c r="FK22" s="1854"/>
      <c r="FL22" s="1854"/>
      <c r="FM22" s="1854"/>
      <c r="FN22" s="1854"/>
      <c r="FO22" s="1854"/>
      <c r="FP22" s="1854"/>
      <c r="FQ22" s="1854"/>
      <c r="FR22" s="1854"/>
      <c r="FS22" s="1854"/>
      <c r="FT22" s="1854"/>
      <c r="FU22" s="1854"/>
      <c r="FV22" s="1854"/>
      <c r="FW22" s="1854"/>
      <c r="FX22" s="1854"/>
      <c r="FY22" s="1854"/>
      <c r="FZ22" s="1854"/>
      <c r="GA22" s="1854"/>
      <c r="GB22" s="1854"/>
      <c r="GC22" s="1854"/>
      <c r="GD22" s="1854"/>
      <c r="GE22" s="1854"/>
      <c r="GF22" s="1854"/>
      <c r="GG22" s="1854"/>
      <c r="GH22" s="1854"/>
      <c r="GI22" s="1854"/>
      <c r="GJ22" s="1854"/>
      <c r="GK22" s="1854"/>
      <c r="GL22" s="1854"/>
      <c r="GM22" s="1854"/>
      <c r="GN22" s="1854"/>
      <c r="GO22" s="1854"/>
      <c r="GP22" s="1854"/>
      <c r="GQ22" s="1854"/>
      <c r="GR22" s="1854"/>
      <c r="GS22" s="1854"/>
      <c r="GT22" s="1854"/>
      <c r="GU22" s="1854"/>
      <c r="GV22" s="1854"/>
      <c r="GW22" s="1854"/>
      <c r="GX22" s="1854"/>
      <c r="GY22" s="1854"/>
      <c r="GZ22" s="1854"/>
      <c r="HA22" s="1854"/>
      <c r="HB22" s="1854"/>
      <c r="HC22" s="1854"/>
      <c r="HD22" s="1854"/>
      <c r="HE22" s="1854"/>
      <c r="HF22" s="1854"/>
      <c r="HG22" s="1854"/>
      <c r="HH22" s="1854"/>
      <c r="HI22" s="1854"/>
      <c r="HJ22" s="1854"/>
      <c r="HK22" s="1854"/>
      <c r="HL22" s="1854"/>
      <c r="HM22" s="1854"/>
      <c r="HN22" s="1854"/>
      <c r="HO22" s="1854"/>
      <c r="HP22" s="1854"/>
      <c r="HQ22" s="1854"/>
      <c r="HR22" s="1854"/>
      <c r="HS22" s="1854"/>
      <c r="HT22" s="1854"/>
      <c r="HU22" s="1854"/>
      <c r="HV22" s="1854"/>
      <c r="HW22" s="1854"/>
      <c r="HX22" s="1854"/>
      <c r="HY22" s="1854"/>
      <c r="HZ22" s="1854"/>
      <c r="IA22" s="1854"/>
      <c r="IB22" s="1854"/>
      <c r="IC22" s="1854"/>
      <c r="ID22" s="1854"/>
      <c r="IE22" s="1854"/>
      <c r="IF22" s="1854"/>
      <c r="IG22" s="1854"/>
      <c r="IH22" s="1854"/>
      <c r="II22" s="1854"/>
      <c r="IJ22" s="1854"/>
      <c r="IK22" s="1854"/>
      <c r="IL22" s="1854"/>
      <c r="IM22" s="1854"/>
      <c r="IN22" s="1854"/>
      <c r="IO22" s="1854"/>
    </row>
    <row r="23" spans="1:249" s="646" customFormat="1" ht="20.100000000000001" customHeight="1">
      <c r="A23" s="1875" t="s">
        <v>926</v>
      </c>
      <c r="B23" s="1876">
        <v>274</v>
      </c>
      <c r="C23" s="1876">
        <v>9</v>
      </c>
      <c r="D23" s="1877">
        <v>20</v>
      </c>
      <c r="E23" s="1789"/>
      <c r="F23" s="1854"/>
      <c r="G23" s="1854"/>
      <c r="H23" s="1854"/>
      <c r="I23" s="1854"/>
      <c r="J23" s="1854"/>
      <c r="K23" s="1854"/>
      <c r="L23" s="1854"/>
      <c r="M23" s="1854"/>
      <c r="N23" s="1854"/>
      <c r="O23" s="1854"/>
      <c r="P23" s="1854"/>
      <c r="Q23" s="1854"/>
      <c r="R23" s="1854"/>
      <c r="S23" s="1854"/>
      <c r="T23" s="1854"/>
      <c r="U23" s="1854"/>
      <c r="V23" s="1854"/>
      <c r="W23" s="1854"/>
      <c r="X23" s="1854"/>
      <c r="Y23" s="1854"/>
      <c r="Z23" s="1854"/>
      <c r="AA23" s="1854"/>
      <c r="AB23" s="1854"/>
      <c r="AC23" s="1854"/>
      <c r="AD23" s="1854"/>
      <c r="AE23" s="1854"/>
      <c r="AF23" s="1854"/>
      <c r="AG23" s="1854"/>
      <c r="AH23" s="1854"/>
      <c r="AI23" s="1854"/>
      <c r="AJ23" s="1854"/>
      <c r="AK23" s="1854"/>
      <c r="AL23" s="1854"/>
      <c r="AM23" s="1854"/>
      <c r="AN23" s="1854"/>
      <c r="AO23" s="1854"/>
      <c r="AP23" s="1854"/>
      <c r="AQ23" s="1854"/>
      <c r="AR23" s="1854"/>
      <c r="AS23" s="1854"/>
      <c r="AT23" s="1854"/>
      <c r="AU23" s="1854"/>
      <c r="AV23" s="1854"/>
      <c r="AW23" s="1854"/>
      <c r="AX23" s="1854"/>
      <c r="AY23" s="1854"/>
      <c r="AZ23" s="1854"/>
      <c r="BA23" s="1854"/>
      <c r="BB23" s="1854"/>
      <c r="BC23" s="1854"/>
      <c r="BD23" s="1854"/>
      <c r="BE23" s="1854"/>
      <c r="BF23" s="1854"/>
      <c r="BG23" s="1854"/>
      <c r="BH23" s="1854"/>
      <c r="BI23" s="1854"/>
      <c r="BJ23" s="1854"/>
      <c r="BK23" s="1854"/>
      <c r="BL23" s="1854"/>
      <c r="BM23" s="1854"/>
      <c r="BN23" s="1854"/>
      <c r="BO23" s="1854"/>
      <c r="BP23" s="1854"/>
      <c r="BQ23" s="1854"/>
      <c r="BR23" s="1854"/>
      <c r="BS23" s="1854"/>
      <c r="BT23" s="1854"/>
      <c r="BU23" s="1854"/>
      <c r="BV23" s="1854"/>
      <c r="BW23" s="1854"/>
      <c r="BX23" s="1854"/>
      <c r="BY23" s="1854"/>
      <c r="BZ23" s="1854"/>
      <c r="CA23" s="1854"/>
      <c r="CB23" s="1854"/>
      <c r="CC23" s="1854"/>
      <c r="CD23" s="1854"/>
      <c r="CE23" s="1854"/>
      <c r="CF23" s="1854"/>
      <c r="CG23" s="1854"/>
      <c r="CH23" s="1854"/>
      <c r="CI23" s="1854"/>
      <c r="CJ23" s="1854"/>
      <c r="CK23" s="1854"/>
      <c r="CL23" s="1854"/>
      <c r="CM23" s="1854"/>
      <c r="CN23" s="1854"/>
      <c r="CO23" s="1854"/>
      <c r="CP23" s="1854"/>
      <c r="CQ23" s="1854"/>
      <c r="CR23" s="1854"/>
      <c r="CS23" s="1854"/>
      <c r="CT23" s="1854"/>
      <c r="CU23" s="1854"/>
      <c r="CV23" s="1854"/>
      <c r="CW23" s="1854"/>
      <c r="CX23" s="1854"/>
      <c r="CY23" s="1854"/>
      <c r="CZ23" s="1854"/>
      <c r="DA23" s="1854"/>
      <c r="DB23" s="1854"/>
      <c r="DC23" s="1854"/>
      <c r="DD23" s="1854"/>
      <c r="DE23" s="1854"/>
      <c r="DF23" s="1854"/>
      <c r="DG23" s="1854"/>
      <c r="DH23" s="1854"/>
      <c r="DI23" s="1854"/>
      <c r="DJ23" s="1854"/>
      <c r="DK23" s="1854"/>
      <c r="DL23" s="1854"/>
      <c r="DM23" s="1854"/>
      <c r="DN23" s="1854"/>
      <c r="DO23" s="1854"/>
      <c r="DP23" s="1854"/>
      <c r="DQ23" s="1854"/>
      <c r="DR23" s="1854"/>
      <c r="DS23" s="1854"/>
      <c r="DT23" s="1854"/>
      <c r="DU23" s="1854"/>
      <c r="DV23" s="1854"/>
      <c r="DW23" s="1854"/>
      <c r="DX23" s="1854"/>
      <c r="DY23" s="1854"/>
      <c r="DZ23" s="1854"/>
      <c r="EA23" s="1854"/>
      <c r="EB23" s="1854"/>
      <c r="EC23" s="1854"/>
      <c r="ED23" s="1854"/>
      <c r="EE23" s="1854"/>
      <c r="EF23" s="1854"/>
      <c r="EG23" s="1854"/>
      <c r="EH23" s="1854"/>
      <c r="EI23" s="1854"/>
      <c r="EJ23" s="1854"/>
      <c r="EK23" s="1854"/>
      <c r="EL23" s="1854"/>
      <c r="EM23" s="1854"/>
      <c r="EN23" s="1854"/>
      <c r="EO23" s="1854"/>
      <c r="EP23" s="1854"/>
      <c r="EQ23" s="1854"/>
      <c r="ER23" s="1854"/>
      <c r="ES23" s="1854"/>
      <c r="ET23" s="1854"/>
      <c r="EU23" s="1854"/>
      <c r="EV23" s="1854"/>
      <c r="EW23" s="1854"/>
      <c r="EX23" s="1854"/>
      <c r="EY23" s="1854"/>
      <c r="EZ23" s="1854"/>
      <c r="FA23" s="1854"/>
      <c r="FB23" s="1854"/>
      <c r="FC23" s="1854"/>
      <c r="FD23" s="1854"/>
      <c r="FE23" s="1854"/>
      <c r="FF23" s="1854"/>
      <c r="FG23" s="1854"/>
      <c r="FH23" s="1854"/>
      <c r="FI23" s="1854"/>
      <c r="FJ23" s="1854"/>
      <c r="FK23" s="1854"/>
      <c r="FL23" s="1854"/>
      <c r="FM23" s="1854"/>
      <c r="FN23" s="1854"/>
      <c r="FO23" s="1854"/>
      <c r="FP23" s="1854"/>
      <c r="FQ23" s="1854"/>
      <c r="FR23" s="1854"/>
      <c r="FS23" s="1854"/>
      <c r="FT23" s="1854"/>
      <c r="FU23" s="1854"/>
      <c r="FV23" s="1854"/>
      <c r="FW23" s="1854"/>
      <c r="FX23" s="1854"/>
      <c r="FY23" s="1854"/>
      <c r="FZ23" s="1854"/>
      <c r="GA23" s="1854"/>
      <c r="GB23" s="1854"/>
      <c r="GC23" s="1854"/>
      <c r="GD23" s="1854"/>
      <c r="GE23" s="1854"/>
      <c r="GF23" s="1854"/>
      <c r="GG23" s="1854"/>
      <c r="GH23" s="1854"/>
      <c r="GI23" s="1854"/>
      <c r="GJ23" s="1854"/>
      <c r="GK23" s="1854"/>
      <c r="GL23" s="1854"/>
      <c r="GM23" s="1854"/>
      <c r="GN23" s="1854"/>
      <c r="GO23" s="1854"/>
      <c r="GP23" s="1854"/>
      <c r="GQ23" s="1854"/>
      <c r="GR23" s="1854"/>
      <c r="GS23" s="1854"/>
      <c r="GT23" s="1854"/>
      <c r="GU23" s="1854"/>
      <c r="GV23" s="1854"/>
      <c r="GW23" s="1854"/>
      <c r="GX23" s="1854"/>
      <c r="GY23" s="1854"/>
      <c r="GZ23" s="1854"/>
      <c r="HA23" s="1854"/>
      <c r="HB23" s="1854"/>
      <c r="HC23" s="1854"/>
      <c r="HD23" s="1854"/>
      <c r="HE23" s="1854"/>
      <c r="HF23" s="1854"/>
      <c r="HG23" s="1854"/>
      <c r="HH23" s="1854"/>
      <c r="HI23" s="1854"/>
      <c r="HJ23" s="1854"/>
      <c r="HK23" s="1854"/>
      <c r="HL23" s="1854"/>
      <c r="HM23" s="1854"/>
      <c r="HN23" s="1854"/>
      <c r="HO23" s="1854"/>
      <c r="HP23" s="1854"/>
      <c r="HQ23" s="1854"/>
      <c r="HR23" s="1854"/>
      <c r="HS23" s="1854"/>
      <c r="HT23" s="1854"/>
      <c r="HU23" s="1854"/>
      <c r="HV23" s="1854"/>
      <c r="HW23" s="1854"/>
      <c r="HX23" s="1854"/>
      <c r="HY23" s="1854"/>
      <c r="HZ23" s="1854"/>
      <c r="IA23" s="1854"/>
      <c r="IB23" s="1854"/>
      <c r="IC23" s="1854"/>
      <c r="ID23" s="1854"/>
      <c r="IE23" s="1854"/>
      <c r="IF23" s="1854"/>
      <c r="IG23" s="1854"/>
      <c r="IH23" s="1854"/>
      <c r="II23" s="1854"/>
      <c r="IJ23" s="1854"/>
      <c r="IK23" s="1854"/>
      <c r="IL23" s="1854"/>
      <c r="IM23" s="1854"/>
      <c r="IN23" s="1854"/>
      <c r="IO23" s="1854"/>
    </row>
    <row r="24" spans="1:249" s="625" customFormat="1" ht="15" customHeight="1">
      <c r="A24" s="1866" t="s">
        <v>1253</v>
      </c>
      <c r="B24" s="1866"/>
      <c r="C24" s="1866"/>
      <c r="D24" s="1866"/>
      <c r="E24" s="1859"/>
      <c r="F24" s="1854"/>
      <c r="G24" s="1854"/>
      <c r="H24" s="1854"/>
      <c r="I24" s="1854"/>
      <c r="J24" s="1854"/>
      <c r="K24" s="1854"/>
      <c r="L24" s="1854"/>
      <c r="M24" s="1854"/>
      <c r="N24" s="1854"/>
      <c r="O24" s="1854"/>
      <c r="P24" s="1854"/>
      <c r="Q24" s="1854"/>
      <c r="R24" s="1854"/>
      <c r="S24" s="1854"/>
      <c r="T24" s="1854"/>
      <c r="U24" s="1854"/>
      <c r="V24" s="1854"/>
      <c r="W24" s="1854"/>
      <c r="X24" s="1854"/>
      <c r="Y24" s="1854"/>
      <c r="Z24" s="1854"/>
      <c r="AA24" s="1854"/>
      <c r="AB24" s="1854"/>
      <c r="AC24" s="1854"/>
      <c r="AD24" s="1854"/>
      <c r="AE24" s="1854"/>
      <c r="AF24" s="1854"/>
      <c r="AG24" s="1854"/>
      <c r="AH24" s="1854"/>
      <c r="AI24" s="1854"/>
      <c r="AJ24" s="1854"/>
      <c r="AK24" s="1854"/>
      <c r="AL24" s="1854"/>
      <c r="AM24" s="1854"/>
      <c r="AN24" s="1854"/>
      <c r="AO24" s="1854"/>
      <c r="AP24" s="1854"/>
      <c r="AQ24" s="1854"/>
      <c r="AR24" s="1854"/>
      <c r="AS24" s="1854"/>
      <c r="AT24" s="1854"/>
      <c r="AU24" s="1854"/>
      <c r="AV24" s="1854"/>
      <c r="AW24" s="1854"/>
      <c r="AX24" s="1854"/>
      <c r="AY24" s="1854"/>
      <c r="AZ24" s="1854"/>
      <c r="BA24" s="1854"/>
      <c r="BB24" s="1854"/>
      <c r="BC24" s="1854"/>
      <c r="BD24" s="1854"/>
      <c r="BE24" s="1854"/>
      <c r="BF24" s="1854"/>
      <c r="BG24" s="1854"/>
      <c r="BH24" s="1854"/>
      <c r="BI24" s="1854"/>
      <c r="BJ24" s="1854"/>
      <c r="BK24" s="1854"/>
      <c r="BL24" s="1854"/>
      <c r="BM24" s="1854"/>
      <c r="BN24" s="1854"/>
      <c r="BO24" s="1854"/>
      <c r="BP24" s="1854"/>
      <c r="BQ24" s="1854"/>
      <c r="BR24" s="1854"/>
      <c r="BS24" s="1854"/>
      <c r="BT24" s="1854"/>
      <c r="BU24" s="1854"/>
      <c r="BV24" s="1854"/>
      <c r="BW24" s="1854"/>
      <c r="BX24" s="1854"/>
      <c r="BY24" s="1854"/>
      <c r="BZ24" s="1854"/>
      <c r="CA24" s="1854"/>
      <c r="CB24" s="1854"/>
      <c r="CC24" s="1854"/>
      <c r="CD24" s="1854"/>
      <c r="CE24" s="1854"/>
      <c r="CF24" s="1854"/>
      <c r="CG24" s="1854"/>
      <c r="CH24" s="1854"/>
      <c r="CI24" s="1854"/>
      <c r="CJ24" s="1854"/>
      <c r="CK24" s="1854"/>
      <c r="CL24" s="1854"/>
      <c r="CM24" s="1854"/>
      <c r="CN24" s="1854"/>
      <c r="CO24" s="1854"/>
      <c r="CP24" s="1854"/>
      <c r="CQ24" s="1854"/>
      <c r="CR24" s="1854"/>
      <c r="CS24" s="1854"/>
      <c r="CT24" s="1854"/>
      <c r="CU24" s="1854"/>
      <c r="CV24" s="1854"/>
      <c r="CW24" s="1854"/>
      <c r="CX24" s="1854"/>
      <c r="CY24" s="1854"/>
      <c r="CZ24" s="1854"/>
      <c r="DA24" s="1854"/>
      <c r="DB24" s="1854"/>
      <c r="DC24" s="1854"/>
      <c r="DD24" s="1854"/>
      <c r="DE24" s="1854"/>
      <c r="DF24" s="1854"/>
      <c r="DG24" s="1854"/>
      <c r="DH24" s="1854"/>
      <c r="DI24" s="1854"/>
      <c r="DJ24" s="1854"/>
      <c r="DK24" s="1854"/>
      <c r="DL24" s="1854"/>
      <c r="DM24" s="1854"/>
      <c r="DN24" s="1854"/>
      <c r="DO24" s="1854"/>
      <c r="DP24" s="1854"/>
      <c r="DQ24" s="1854"/>
      <c r="DR24" s="1854"/>
      <c r="DS24" s="1854"/>
      <c r="DT24" s="1854"/>
      <c r="DU24" s="1854"/>
      <c r="DV24" s="1854"/>
      <c r="DW24" s="1854"/>
      <c r="DX24" s="1854"/>
      <c r="DY24" s="1854"/>
      <c r="DZ24" s="1854"/>
      <c r="EA24" s="1854"/>
      <c r="EB24" s="1854"/>
      <c r="EC24" s="1854"/>
      <c r="ED24" s="1854"/>
      <c r="EE24" s="1854"/>
      <c r="EF24" s="1854"/>
      <c r="EG24" s="1854"/>
      <c r="EH24" s="1854"/>
      <c r="EI24" s="1854"/>
      <c r="EJ24" s="1854"/>
      <c r="EK24" s="1854"/>
      <c r="EL24" s="1854"/>
      <c r="EM24" s="1854"/>
      <c r="EN24" s="1854"/>
      <c r="EO24" s="1854"/>
      <c r="EP24" s="1854"/>
      <c r="EQ24" s="1854"/>
      <c r="ER24" s="1854"/>
      <c r="ES24" s="1854"/>
      <c r="ET24" s="1854"/>
      <c r="EU24" s="1854"/>
      <c r="EV24" s="1854"/>
      <c r="EW24" s="1854"/>
      <c r="EX24" s="1854"/>
      <c r="EY24" s="1854"/>
      <c r="EZ24" s="1854"/>
      <c r="FA24" s="1854"/>
      <c r="FB24" s="1854"/>
      <c r="FC24" s="1854"/>
      <c r="FD24" s="1854"/>
      <c r="FE24" s="1854"/>
      <c r="FF24" s="1854"/>
      <c r="FG24" s="1854"/>
      <c r="FH24" s="1854"/>
      <c r="FI24" s="1854"/>
      <c r="FJ24" s="1854"/>
      <c r="FK24" s="1854"/>
      <c r="FL24" s="1854"/>
      <c r="FM24" s="1854"/>
      <c r="FN24" s="1854"/>
      <c r="FO24" s="1854"/>
      <c r="FP24" s="1854"/>
      <c r="FQ24" s="1854"/>
      <c r="FR24" s="1854"/>
      <c r="FS24" s="1854"/>
      <c r="FT24" s="1854"/>
      <c r="FU24" s="1854"/>
      <c r="FV24" s="1854"/>
      <c r="FW24" s="1854"/>
      <c r="FX24" s="1854"/>
      <c r="FY24" s="1854"/>
      <c r="FZ24" s="1854"/>
      <c r="GA24" s="1854"/>
      <c r="GB24" s="1854"/>
      <c r="GC24" s="1854"/>
      <c r="GD24" s="1854"/>
      <c r="GE24" s="1854"/>
      <c r="GF24" s="1854"/>
      <c r="GG24" s="1854"/>
      <c r="GH24" s="1854"/>
      <c r="GI24" s="1854"/>
      <c r="GJ24" s="1854"/>
      <c r="GK24" s="1854"/>
      <c r="GL24" s="1854"/>
      <c r="GM24" s="1854"/>
      <c r="GN24" s="1854"/>
      <c r="GO24" s="1854"/>
      <c r="GP24" s="1854"/>
      <c r="GQ24" s="1854"/>
      <c r="GR24" s="1854"/>
      <c r="GS24" s="1854"/>
      <c r="GT24" s="1854"/>
      <c r="GU24" s="1854"/>
      <c r="GV24" s="1854"/>
      <c r="GW24" s="1854"/>
      <c r="GX24" s="1854"/>
      <c r="GY24" s="1854"/>
      <c r="GZ24" s="1854"/>
      <c r="HA24" s="1854"/>
      <c r="HB24" s="1854"/>
      <c r="HC24" s="1854"/>
      <c r="HD24" s="1854"/>
      <c r="HE24" s="1854"/>
      <c r="HF24" s="1854"/>
      <c r="HG24" s="1854"/>
      <c r="HH24" s="1854"/>
      <c r="HI24" s="1854"/>
      <c r="HJ24" s="1854"/>
      <c r="HK24" s="1854"/>
      <c r="HL24" s="1854"/>
      <c r="HM24" s="1854"/>
      <c r="HN24" s="1854"/>
      <c r="HO24" s="1854"/>
      <c r="HP24" s="1854"/>
      <c r="HQ24" s="1854"/>
      <c r="HR24" s="1854"/>
      <c r="HS24" s="1854"/>
      <c r="HT24" s="1854"/>
      <c r="HU24" s="1854"/>
      <c r="HV24" s="1854"/>
      <c r="HW24" s="1854"/>
      <c r="HX24" s="1854"/>
      <c r="HY24" s="1854"/>
      <c r="HZ24" s="1854"/>
      <c r="IA24" s="1854"/>
      <c r="IB24" s="1854"/>
      <c r="IC24" s="1854"/>
      <c r="ID24" s="1854"/>
      <c r="IE24" s="1854"/>
      <c r="IF24" s="1854"/>
      <c r="IG24" s="1854"/>
      <c r="IH24" s="1854"/>
      <c r="II24" s="1854"/>
      <c r="IJ24" s="1854"/>
      <c r="IK24" s="1854"/>
      <c r="IL24" s="1854"/>
      <c r="IM24" s="1854"/>
      <c r="IN24" s="1854"/>
      <c r="IO24" s="1854"/>
    </row>
    <row r="26" spans="1:249" ht="20.100000000000001" customHeight="1">
      <c r="A26" s="1868" t="s">
        <v>1254</v>
      </c>
      <c r="B26" s="1869"/>
      <c r="C26" s="1869"/>
      <c r="D26" s="1869"/>
      <c r="E26" s="1853"/>
    </row>
    <row r="27" spans="1:249" s="646" customFormat="1" ht="20.100000000000001" customHeight="1">
      <c r="A27" s="1870" t="s">
        <v>1244</v>
      </c>
      <c r="B27" s="1871" t="s">
        <v>161</v>
      </c>
      <c r="C27" s="1871" t="s">
        <v>1245</v>
      </c>
      <c r="D27" s="1871" t="s">
        <v>173</v>
      </c>
      <c r="E27" s="1854"/>
      <c r="F27" s="1854"/>
      <c r="G27" s="1854"/>
      <c r="H27" s="1854"/>
      <c r="I27" s="1854"/>
      <c r="J27" s="1854"/>
      <c r="K27" s="1854"/>
      <c r="L27" s="1854"/>
      <c r="M27" s="1854"/>
      <c r="N27" s="1854"/>
      <c r="O27" s="1854"/>
      <c r="P27" s="1854"/>
      <c r="Q27" s="1854"/>
      <c r="R27" s="1854"/>
      <c r="S27" s="1854"/>
      <c r="T27" s="1854"/>
      <c r="U27" s="1854"/>
      <c r="V27" s="1854"/>
      <c r="W27" s="1854"/>
      <c r="X27" s="1854"/>
      <c r="Y27" s="1854"/>
      <c r="Z27" s="1854"/>
      <c r="AA27" s="1854"/>
      <c r="AB27" s="1854"/>
      <c r="AC27" s="1854"/>
      <c r="AD27" s="1854"/>
      <c r="AE27" s="1854"/>
      <c r="AF27" s="1854"/>
      <c r="AG27" s="1854"/>
      <c r="AH27" s="1854"/>
      <c r="AI27" s="1854"/>
      <c r="AJ27" s="1854"/>
      <c r="AK27" s="1854"/>
      <c r="AL27" s="1854"/>
      <c r="AM27" s="1854"/>
      <c r="AN27" s="1854"/>
      <c r="AO27" s="1854"/>
      <c r="AP27" s="1854"/>
      <c r="AQ27" s="1854"/>
      <c r="AR27" s="1854"/>
      <c r="AS27" s="1854"/>
      <c r="AT27" s="1854"/>
      <c r="AU27" s="1854"/>
      <c r="AV27" s="1854"/>
      <c r="AW27" s="1854"/>
      <c r="AX27" s="1854"/>
      <c r="AY27" s="1854"/>
      <c r="AZ27" s="1854"/>
      <c r="BA27" s="1854"/>
      <c r="BB27" s="1854"/>
      <c r="BC27" s="1854"/>
      <c r="BD27" s="1854"/>
      <c r="BE27" s="1854"/>
      <c r="BF27" s="1854"/>
      <c r="BG27" s="1854"/>
      <c r="BH27" s="1854"/>
      <c r="BI27" s="1854"/>
      <c r="BJ27" s="1854"/>
      <c r="BK27" s="1854"/>
      <c r="BL27" s="1854"/>
      <c r="BM27" s="1854"/>
      <c r="BN27" s="1854"/>
      <c r="BO27" s="1854"/>
      <c r="BP27" s="1854"/>
      <c r="BQ27" s="1854"/>
      <c r="BR27" s="1854"/>
      <c r="BS27" s="1854"/>
      <c r="BT27" s="1854"/>
      <c r="BU27" s="1854"/>
      <c r="BV27" s="1854"/>
      <c r="BW27" s="1854"/>
      <c r="BX27" s="1854"/>
      <c r="BY27" s="1854"/>
      <c r="BZ27" s="1854"/>
      <c r="CA27" s="1854"/>
      <c r="CB27" s="1854"/>
      <c r="CC27" s="1854"/>
      <c r="CD27" s="1854"/>
      <c r="CE27" s="1854"/>
      <c r="CF27" s="1854"/>
      <c r="CG27" s="1854"/>
      <c r="CH27" s="1854"/>
      <c r="CI27" s="1854"/>
      <c r="CJ27" s="1854"/>
      <c r="CK27" s="1854"/>
      <c r="CL27" s="1854"/>
      <c r="CM27" s="1854"/>
      <c r="CN27" s="1854"/>
      <c r="CO27" s="1854"/>
      <c r="CP27" s="1854"/>
      <c r="CQ27" s="1854"/>
      <c r="CR27" s="1854"/>
      <c r="CS27" s="1854"/>
      <c r="CT27" s="1854"/>
      <c r="CU27" s="1854"/>
      <c r="CV27" s="1854"/>
      <c r="CW27" s="1854"/>
      <c r="CX27" s="1854"/>
      <c r="CY27" s="1854"/>
      <c r="CZ27" s="1854"/>
      <c r="DA27" s="1854"/>
      <c r="DB27" s="1854"/>
      <c r="DC27" s="1854"/>
      <c r="DD27" s="1854"/>
      <c r="DE27" s="1854"/>
      <c r="DF27" s="1854"/>
      <c r="DG27" s="1854"/>
      <c r="DH27" s="1854"/>
      <c r="DI27" s="1854"/>
      <c r="DJ27" s="1854"/>
      <c r="DK27" s="1854"/>
      <c r="DL27" s="1854"/>
      <c r="DM27" s="1854"/>
      <c r="DN27" s="1854"/>
      <c r="DO27" s="1854"/>
      <c r="DP27" s="1854"/>
      <c r="DQ27" s="1854"/>
      <c r="DR27" s="1854"/>
      <c r="DS27" s="1854"/>
      <c r="DT27" s="1854"/>
      <c r="DU27" s="1854"/>
      <c r="DV27" s="1854"/>
      <c r="DW27" s="1854"/>
      <c r="DX27" s="1854"/>
      <c r="DY27" s="1854"/>
      <c r="DZ27" s="1854"/>
      <c r="EA27" s="1854"/>
      <c r="EB27" s="1854"/>
      <c r="EC27" s="1854"/>
      <c r="ED27" s="1854"/>
      <c r="EE27" s="1854"/>
      <c r="EF27" s="1854"/>
      <c r="EG27" s="1854"/>
      <c r="EH27" s="1854"/>
      <c r="EI27" s="1854"/>
      <c r="EJ27" s="1854"/>
      <c r="EK27" s="1854"/>
      <c r="EL27" s="1854"/>
      <c r="EM27" s="1854"/>
      <c r="EN27" s="1854"/>
      <c r="EO27" s="1854"/>
      <c r="EP27" s="1854"/>
      <c r="EQ27" s="1854"/>
      <c r="ER27" s="1854"/>
      <c r="ES27" s="1854"/>
      <c r="ET27" s="1854"/>
      <c r="EU27" s="1854"/>
      <c r="EV27" s="1854"/>
      <c r="EW27" s="1854"/>
      <c r="EX27" s="1854"/>
      <c r="EY27" s="1854"/>
      <c r="EZ27" s="1854"/>
      <c r="FA27" s="1854"/>
      <c r="FB27" s="1854"/>
      <c r="FC27" s="1854"/>
      <c r="FD27" s="1854"/>
      <c r="FE27" s="1854"/>
      <c r="FF27" s="1854"/>
      <c r="FG27" s="1854"/>
      <c r="FH27" s="1854"/>
      <c r="FI27" s="1854"/>
      <c r="FJ27" s="1854"/>
      <c r="FK27" s="1854"/>
      <c r="FL27" s="1854"/>
      <c r="FM27" s="1854"/>
      <c r="FN27" s="1854"/>
      <c r="FO27" s="1854"/>
      <c r="FP27" s="1854"/>
      <c r="FQ27" s="1854"/>
      <c r="FR27" s="1854"/>
      <c r="FS27" s="1854"/>
      <c r="FT27" s="1854"/>
      <c r="FU27" s="1854"/>
      <c r="FV27" s="1854"/>
      <c r="FW27" s="1854"/>
      <c r="FX27" s="1854"/>
      <c r="FY27" s="1854"/>
      <c r="FZ27" s="1854"/>
      <c r="GA27" s="1854"/>
      <c r="GB27" s="1854"/>
      <c r="GC27" s="1854"/>
      <c r="GD27" s="1854"/>
      <c r="GE27" s="1854"/>
      <c r="GF27" s="1854"/>
      <c r="GG27" s="1854"/>
      <c r="GH27" s="1854"/>
      <c r="GI27" s="1854"/>
      <c r="GJ27" s="1854"/>
      <c r="GK27" s="1854"/>
      <c r="GL27" s="1854"/>
      <c r="GM27" s="1854"/>
      <c r="GN27" s="1854"/>
      <c r="GO27" s="1854"/>
      <c r="GP27" s="1854"/>
      <c r="GQ27" s="1854"/>
      <c r="GR27" s="1854"/>
      <c r="GS27" s="1854"/>
      <c r="GT27" s="1854"/>
      <c r="GU27" s="1854"/>
      <c r="GV27" s="1854"/>
      <c r="GW27" s="1854"/>
      <c r="GX27" s="1854"/>
      <c r="GY27" s="1854"/>
      <c r="GZ27" s="1854"/>
      <c r="HA27" s="1854"/>
      <c r="HB27" s="1854"/>
      <c r="HC27" s="1854"/>
      <c r="HD27" s="1854"/>
      <c r="HE27" s="1854"/>
      <c r="HF27" s="1854"/>
      <c r="HG27" s="1854"/>
      <c r="HH27" s="1854"/>
      <c r="HI27" s="1854"/>
      <c r="HJ27" s="1854"/>
      <c r="HK27" s="1854"/>
      <c r="HL27" s="1854"/>
      <c r="HM27" s="1854"/>
      <c r="HN27" s="1854"/>
      <c r="HO27" s="1854"/>
      <c r="HP27" s="1854"/>
      <c r="HQ27" s="1854"/>
      <c r="HR27" s="1854"/>
      <c r="HS27" s="1854"/>
      <c r="HT27" s="1854"/>
      <c r="HU27" s="1854"/>
      <c r="HV27" s="1854"/>
      <c r="HW27" s="1854"/>
      <c r="HX27" s="1854"/>
      <c r="HY27" s="1854"/>
      <c r="HZ27" s="1854"/>
      <c r="IA27" s="1854"/>
      <c r="IB27" s="1854"/>
      <c r="IC27" s="1854"/>
      <c r="ID27" s="1854"/>
      <c r="IE27" s="1854"/>
      <c r="IF27" s="1854"/>
      <c r="IG27" s="1854"/>
      <c r="IH27" s="1854"/>
      <c r="II27" s="1854"/>
      <c r="IJ27" s="1854"/>
      <c r="IK27" s="1854"/>
      <c r="IL27" s="1854"/>
      <c r="IM27" s="1854"/>
      <c r="IN27" s="1854"/>
      <c r="IO27" s="1854"/>
    </row>
    <row r="28" spans="1:249" s="646" customFormat="1" ht="20.100000000000001" customHeight="1">
      <c r="A28" s="1870" t="s">
        <v>8</v>
      </c>
      <c r="B28" s="1872">
        <v>11293</v>
      </c>
      <c r="C28" s="1872">
        <v>3439</v>
      </c>
      <c r="D28" s="1872">
        <v>1001</v>
      </c>
      <c r="E28" s="1878"/>
      <c r="F28" s="1854"/>
      <c r="G28" s="1854"/>
      <c r="H28" s="1854"/>
      <c r="I28" s="1854"/>
      <c r="J28" s="1854"/>
      <c r="K28" s="1854"/>
      <c r="L28" s="1854"/>
      <c r="M28" s="1854"/>
      <c r="N28" s="1854"/>
      <c r="O28" s="1854"/>
      <c r="P28" s="1854"/>
      <c r="Q28" s="1854"/>
      <c r="R28" s="1854"/>
      <c r="S28" s="1854"/>
      <c r="T28" s="1854"/>
      <c r="U28" s="1854"/>
      <c r="V28" s="1854"/>
      <c r="W28" s="1854"/>
      <c r="X28" s="1854"/>
      <c r="Y28" s="1854"/>
      <c r="Z28" s="1854"/>
      <c r="AA28" s="1854"/>
      <c r="AB28" s="1854"/>
      <c r="AC28" s="1854"/>
      <c r="AD28" s="1854"/>
      <c r="AE28" s="1854"/>
      <c r="AF28" s="1854"/>
      <c r="AG28" s="1854"/>
      <c r="AH28" s="1854"/>
      <c r="AI28" s="1854"/>
      <c r="AJ28" s="1854"/>
      <c r="AK28" s="1854"/>
      <c r="AL28" s="1854"/>
      <c r="AM28" s="1854"/>
      <c r="AN28" s="1854"/>
      <c r="AO28" s="1854"/>
      <c r="AP28" s="1854"/>
      <c r="AQ28" s="1854"/>
      <c r="AR28" s="1854"/>
      <c r="AS28" s="1854"/>
      <c r="AT28" s="1854"/>
      <c r="AU28" s="1854"/>
      <c r="AV28" s="1854"/>
      <c r="AW28" s="1854"/>
      <c r="AX28" s="1854"/>
      <c r="AY28" s="1854"/>
      <c r="AZ28" s="1854"/>
      <c r="BA28" s="1854"/>
      <c r="BB28" s="1854"/>
      <c r="BC28" s="1854"/>
      <c r="BD28" s="1854"/>
      <c r="BE28" s="1854"/>
      <c r="BF28" s="1854"/>
      <c r="BG28" s="1854"/>
      <c r="BH28" s="1854"/>
      <c r="BI28" s="1854"/>
      <c r="BJ28" s="1854"/>
      <c r="BK28" s="1854"/>
      <c r="BL28" s="1854"/>
      <c r="BM28" s="1854"/>
      <c r="BN28" s="1854"/>
      <c r="BO28" s="1854"/>
      <c r="BP28" s="1854"/>
      <c r="BQ28" s="1854"/>
      <c r="BR28" s="1854"/>
      <c r="BS28" s="1854"/>
      <c r="BT28" s="1854"/>
      <c r="BU28" s="1854"/>
      <c r="BV28" s="1854"/>
      <c r="BW28" s="1854"/>
      <c r="BX28" s="1854"/>
      <c r="BY28" s="1854"/>
      <c r="BZ28" s="1854"/>
      <c r="CA28" s="1854"/>
      <c r="CB28" s="1854"/>
      <c r="CC28" s="1854"/>
      <c r="CD28" s="1854"/>
      <c r="CE28" s="1854"/>
      <c r="CF28" s="1854"/>
      <c r="CG28" s="1854"/>
      <c r="CH28" s="1854"/>
      <c r="CI28" s="1854"/>
      <c r="CJ28" s="1854"/>
      <c r="CK28" s="1854"/>
      <c r="CL28" s="1854"/>
      <c r="CM28" s="1854"/>
      <c r="CN28" s="1854"/>
      <c r="CO28" s="1854"/>
      <c r="CP28" s="1854"/>
      <c r="CQ28" s="1854"/>
      <c r="CR28" s="1854"/>
      <c r="CS28" s="1854"/>
      <c r="CT28" s="1854"/>
      <c r="CU28" s="1854"/>
      <c r="CV28" s="1854"/>
      <c r="CW28" s="1854"/>
      <c r="CX28" s="1854"/>
      <c r="CY28" s="1854"/>
      <c r="CZ28" s="1854"/>
      <c r="DA28" s="1854"/>
      <c r="DB28" s="1854"/>
      <c r="DC28" s="1854"/>
      <c r="DD28" s="1854"/>
      <c r="DE28" s="1854"/>
      <c r="DF28" s="1854"/>
      <c r="DG28" s="1854"/>
      <c r="DH28" s="1854"/>
      <c r="DI28" s="1854"/>
      <c r="DJ28" s="1854"/>
      <c r="DK28" s="1854"/>
      <c r="DL28" s="1854"/>
      <c r="DM28" s="1854"/>
      <c r="DN28" s="1854"/>
      <c r="DO28" s="1854"/>
      <c r="DP28" s="1854"/>
      <c r="DQ28" s="1854"/>
      <c r="DR28" s="1854"/>
      <c r="DS28" s="1854"/>
      <c r="DT28" s="1854"/>
      <c r="DU28" s="1854"/>
      <c r="DV28" s="1854"/>
      <c r="DW28" s="1854"/>
      <c r="DX28" s="1854"/>
      <c r="DY28" s="1854"/>
      <c r="DZ28" s="1854"/>
      <c r="EA28" s="1854"/>
      <c r="EB28" s="1854"/>
      <c r="EC28" s="1854"/>
      <c r="ED28" s="1854"/>
      <c r="EE28" s="1854"/>
      <c r="EF28" s="1854"/>
      <c r="EG28" s="1854"/>
      <c r="EH28" s="1854"/>
      <c r="EI28" s="1854"/>
      <c r="EJ28" s="1854"/>
      <c r="EK28" s="1854"/>
      <c r="EL28" s="1854"/>
      <c r="EM28" s="1854"/>
      <c r="EN28" s="1854"/>
      <c r="EO28" s="1854"/>
      <c r="EP28" s="1854"/>
      <c r="EQ28" s="1854"/>
      <c r="ER28" s="1854"/>
      <c r="ES28" s="1854"/>
      <c r="ET28" s="1854"/>
      <c r="EU28" s="1854"/>
      <c r="EV28" s="1854"/>
      <c r="EW28" s="1854"/>
      <c r="EX28" s="1854"/>
      <c r="EY28" s="1854"/>
      <c r="EZ28" s="1854"/>
      <c r="FA28" s="1854"/>
      <c r="FB28" s="1854"/>
      <c r="FC28" s="1854"/>
      <c r="FD28" s="1854"/>
      <c r="FE28" s="1854"/>
      <c r="FF28" s="1854"/>
      <c r="FG28" s="1854"/>
      <c r="FH28" s="1854"/>
      <c r="FI28" s="1854"/>
      <c r="FJ28" s="1854"/>
      <c r="FK28" s="1854"/>
      <c r="FL28" s="1854"/>
      <c r="FM28" s="1854"/>
      <c r="FN28" s="1854"/>
      <c r="FO28" s="1854"/>
      <c r="FP28" s="1854"/>
      <c r="FQ28" s="1854"/>
      <c r="FR28" s="1854"/>
      <c r="FS28" s="1854"/>
      <c r="FT28" s="1854"/>
      <c r="FU28" s="1854"/>
      <c r="FV28" s="1854"/>
      <c r="FW28" s="1854"/>
      <c r="FX28" s="1854"/>
      <c r="FY28" s="1854"/>
      <c r="FZ28" s="1854"/>
      <c r="GA28" s="1854"/>
      <c r="GB28" s="1854"/>
      <c r="GC28" s="1854"/>
      <c r="GD28" s="1854"/>
      <c r="GE28" s="1854"/>
      <c r="GF28" s="1854"/>
      <c r="GG28" s="1854"/>
      <c r="GH28" s="1854"/>
      <c r="GI28" s="1854"/>
      <c r="GJ28" s="1854"/>
      <c r="GK28" s="1854"/>
      <c r="GL28" s="1854"/>
      <c r="GM28" s="1854"/>
      <c r="GN28" s="1854"/>
      <c r="GO28" s="1854"/>
      <c r="GP28" s="1854"/>
      <c r="GQ28" s="1854"/>
      <c r="GR28" s="1854"/>
      <c r="GS28" s="1854"/>
      <c r="GT28" s="1854"/>
      <c r="GU28" s="1854"/>
      <c r="GV28" s="1854"/>
      <c r="GW28" s="1854"/>
      <c r="GX28" s="1854"/>
      <c r="GY28" s="1854"/>
      <c r="GZ28" s="1854"/>
      <c r="HA28" s="1854"/>
      <c r="HB28" s="1854"/>
      <c r="HC28" s="1854"/>
      <c r="HD28" s="1854"/>
      <c r="HE28" s="1854"/>
      <c r="HF28" s="1854"/>
      <c r="HG28" s="1854"/>
      <c r="HH28" s="1854"/>
      <c r="HI28" s="1854"/>
      <c r="HJ28" s="1854"/>
      <c r="HK28" s="1854"/>
      <c r="HL28" s="1854"/>
      <c r="HM28" s="1854"/>
      <c r="HN28" s="1854"/>
      <c r="HO28" s="1854"/>
      <c r="HP28" s="1854"/>
      <c r="HQ28" s="1854"/>
      <c r="HR28" s="1854"/>
      <c r="HS28" s="1854"/>
      <c r="HT28" s="1854"/>
      <c r="HU28" s="1854"/>
      <c r="HV28" s="1854"/>
      <c r="HW28" s="1854"/>
      <c r="HX28" s="1854"/>
      <c r="HY28" s="1854"/>
      <c r="HZ28" s="1854"/>
      <c r="IA28" s="1854"/>
      <c r="IB28" s="1854"/>
      <c r="IC28" s="1854"/>
      <c r="ID28" s="1854"/>
      <c r="IE28" s="1854"/>
      <c r="IF28" s="1854"/>
      <c r="IG28" s="1854"/>
      <c r="IH28" s="1854"/>
      <c r="II28" s="1854"/>
      <c r="IJ28" s="1854"/>
      <c r="IK28" s="1854"/>
      <c r="IL28" s="1854"/>
      <c r="IM28" s="1854"/>
      <c r="IN28" s="1854"/>
      <c r="IO28" s="1854"/>
    </row>
    <row r="29" spans="1:249" s="646" customFormat="1" ht="20.100000000000001" customHeight="1">
      <c r="A29" s="1873" t="s">
        <v>1247</v>
      </c>
      <c r="B29" s="1874">
        <v>1143</v>
      </c>
      <c r="C29" s="1874">
        <v>949</v>
      </c>
      <c r="D29" s="1874">
        <v>163</v>
      </c>
      <c r="E29" s="1879"/>
      <c r="F29" s="1854"/>
      <c r="G29" s="1854"/>
      <c r="H29" s="1854"/>
      <c r="I29" s="1854"/>
      <c r="J29" s="1854"/>
      <c r="K29" s="1854"/>
      <c r="L29" s="1854"/>
      <c r="M29" s="1854"/>
      <c r="N29" s="1854"/>
      <c r="O29" s="1854"/>
      <c r="P29" s="1854"/>
      <c r="Q29" s="1854"/>
      <c r="R29" s="1854"/>
      <c r="S29" s="1854"/>
      <c r="T29" s="1854"/>
      <c r="U29" s="1854"/>
      <c r="V29" s="1854"/>
      <c r="W29" s="1854"/>
      <c r="X29" s="1854"/>
      <c r="Y29" s="1854"/>
      <c r="Z29" s="1854"/>
      <c r="AA29" s="1854"/>
      <c r="AB29" s="1854"/>
      <c r="AC29" s="1854"/>
      <c r="AD29" s="1854"/>
      <c r="AE29" s="1854"/>
      <c r="AF29" s="1854"/>
      <c r="AG29" s="1854"/>
      <c r="AH29" s="1854"/>
      <c r="AI29" s="1854"/>
      <c r="AJ29" s="1854"/>
      <c r="AK29" s="1854"/>
      <c r="AL29" s="1854"/>
      <c r="AM29" s="1854"/>
      <c r="AN29" s="1854"/>
      <c r="AO29" s="1854"/>
      <c r="AP29" s="1854"/>
      <c r="AQ29" s="1854"/>
      <c r="AR29" s="1854"/>
      <c r="AS29" s="1854"/>
      <c r="AT29" s="1854"/>
      <c r="AU29" s="1854"/>
      <c r="AV29" s="1854"/>
      <c r="AW29" s="1854"/>
      <c r="AX29" s="1854"/>
      <c r="AY29" s="1854"/>
      <c r="AZ29" s="1854"/>
      <c r="BA29" s="1854"/>
      <c r="BB29" s="1854"/>
      <c r="BC29" s="1854"/>
      <c r="BD29" s="1854"/>
      <c r="BE29" s="1854"/>
      <c r="BF29" s="1854"/>
      <c r="BG29" s="1854"/>
      <c r="BH29" s="1854"/>
      <c r="BI29" s="1854"/>
      <c r="BJ29" s="1854"/>
      <c r="BK29" s="1854"/>
      <c r="BL29" s="1854"/>
      <c r="BM29" s="1854"/>
      <c r="BN29" s="1854"/>
      <c r="BO29" s="1854"/>
      <c r="BP29" s="1854"/>
      <c r="BQ29" s="1854"/>
      <c r="BR29" s="1854"/>
      <c r="BS29" s="1854"/>
      <c r="BT29" s="1854"/>
      <c r="BU29" s="1854"/>
      <c r="BV29" s="1854"/>
      <c r="BW29" s="1854"/>
      <c r="BX29" s="1854"/>
      <c r="BY29" s="1854"/>
      <c r="BZ29" s="1854"/>
      <c r="CA29" s="1854"/>
      <c r="CB29" s="1854"/>
      <c r="CC29" s="1854"/>
      <c r="CD29" s="1854"/>
      <c r="CE29" s="1854"/>
      <c r="CF29" s="1854"/>
      <c r="CG29" s="1854"/>
      <c r="CH29" s="1854"/>
      <c r="CI29" s="1854"/>
      <c r="CJ29" s="1854"/>
      <c r="CK29" s="1854"/>
      <c r="CL29" s="1854"/>
      <c r="CM29" s="1854"/>
      <c r="CN29" s="1854"/>
      <c r="CO29" s="1854"/>
      <c r="CP29" s="1854"/>
      <c r="CQ29" s="1854"/>
      <c r="CR29" s="1854"/>
      <c r="CS29" s="1854"/>
      <c r="CT29" s="1854"/>
      <c r="CU29" s="1854"/>
      <c r="CV29" s="1854"/>
      <c r="CW29" s="1854"/>
      <c r="CX29" s="1854"/>
      <c r="CY29" s="1854"/>
      <c r="CZ29" s="1854"/>
      <c r="DA29" s="1854"/>
      <c r="DB29" s="1854"/>
      <c r="DC29" s="1854"/>
      <c r="DD29" s="1854"/>
      <c r="DE29" s="1854"/>
      <c r="DF29" s="1854"/>
      <c r="DG29" s="1854"/>
      <c r="DH29" s="1854"/>
      <c r="DI29" s="1854"/>
      <c r="DJ29" s="1854"/>
      <c r="DK29" s="1854"/>
      <c r="DL29" s="1854"/>
      <c r="DM29" s="1854"/>
      <c r="DN29" s="1854"/>
      <c r="DO29" s="1854"/>
      <c r="DP29" s="1854"/>
      <c r="DQ29" s="1854"/>
      <c r="DR29" s="1854"/>
      <c r="DS29" s="1854"/>
      <c r="DT29" s="1854"/>
      <c r="DU29" s="1854"/>
      <c r="DV29" s="1854"/>
      <c r="DW29" s="1854"/>
      <c r="DX29" s="1854"/>
      <c r="DY29" s="1854"/>
      <c r="DZ29" s="1854"/>
      <c r="EA29" s="1854"/>
      <c r="EB29" s="1854"/>
      <c r="EC29" s="1854"/>
      <c r="ED29" s="1854"/>
      <c r="EE29" s="1854"/>
      <c r="EF29" s="1854"/>
      <c r="EG29" s="1854"/>
      <c r="EH29" s="1854"/>
      <c r="EI29" s="1854"/>
      <c r="EJ29" s="1854"/>
      <c r="EK29" s="1854"/>
      <c r="EL29" s="1854"/>
      <c r="EM29" s="1854"/>
      <c r="EN29" s="1854"/>
      <c r="EO29" s="1854"/>
      <c r="EP29" s="1854"/>
      <c r="EQ29" s="1854"/>
      <c r="ER29" s="1854"/>
      <c r="ES29" s="1854"/>
      <c r="ET29" s="1854"/>
      <c r="EU29" s="1854"/>
      <c r="EV29" s="1854"/>
      <c r="EW29" s="1854"/>
      <c r="EX29" s="1854"/>
      <c r="EY29" s="1854"/>
      <c r="EZ29" s="1854"/>
      <c r="FA29" s="1854"/>
      <c r="FB29" s="1854"/>
      <c r="FC29" s="1854"/>
      <c r="FD29" s="1854"/>
      <c r="FE29" s="1854"/>
      <c r="FF29" s="1854"/>
      <c r="FG29" s="1854"/>
      <c r="FH29" s="1854"/>
      <c r="FI29" s="1854"/>
      <c r="FJ29" s="1854"/>
      <c r="FK29" s="1854"/>
      <c r="FL29" s="1854"/>
      <c r="FM29" s="1854"/>
      <c r="FN29" s="1854"/>
      <c r="FO29" s="1854"/>
      <c r="FP29" s="1854"/>
      <c r="FQ29" s="1854"/>
      <c r="FR29" s="1854"/>
      <c r="FS29" s="1854"/>
      <c r="FT29" s="1854"/>
      <c r="FU29" s="1854"/>
      <c r="FV29" s="1854"/>
      <c r="FW29" s="1854"/>
      <c r="FX29" s="1854"/>
      <c r="FY29" s="1854"/>
      <c r="FZ29" s="1854"/>
      <c r="GA29" s="1854"/>
      <c r="GB29" s="1854"/>
      <c r="GC29" s="1854"/>
      <c r="GD29" s="1854"/>
      <c r="GE29" s="1854"/>
      <c r="GF29" s="1854"/>
      <c r="GG29" s="1854"/>
      <c r="GH29" s="1854"/>
      <c r="GI29" s="1854"/>
      <c r="GJ29" s="1854"/>
      <c r="GK29" s="1854"/>
      <c r="GL29" s="1854"/>
      <c r="GM29" s="1854"/>
      <c r="GN29" s="1854"/>
      <c r="GO29" s="1854"/>
      <c r="GP29" s="1854"/>
      <c r="GQ29" s="1854"/>
      <c r="GR29" s="1854"/>
      <c r="GS29" s="1854"/>
      <c r="GT29" s="1854"/>
      <c r="GU29" s="1854"/>
      <c r="GV29" s="1854"/>
      <c r="GW29" s="1854"/>
      <c r="GX29" s="1854"/>
      <c r="GY29" s="1854"/>
      <c r="GZ29" s="1854"/>
      <c r="HA29" s="1854"/>
      <c r="HB29" s="1854"/>
      <c r="HC29" s="1854"/>
      <c r="HD29" s="1854"/>
      <c r="HE29" s="1854"/>
      <c r="HF29" s="1854"/>
      <c r="HG29" s="1854"/>
      <c r="HH29" s="1854"/>
      <c r="HI29" s="1854"/>
      <c r="HJ29" s="1854"/>
      <c r="HK29" s="1854"/>
      <c r="HL29" s="1854"/>
      <c r="HM29" s="1854"/>
      <c r="HN29" s="1854"/>
      <c r="HO29" s="1854"/>
      <c r="HP29" s="1854"/>
      <c r="HQ29" s="1854"/>
      <c r="HR29" s="1854"/>
      <c r="HS29" s="1854"/>
      <c r="HT29" s="1854"/>
      <c r="HU29" s="1854"/>
      <c r="HV29" s="1854"/>
      <c r="HW29" s="1854"/>
      <c r="HX29" s="1854"/>
      <c r="HY29" s="1854"/>
      <c r="HZ29" s="1854"/>
      <c r="IA29" s="1854"/>
      <c r="IB29" s="1854"/>
      <c r="IC29" s="1854"/>
      <c r="ID29" s="1854"/>
      <c r="IE29" s="1854"/>
      <c r="IF29" s="1854"/>
      <c r="IG29" s="1854"/>
      <c r="IH29" s="1854"/>
      <c r="II29" s="1854"/>
      <c r="IJ29" s="1854"/>
      <c r="IK29" s="1854"/>
      <c r="IL29" s="1854"/>
      <c r="IM29" s="1854"/>
      <c r="IN29" s="1854"/>
      <c r="IO29" s="1854"/>
    </row>
    <row r="30" spans="1:249" s="646" customFormat="1" ht="20.100000000000001" customHeight="1">
      <c r="A30" s="1873" t="s">
        <v>1248</v>
      </c>
      <c r="B30" s="1874">
        <v>4423</v>
      </c>
      <c r="C30" s="1874">
        <v>14</v>
      </c>
      <c r="D30" s="1874">
        <v>192</v>
      </c>
      <c r="E30" s="1878"/>
      <c r="F30" s="1854"/>
      <c r="G30" s="1854"/>
      <c r="H30" s="1854"/>
      <c r="I30" s="1854"/>
      <c r="J30" s="1854"/>
      <c r="K30" s="1854"/>
      <c r="L30" s="1854"/>
      <c r="M30" s="1854"/>
      <c r="N30" s="1854"/>
      <c r="O30" s="1854"/>
      <c r="P30" s="1854"/>
      <c r="Q30" s="1854"/>
      <c r="R30" s="1854"/>
      <c r="S30" s="1854"/>
      <c r="T30" s="1854"/>
      <c r="U30" s="1854"/>
      <c r="V30" s="1854"/>
      <c r="W30" s="1854"/>
      <c r="X30" s="1854"/>
      <c r="Y30" s="1854"/>
      <c r="Z30" s="1854"/>
      <c r="AA30" s="1854"/>
      <c r="AB30" s="1854"/>
      <c r="AC30" s="1854"/>
      <c r="AD30" s="1854"/>
      <c r="AE30" s="1854"/>
      <c r="AF30" s="1854"/>
      <c r="AG30" s="1854"/>
      <c r="AH30" s="1854"/>
      <c r="AI30" s="1854"/>
      <c r="AJ30" s="1854"/>
      <c r="AK30" s="1854"/>
      <c r="AL30" s="1854"/>
      <c r="AM30" s="1854"/>
      <c r="AN30" s="1854"/>
      <c r="AO30" s="1854"/>
      <c r="AP30" s="1854"/>
      <c r="AQ30" s="1854"/>
      <c r="AR30" s="1854"/>
      <c r="AS30" s="1854"/>
      <c r="AT30" s="1854"/>
      <c r="AU30" s="1854"/>
      <c r="AV30" s="1854"/>
      <c r="AW30" s="1854"/>
      <c r="AX30" s="1854"/>
      <c r="AY30" s="1854"/>
      <c r="AZ30" s="1854"/>
      <c r="BA30" s="1854"/>
      <c r="BB30" s="1854"/>
      <c r="BC30" s="1854"/>
      <c r="BD30" s="1854"/>
      <c r="BE30" s="1854"/>
      <c r="BF30" s="1854"/>
      <c r="BG30" s="1854"/>
      <c r="BH30" s="1854"/>
      <c r="BI30" s="1854"/>
      <c r="BJ30" s="1854"/>
      <c r="BK30" s="1854"/>
      <c r="BL30" s="1854"/>
      <c r="BM30" s="1854"/>
      <c r="BN30" s="1854"/>
      <c r="BO30" s="1854"/>
      <c r="BP30" s="1854"/>
      <c r="BQ30" s="1854"/>
      <c r="BR30" s="1854"/>
      <c r="BS30" s="1854"/>
      <c r="BT30" s="1854"/>
      <c r="BU30" s="1854"/>
      <c r="BV30" s="1854"/>
      <c r="BW30" s="1854"/>
      <c r="BX30" s="1854"/>
      <c r="BY30" s="1854"/>
      <c r="BZ30" s="1854"/>
      <c r="CA30" s="1854"/>
      <c r="CB30" s="1854"/>
      <c r="CC30" s="1854"/>
      <c r="CD30" s="1854"/>
      <c r="CE30" s="1854"/>
      <c r="CF30" s="1854"/>
      <c r="CG30" s="1854"/>
      <c r="CH30" s="1854"/>
      <c r="CI30" s="1854"/>
      <c r="CJ30" s="1854"/>
      <c r="CK30" s="1854"/>
      <c r="CL30" s="1854"/>
      <c r="CM30" s="1854"/>
      <c r="CN30" s="1854"/>
      <c r="CO30" s="1854"/>
      <c r="CP30" s="1854"/>
      <c r="CQ30" s="1854"/>
      <c r="CR30" s="1854"/>
      <c r="CS30" s="1854"/>
      <c r="CT30" s="1854"/>
      <c r="CU30" s="1854"/>
      <c r="CV30" s="1854"/>
      <c r="CW30" s="1854"/>
      <c r="CX30" s="1854"/>
      <c r="CY30" s="1854"/>
      <c r="CZ30" s="1854"/>
      <c r="DA30" s="1854"/>
      <c r="DB30" s="1854"/>
      <c r="DC30" s="1854"/>
      <c r="DD30" s="1854"/>
      <c r="DE30" s="1854"/>
      <c r="DF30" s="1854"/>
      <c r="DG30" s="1854"/>
      <c r="DH30" s="1854"/>
      <c r="DI30" s="1854"/>
      <c r="DJ30" s="1854"/>
      <c r="DK30" s="1854"/>
      <c r="DL30" s="1854"/>
      <c r="DM30" s="1854"/>
      <c r="DN30" s="1854"/>
      <c r="DO30" s="1854"/>
      <c r="DP30" s="1854"/>
      <c r="DQ30" s="1854"/>
      <c r="DR30" s="1854"/>
      <c r="DS30" s="1854"/>
      <c r="DT30" s="1854"/>
      <c r="DU30" s="1854"/>
      <c r="DV30" s="1854"/>
      <c r="DW30" s="1854"/>
      <c r="DX30" s="1854"/>
      <c r="DY30" s="1854"/>
      <c r="DZ30" s="1854"/>
      <c r="EA30" s="1854"/>
      <c r="EB30" s="1854"/>
      <c r="EC30" s="1854"/>
      <c r="ED30" s="1854"/>
      <c r="EE30" s="1854"/>
      <c r="EF30" s="1854"/>
      <c r="EG30" s="1854"/>
      <c r="EH30" s="1854"/>
      <c r="EI30" s="1854"/>
      <c r="EJ30" s="1854"/>
      <c r="EK30" s="1854"/>
      <c r="EL30" s="1854"/>
      <c r="EM30" s="1854"/>
      <c r="EN30" s="1854"/>
      <c r="EO30" s="1854"/>
      <c r="EP30" s="1854"/>
      <c r="EQ30" s="1854"/>
      <c r="ER30" s="1854"/>
      <c r="ES30" s="1854"/>
      <c r="ET30" s="1854"/>
      <c r="EU30" s="1854"/>
      <c r="EV30" s="1854"/>
      <c r="EW30" s="1854"/>
      <c r="EX30" s="1854"/>
      <c r="EY30" s="1854"/>
      <c r="EZ30" s="1854"/>
      <c r="FA30" s="1854"/>
      <c r="FB30" s="1854"/>
      <c r="FC30" s="1854"/>
      <c r="FD30" s="1854"/>
      <c r="FE30" s="1854"/>
      <c r="FF30" s="1854"/>
      <c r="FG30" s="1854"/>
      <c r="FH30" s="1854"/>
      <c r="FI30" s="1854"/>
      <c r="FJ30" s="1854"/>
      <c r="FK30" s="1854"/>
      <c r="FL30" s="1854"/>
      <c r="FM30" s="1854"/>
      <c r="FN30" s="1854"/>
      <c r="FO30" s="1854"/>
      <c r="FP30" s="1854"/>
      <c r="FQ30" s="1854"/>
      <c r="FR30" s="1854"/>
      <c r="FS30" s="1854"/>
      <c r="FT30" s="1854"/>
      <c r="FU30" s="1854"/>
      <c r="FV30" s="1854"/>
      <c r="FW30" s="1854"/>
      <c r="FX30" s="1854"/>
      <c r="FY30" s="1854"/>
      <c r="FZ30" s="1854"/>
      <c r="GA30" s="1854"/>
      <c r="GB30" s="1854"/>
      <c r="GC30" s="1854"/>
      <c r="GD30" s="1854"/>
      <c r="GE30" s="1854"/>
      <c r="GF30" s="1854"/>
      <c r="GG30" s="1854"/>
      <c r="GH30" s="1854"/>
      <c r="GI30" s="1854"/>
      <c r="GJ30" s="1854"/>
      <c r="GK30" s="1854"/>
      <c r="GL30" s="1854"/>
      <c r="GM30" s="1854"/>
      <c r="GN30" s="1854"/>
      <c r="GO30" s="1854"/>
      <c r="GP30" s="1854"/>
      <c r="GQ30" s="1854"/>
      <c r="GR30" s="1854"/>
      <c r="GS30" s="1854"/>
      <c r="GT30" s="1854"/>
      <c r="GU30" s="1854"/>
      <c r="GV30" s="1854"/>
      <c r="GW30" s="1854"/>
      <c r="GX30" s="1854"/>
      <c r="GY30" s="1854"/>
      <c r="GZ30" s="1854"/>
      <c r="HA30" s="1854"/>
      <c r="HB30" s="1854"/>
      <c r="HC30" s="1854"/>
      <c r="HD30" s="1854"/>
      <c r="HE30" s="1854"/>
      <c r="HF30" s="1854"/>
      <c r="HG30" s="1854"/>
      <c r="HH30" s="1854"/>
      <c r="HI30" s="1854"/>
      <c r="HJ30" s="1854"/>
      <c r="HK30" s="1854"/>
      <c r="HL30" s="1854"/>
      <c r="HM30" s="1854"/>
      <c r="HN30" s="1854"/>
      <c r="HO30" s="1854"/>
      <c r="HP30" s="1854"/>
      <c r="HQ30" s="1854"/>
      <c r="HR30" s="1854"/>
      <c r="HS30" s="1854"/>
      <c r="HT30" s="1854"/>
      <c r="HU30" s="1854"/>
      <c r="HV30" s="1854"/>
      <c r="HW30" s="1854"/>
      <c r="HX30" s="1854"/>
      <c r="HY30" s="1854"/>
      <c r="HZ30" s="1854"/>
      <c r="IA30" s="1854"/>
      <c r="IB30" s="1854"/>
      <c r="IC30" s="1854"/>
      <c r="ID30" s="1854"/>
      <c r="IE30" s="1854"/>
      <c r="IF30" s="1854"/>
      <c r="IG30" s="1854"/>
      <c r="IH30" s="1854"/>
      <c r="II30" s="1854"/>
      <c r="IJ30" s="1854"/>
      <c r="IK30" s="1854"/>
      <c r="IL30" s="1854"/>
      <c r="IM30" s="1854"/>
      <c r="IN30" s="1854"/>
      <c r="IO30" s="1854"/>
    </row>
    <row r="31" spans="1:249" s="646" customFormat="1" ht="20.100000000000001" customHeight="1">
      <c r="A31" s="1873" t="s">
        <v>1249</v>
      </c>
      <c r="B31" s="1874">
        <v>2180</v>
      </c>
      <c r="C31" s="1874">
        <v>1769</v>
      </c>
      <c r="D31" s="1874">
        <v>416</v>
      </c>
      <c r="E31" s="1854"/>
      <c r="F31" s="1854"/>
      <c r="G31" s="1854"/>
      <c r="H31" s="1854"/>
      <c r="I31" s="1854"/>
      <c r="J31" s="1854"/>
      <c r="K31" s="1854"/>
      <c r="L31" s="1854"/>
      <c r="M31" s="1854"/>
      <c r="N31" s="1854"/>
      <c r="O31" s="1854"/>
      <c r="P31" s="1854"/>
      <c r="Q31" s="1854"/>
      <c r="R31" s="1854"/>
      <c r="S31" s="1854"/>
      <c r="T31" s="1854"/>
      <c r="U31" s="1854"/>
      <c r="V31" s="1854"/>
      <c r="W31" s="1854"/>
      <c r="X31" s="1854"/>
      <c r="Y31" s="1854"/>
      <c r="Z31" s="1854"/>
      <c r="AA31" s="1854"/>
      <c r="AB31" s="1854"/>
      <c r="AC31" s="1854"/>
      <c r="AD31" s="1854"/>
      <c r="AE31" s="1854"/>
      <c r="AF31" s="1854"/>
      <c r="AG31" s="1854"/>
      <c r="AH31" s="1854"/>
      <c r="AI31" s="1854"/>
      <c r="AJ31" s="1854"/>
      <c r="AK31" s="1854"/>
      <c r="AL31" s="1854"/>
      <c r="AM31" s="1854"/>
      <c r="AN31" s="1854"/>
      <c r="AO31" s="1854"/>
      <c r="AP31" s="1854"/>
      <c r="AQ31" s="1854"/>
      <c r="AR31" s="1854"/>
      <c r="AS31" s="1854"/>
      <c r="AT31" s="1854"/>
      <c r="AU31" s="1854"/>
      <c r="AV31" s="1854"/>
      <c r="AW31" s="1854"/>
      <c r="AX31" s="1854"/>
      <c r="AY31" s="1854"/>
      <c r="AZ31" s="1854"/>
      <c r="BA31" s="1854"/>
      <c r="BB31" s="1854"/>
      <c r="BC31" s="1854"/>
      <c r="BD31" s="1854"/>
      <c r="BE31" s="1854"/>
      <c r="BF31" s="1854"/>
      <c r="BG31" s="1854"/>
      <c r="BH31" s="1854"/>
      <c r="BI31" s="1854"/>
      <c r="BJ31" s="1854"/>
      <c r="BK31" s="1854"/>
      <c r="BL31" s="1854"/>
      <c r="BM31" s="1854"/>
      <c r="BN31" s="1854"/>
      <c r="BO31" s="1854"/>
      <c r="BP31" s="1854"/>
      <c r="BQ31" s="1854"/>
      <c r="BR31" s="1854"/>
      <c r="BS31" s="1854"/>
      <c r="BT31" s="1854"/>
      <c r="BU31" s="1854"/>
      <c r="BV31" s="1854"/>
      <c r="BW31" s="1854"/>
      <c r="BX31" s="1854"/>
      <c r="BY31" s="1854"/>
      <c r="BZ31" s="1854"/>
      <c r="CA31" s="1854"/>
      <c r="CB31" s="1854"/>
      <c r="CC31" s="1854"/>
      <c r="CD31" s="1854"/>
      <c r="CE31" s="1854"/>
      <c r="CF31" s="1854"/>
      <c r="CG31" s="1854"/>
      <c r="CH31" s="1854"/>
      <c r="CI31" s="1854"/>
      <c r="CJ31" s="1854"/>
      <c r="CK31" s="1854"/>
      <c r="CL31" s="1854"/>
      <c r="CM31" s="1854"/>
      <c r="CN31" s="1854"/>
      <c r="CO31" s="1854"/>
      <c r="CP31" s="1854"/>
      <c r="CQ31" s="1854"/>
      <c r="CR31" s="1854"/>
      <c r="CS31" s="1854"/>
      <c r="CT31" s="1854"/>
      <c r="CU31" s="1854"/>
      <c r="CV31" s="1854"/>
      <c r="CW31" s="1854"/>
      <c r="CX31" s="1854"/>
      <c r="CY31" s="1854"/>
      <c r="CZ31" s="1854"/>
      <c r="DA31" s="1854"/>
      <c r="DB31" s="1854"/>
      <c r="DC31" s="1854"/>
      <c r="DD31" s="1854"/>
      <c r="DE31" s="1854"/>
      <c r="DF31" s="1854"/>
      <c r="DG31" s="1854"/>
      <c r="DH31" s="1854"/>
      <c r="DI31" s="1854"/>
      <c r="DJ31" s="1854"/>
      <c r="DK31" s="1854"/>
      <c r="DL31" s="1854"/>
      <c r="DM31" s="1854"/>
      <c r="DN31" s="1854"/>
      <c r="DO31" s="1854"/>
      <c r="DP31" s="1854"/>
      <c r="DQ31" s="1854"/>
      <c r="DR31" s="1854"/>
      <c r="DS31" s="1854"/>
      <c r="DT31" s="1854"/>
      <c r="DU31" s="1854"/>
      <c r="DV31" s="1854"/>
      <c r="DW31" s="1854"/>
      <c r="DX31" s="1854"/>
      <c r="DY31" s="1854"/>
      <c r="DZ31" s="1854"/>
      <c r="EA31" s="1854"/>
      <c r="EB31" s="1854"/>
      <c r="EC31" s="1854"/>
      <c r="ED31" s="1854"/>
      <c r="EE31" s="1854"/>
      <c r="EF31" s="1854"/>
      <c r="EG31" s="1854"/>
      <c r="EH31" s="1854"/>
      <c r="EI31" s="1854"/>
      <c r="EJ31" s="1854"/>
      <c r="EK31" s="1854"/>
      <c r="EL31" s="1854"/>
      <c r="EM31" s="1854"/>
      <c r="EN31" s="1854"/>
      <c r="EO31" s="1854"/>
      <c r="EP31" s="1854"/>
      <c r="EQ31" s="1854"/>
      <c r="ER31" s="1854"/>
      <c r="ES31" s="1854"/>
      <c r="ET31" s="1854"/>
      <c r="EU31" s="1854"/>
      <c r="EV31" s="1854"/>
      <c r="EW31" s="1854"/>
      <c r="EX31" s="1854"/>
      <c r="EY31" s="1854"/>
      <c r="EZ31" s="1854"/>
      <c r="FA31" s="1854"/>
      <c r="FB31" s="1854"/>
      <c r="FC31" s="1854"/>
      <c r="FD31" s="1854"/>
      <c r="FE31" s="1854"/>
      <c r="FF31" s="1854"/>
      <c r="FG31" s="1854"/>
      <c r="FH31" s="1854"/>
      <c r="FI31" s="1854"/>
      <c r="FJ31" s="1854"/>
      <c r="FK31" s="1854"/>
      <c r="FL31" s="1854"/>
      <c r="FM31" s="1854"/>
      <c r="FN31" s="1854"/>
      <c r="FO31" s="1854"/>
      <c r="FP31" s="1854"/>
      <c r="FQ31" s="1854"/>
      <c r="FR31" s="1854"/>
      <c r="FS31" s="1854"/>
      <c r="FT31" s="1854"/>
      <c r="FU31" s="1854"/>
      <c r="FV31" s="1854"/>
      <c r="FW31" s="1854"/>
      <c r="FX31" s="1854"/>
      <c r="FY31" s="1854"/>
      <c r="FZ31" s="1854"/>
      <c r="GA31" s="1854"/>
      <c r="GB31" s="1854"/>
      <c r="GC31" s="1854"/>
      <c r="GD31" s="1854"/>
      <c r="GE31" s="1854"/>
      <c r="GF31" s="1854"/>
      <c r="GG31" s="1854"/>
      <c r="GH31" s="1854"/>
      <c r="GI31" s="1854"/>
      <c r="GJ31" s="1854"/>
      <c r="GK31" s="1854"/>
      <c r="GL31" s="1854"/>
      <c r="GM31" s="1854"/>
      <c r="GN31" s="1854"/>
      <c r="GO31" s="1854"/>
      <c r="GP31" s="1854"/>
      <c r="GQ31" s="1854"/>
      <c r="GR31" s="1854"/>
      <c r="GS31" s="1854"/>
      <c r="GT31" s="1854"/>
      <c r="GU31" s="1854"/>
      <c r="GV31" s="1854"/>
      <c r="GW31" s="1854"/>
      <c r="GX31" s="1854"/>
      <c r="GY31" s="1854"/>
      <c r="GZ31" s="1854"/>
      <c r="HA31" s="1854"/>
      <c r="HB31" s="1854"/>
      <c r="HC31" s="1854"/>
      <c r="HD31" s="1854"/>
      <c r="HE31" s="1854"/>
      <c r="HF31" s="1854"/>
      <c r="HG31" s="1854"/>
      <c r="HH31" s="1854"/>
      <c r="HI31" s="1854"/>
      <c r="HJ31" s="1854"/>
      <c r="HK31" s="1854"/>
      <c r="HL31" s="1854"/>
      <c r="HM31" s="1854"/>
      <c r="HN31" s="1854"/>
      <c r="HO31" s="1854"/>
      <c r="HP31" s="1854"/>
      <c r="HQ31" s="1854"/>
      <c r="HR31" s="1854"/>
      <c r="HS31" s="1854"/>
      <c r="HT31" s="1854"/>
      <c r="HU31" s="1854"/>
      <c r="HV31" s="1854"/>
      <c r="HW31" s="1854"/>
      <c r="HX31" s="1854"/>
      <c r="HY31" s="1854"/>
      <c r="HZ31" s="1854"/>
      <c r="IA31" s="1854"/>
      <c r="IB31" s="1854"/>
      <c r="IC31" s="1854"/>
      <c r="ID31" s="1854"/>
      <c r="IE31" s="1854"/>
      <c r="IF31" s="1854"/>
      <c r="IG31" s="1854"/>
      <c r="IH31" s="1854"/>
      <c r="II31" s="1854"/>
      <c r="IJ31" s="1854"/>
      <c r="IK31" s="1854"/>
      <c r="IL31" s="1854"/>
      <c r="IM31" s="1854"/>
      <c r="IN31" s="1854"/>
      <c r="IO31" s="1854"/>
    </row>
    <row r="32" spans="1:249" s="646" customFormat="1" ht="20.100000000000001" customHeight="1">
      <c r="A32" s="1873" t="s">
        <v>1250</v>
      </c>
      <c r="B32" s="1874">
        <v>2538</v>
      </c>
      <c r="C32" s="1874">
        <v>260</v>
      </c>
      <c r="D32" s="1874">
        <v>176</v>
      </c>
      <c r="E32" s="1854"/>
      <c r="F32" s="1854"/>
      <c r="G32" s="1854"/>
      <c r="H32" s="1854"/>
      <c r="I32" s="1854"/>
      <c r="J32" s="1854"/>
      <c r="K32" s="1854"/>
      <c r="L32" s="1854"/>
      <c r="M32" s="1854"/>
      <c r="N32" s="1854"/>
      <c r="O32" s="1854"/>
      <c r="P32" s="1854"/>
      <c r="Q32" s="1854"/>
      <c r="R32" s="1854"/>
      <c r="S32" s="1854"/>
      <c r="T32" s="1854"/>
      <c r="U32" s="1854"/>
      <c r="V32" s="1854"/>
      <c r="W32" s="1854"/>
      <c r="X32" s="1854"/>
      <c r="Y32" s="1854"/>
      <c r="Z32" s="1854"/>
      <c r="AA32" s="1854"/>
      <c r="AB32" s="1854"/>
      <c r="AC32" s="1854"/>
      <c r="AD32" s="1854"/>
      <c r="AE32" s="1854"/>
      <c r="AF32" s="1854"/>
      <c r="AG32" s="1854"/>
      <c r="AH32" s="1854"/>
      <c r="AI32" s="1854"/>
      <c r="AJ32" s="1854"/>
      <c r="AK32" s="1854"/>
      <c r="AL32" s="1854"/>
      <c r="AM32" s="1854"/>
      <c r="AN32" s="1854"/>
      <c r="AO32" s="1854"/>
      <c r="AP32" s="1854"/>
      <c r="AQ32" s="1854"/>
      <c r="AR32" s="1854"/>
      <c r="AS32" s="1854"/>
      <c r="AT32" s="1854"/>
      <c r="AU32" s="1854"/>
      <c r="AV32" s="1854"/>
      <c r="AW32" s="1854"/>
      <c r="AX32" s="1854"/>
      <c r="AY32" s="1854"/>
      <c r="AZ32" s="1854"/>
      <c r="BA32" s="1854"/>
      <c r="BB32" s="1854"/>
      <c r="BC32" s="1854"/>
      <c r="BD32" s="1854"/>
      <c r="BE32" s="1854"/>
      <c r="BF32" s="1854"/>
      <c r="BG32" s="1854"/>
      <c r="BH32" s="1854"/>
      <c r="BI32" s="1854"/>
      <c r="BJ32" s="1854"/>
      <c r="BK32" s="1854"/>
      <c r="BL32" s="1854"/>
      <c r="BM32" s="1854"/>
      <c r="BN32" s="1854"/>
      <c r="BO32" s="1854"/>
      <c r="BP32" s="1854"/>
      <c r="BQ32" s="1854"/>
      <c r="BR32" s="1854"/>
      <c r="BS32" s="1854"/>
      <c r="BT32" s="1854"/>
      <c r="BU32" s="1854"/>
      <c r="BV32" s="1854"/>
      <c r="BW32" s="1854"/>
      <c r="BX32" s="1854"/>
      <c r="BY32" s="1854"/>
      <c r="BZ32" s="1854"/>
      <c r="CA32" s="1854"/>
      <c r="CB32" s="1854"/>
      <c r="CC32" s="1854"/>
      <c r="CD32" s="1854"/>
      <c r="CE32" s="1854"/>
      <c r="CF32" s="1854"/>
      <c r="CG32" s="1854"/>
      <c r="CH32" s="1854"/>
      <c r="CI32" s="1854"/>
      <c r="CJ32" s="1854"/>
      <c r="CK32" s="1854"/>
      <c r="CL32" s="1854"/>
      <c r="CM32" s="1854"/>
      <c r="CN32" s="1854"/>
      <c r="CO32" s="1854"/>
      <c r="CP32" s="1854"/>
      <c r="CQ32" s="1854"/>
      <c r="CR32" s="1854"/>
      <c r="CS32" s="1854"/>
      <c r="CT32" s="1854"/>
      <c r="CU32" s="1854"/>
      <c r="CV32" s="1854"/>
      <c r="CW32" s="1854"/>
      <c r="CX32" s="1854"/>
      <c r="CY32" s="1854"/>
      <c r="CZ32" s="1854"/>
      <c r="DA32" s="1854"/>
      <c r="DB32" s="1854"/>
      <c r="DC32" s="1854"/>
      <c r="DD32" s="1854"/>
      <c r="DE32" s="1854"/>
      <c r="DF32" s="1854"/>
      <c r="DG32" s="1854"/>
      <c r="DH32" s="1854"/>
      <c r="DI32" s="1854"/>
      <c r="DJ32" s="1854"/>
      <c r="DK32" s="1854"/>
      <c r="DL32" s="1854"/>
      <c r="DM32" s="1854"/>
      <c r="DN32" s="1854"/>
      <c r="DO32" s="1854"/>
      <c r="DP32" s="1854"/>
      <c r="DQ32" s="1854"/>
      <c r="DR32" s="1854"/>
      <c r="DS32" s="1854"/>
      <c r="DT32" s="1854"/>
      <c r="DU32" s="1854"/>
      <c r="DV32" s="1854"/>
      <c r="DW32" s="1854"/>
      <c r="DX32" s="1854"/>
      <c r="DY32" s="1854"/>
      <c r="DZ32" s="1854"/>
      <c r="EA32" s="1854"/>
      <c r="EB32" s="1854"/>
      <c r="EC32" s="1854"/>
      <c r="ED32" s="1854"/>
      <c r="EE32" s="1854"/>
      <c r="EF32" s="1854"/>
      <c r="EG32" s="1854"/>
      <c r="EH32" s="1854"/>
      <c r="EI32" s="1854"/>
      <c r="EJ32" s="1854"/>
      <c r="EK32" s="1854"/>
      <c r="EL32" s="1854"/>
      <c r="EM32" s="1854"/>
      <c r="EN32" s="1854"/>
      <c r="EO32" s="1854"/>
      <c r="EP32" s="1854"/>
      <c r="EQ32" s="1854"/>
      <c r="ER32" s="1854"/>
      <c r="ES32" s="1854"/>
      <c r="ET32" s="1854"/>
      <c r="EU32" s="1854"/>
      <c r="EV32" s="1854"/>
      <c r="EW32" s="1854"/>
      <c r="EX32" s="1854"/>
      <c r="EY32" s="1854"/>
      <c r="EZ32" s="1854"/>
      <c r="FA32" s="1854"/>
      <c r="FB32" s="1854"/>
      <c r="FC32" s="1854"/>
      <c r="FD32" s="1854"/>
      <c r="FE32" s="1854"/>
      <c r="FF32" s="1854"/>
      <c r="FG32" s="1854"/>
      <c r="FH32" s="1854"/>
      <c r="FI32" s="1854"/>
      <c r="FJ32" s="1854"/>
      <c r="FK32" s="1854"/>
      <c r="FL32" s="1854"/>
      <c r="FM32" s="1854"/>
      <c r="FN32" s="1854"/>
      <c r="FO32" s="1854"/>
      <c r="FP32" s="1854"/>
      <c r="FQ32" s="1854"/>
      <c r="FR32" s="1854"/>
      <c r="FS32" s="1854"/>
      <c r="FT32" s="1854"/>
      <c r="FU32" s="1854"/>
      <c r="FV32" s="1854"/>
      <c r="FW32" s="1854"/>
      <c r="FX32" s="1854"/>
      <c r="FY32" s="1854"/>
      <c r="FZ32" s="1854"/>
      <c r="GA32" s="1854"/>
      <c r="GB32" s="1854"/>
      <c r="GC32" s="1854"/>
      <c r="GD32" s="1854"/>
      <c r="GE32" s="1854"/>
      <c r="GF32" s="1854"/>
      <c r="GG32" s="1854"/>
      <c r="GH32" s="1854"/>
      <c r="GI32" s="1854"/>
      <c r="GJ32" s="1854"/>
      <c r="GK32" s="1854"/>
      <c r="GL32" s="1854"/>
      <c r="GM32" s="1854"/>
      <c r="GN32" s="1854"/>
      <c r="GO32" s="1854"/>
      <c r="GP32" s="1854"/>
      <c r="GQ32" s="1854"/>
      <c r="GR32" s="1854"/>
      <c r="GS32" s="1854"/>
      <c r="GT32" s="1854"/>
      <c r="GU32" s="1854"/>
      <c r="GV32" s="1854"/>
      <c r="GW32" s="1854"/>
      <c r="GX32" s="1854"/>
      <c r="GY32" s="1854"/>
      <c r="GZ32" s="1854"/>
      <c r="HA32" s="1854"/>
      <c r="HB32" s="1854"/>
      <c r="HC32" s="1854"/>
      <c r="HD32" s="1854"/>
      <c r="HE32" s="1854"/>
      <c r="HF32" s="1854"/>
      <c r="HG32" s="1854"/>
      <c r="HH32" s="1854"/>
      <c r="HI32" s="1854"/>
      <c r="HJ32" s="1854"/>
      <c r="HK32" s="1854"/>
      <c r="HL32" s="1854"/>
      <c r="HM32" s="1854"/>
      <c r="HN32" s="1854"/>
      <c r="HO32" s="1854"/>
      <c r="HP32" s="1854"/>
      <c r="HQ32" s="1854"/>
      <c r="HR32" s="1854"/>
      <c r="HS32" s="1854"/>
      <c r="HT32" s="1854"/>
      <c r="HU32" s="1854"/>
      <c r="HV32" s="1854"/>
      <c r="HW32" s="1854"/>
      <c r="HX32" s="1854"/>
      <c r="HY32" s="1854"/>
      <c r="HZ32" s="1854"/>
      <c r="IA32" s="1854"/>
      <c r="IB32" s="1854"/>
      <c r="IC32" s="1854"/>
      <c r="ID32" s="1854"/>
      <c r="IE32" s="1854"/>
      <c r="IF32" s="1854"/>
      <c r="IG32" s="1854"/>
      <c r="IH32" s="1854"/>
      <c r="II32" s="1854"/>
      <c r="IJ32" s="1854"/>
      <c r="IK32" s="1854"/>
      <c r="IL32" s="1854"/>
      <c r="IM32" s="1854"/>
      <c r="IN32" s="1854"/>
      <c r="IO32" s="1854"/>
    </row>
    <row r="33" spans="1:249" s="646" customFormat="1" ht="20.100000000000001" customHeight="1">
      <c r="A33" s="1873" t="s">
        <v>1251</v>
      </c>
      <c r="B33" s="1874">
        <v>450</v>
      </c>
      <c r="C33" s="1874">
        <v>32</v>
      </c>
      <c r="D33" s="1874">
        <v>12</v>
      </c>
      <c r="E33" s="1854"/>
      <c r="F33" s="1854"/>
      <c r="G33" s="1854"/>
      <c r="H33" s="1854"/>
      <c r="I33" s="1854"/>
      <c r="J33" s="1854"/>
      <c r="K33" s="1854"/>
      <c r="L33" s="1854"/>
      <c r="M33" s="1854"/>
      <c r="N33" s="1854"/>
      <c r="O33" s="1854"/>
      <c r="P33" s="1854"/>
      <c r="Q33" s="1854"/>
      <c r="R33" s="1854"/>
      <c r="S33" s="1854"/>
      <c r="T33" s="1854"/>
      <c r="U33" s="1854"/>
      <c r="V33" s="1854"/>
      <c r="W33" s="1854"/>
      <c r="X33" s="1854"/>
      <c r="Y33" s="1854"/>
      <c r="Z33" s="1854"/>
      <c r="AA33" s="1854"/>
      <c r="AB33" s="1854"/>
      <c r="AC33" s="1854"/>
      <c r="AD33" s="1854"/>
      <c r="AE33" s="1854"/>
      <c r="AF33" s="1854"/>
      <c r="AG33" s="1854"/>
      <c r="AH33" s="1854"/>
      <c r="AI33" s="1854"/>
      <c r="AJ33" s="1854"/>
      <c r="AK33" s="1854"/>
      <c r="AL33" s="1854"/>
      <c r="AM33" s="1854"/>
      <c r="AN33" s="1854"/>
      <c r="AO33" s="1854"/>
      <c r="AP33" s="1854"/>
      <c r="AQ33" s="1854"/>
      <c r="AR33" s="1854"/>
      <c r="AS33" s="1854"/>
      <c r="AT33" s="1854"/>
      <c r="AU33" s="1854"/>
      <c r="AV33" s="1854"/>
      <c r="AW33" s="1854"/>
      <c r="AX33" s="1854"/>
      <c r="AY33" s="1854"/>
      <c r="AZ33" s="1854"/>
      <c r="BA33" s="1854"/>
      <c r="BB33" s="1854"/>
      <c r="BC33" s="1854"/>
      <c r="BD33" s="1854"/>
      <c r="BE33" s="1854"/>
      <c r="BF33" s="1854"/>
      <c r="BG33" s="1854"/>
      <c r="BH33" s="1854"/>
      <c r="BI33" s="1854"/>
      <c r="BJ33" s="1854"/>
      <c r="BK33" s="1854"/>
      <c r="BL33" s="1854"/>
      <c r="BM33" s="1854"/>
      <c r="BN33" s="1854"/>
      <c r="BO33" s="1854"/>
      <c r="BP33" s="1854"/>
      <c r="BQ33" s="1854"/>
      <c r="BR33" s="1854"/>
      <c r="BS33" s="1854"/>
      <c r="BT33" s="1854"/>
      <c r="BU33" s="1854"/>
      <c r="BV33" s="1854"/>
      <c r="BW33" s="1854"/>
      <c r="BX33" s="1854"/>
      <c r="BY33" s="1854"/>
      <c r="BZ33" s="1854"/>
      <c r="CA33" s="1854"/>
      <c r="CB33" s="1854"/>
      <c r="CC33" s="1854"/>
      <c r="CD33" s="1854"/>
      <c r="CE33" s="1854"/>
      <c r="CF33" s="1854"/>
      <c r="CG33" s="1854"/>
      <c r="CH33" s="1854"/>
      <c r="CI33" s="1854"/>
      <c r="CJ33" s="1854"/>
      <c r="CK33" s="1854"/>
      <c r="CL33" s="1854"/>
      <c r="CM33" s="1854"/>
      <c r="CN33" s="1854"/>
      <c r="CO33" s="1854"/>
      <c r="CP33" s="1854"/>
      <c r="CQ33" s="1854"/>
      <c r="CR33" s="1854"/>
      <c r="CS33" s="1854"/>
      <c r="CT33" s="1854"/>
      <c r="CU33" s="1854"/>
      <c r="CV33" s="1854"/>
      <c r="CW33" s="1854"/>
      <c r="CX33" s="1854"/>
      <c r="CY33" s="1854"/>
      <c r="CZ33" s="1854"/>
      <c r="DA33" s="1854"/>
      <c r="DB33" s="1854"/>
      <c r="DC33" s="1854"/>
      <c r="DD33" s="1854"/>
      <c r="DE33" s="1854"/>
      <c r="DF33" s="1854"/>
      <c r="DG33" s="1854"/>
      <c r="DH33" s="1854"/>
      <c r="DI33" s="1854"/>
      <c r="DJ33" s="1854"/>
      <c r="DK33" s="1854"/>
      <c r="DL33" s="1854"/>
      <c r="DM33" s="1854"/>
      <c r="DN33" s="1854"/>
      <c r="DO33" s="1854"/>
      <c r="DP33" s="1854"/>
      <c r="DQ33" s="1854"/>
      <c r="DR33" s="1854"/>
      <c r="DS33" s="1854"/>
      <c r="DT33" s="1854"/>
      <c r="DU33" s="1854"/>
      <c r="DV33" s="1854"/>
      <c r="DW33" s="1854"/>
      <c r="DX33" s="1854"/>
      <c r="DY33" s="1854"/>
      <c r="DZ33" s="1854"/>
      <c r="EA33" s="1854"/>
      <c r="EB33" s="1854"/>
      <c r="EC33" s="1854"/>
      <c r="ED33" s="1854"/>
      <c r="EE33" s="1854"/>
      <c r="EF33" s="1854"/>
      <c r="EG33" s="1854"/>
      <c r="EH33" s="1854"/>
      <c r="EI33" s="1854"/>
      <c r="EJ33" s="1854"/>
      <c r="EK33" s="1854"/>
      <c r="EL33" s="1854"/>
      <c r="EM33" s="1854"/>
      <c r="EN33" s="1854"/>
      <c r="EO33" s="1854"/>
      <c r="EP33" s="1854"/>
      <c r="EQ33" s="1854"/>
      <c r="ER33" s="1854"/>
      <c r="ES33" s="1854"/>
      <c r="ET33" s="1854"/>
      <c r="EU33" s="1854"/>
      <c r="EV33" s="1854"/>
      <c r="EW33" s="1854"/>
      <c r="EX33" s="1854"/>
      <c r="EY33" s="1854"/>
      <c r="EZ33" s="1854"/>
      <c r="FA33" s="1854"/>
      <c r="FB33" s="1854"/>
      <c r="FC33" s="1854"/>
      <c r="FD33" s="1854"/>
      <c r="FE33" s="1854"/>
      <c r="FF33" s="1854"/>
      <c r="FG33" s="1854"/>
      <c r="FH33" s="1854"/>
      <c r="FI33" s="1854"/>
      <c r="FJ33" s="1854"/>
      <c r="FK33" s="1854"/>
      <c r="FL33" s="1854"/>
      <c r="FM33" s="1854"/>
      <c r="FN33" s="1854"/>
      <c r="FO33" s="1854"/>
      <c r="FP33" s="1854"/>
      <c r="FQ33" s="1854"/>
      <c r="FR33" s="1854"/>
      <c r="FS33" s="1854"/>
      <c r="FT33" s="1854"/>
      <c r="FU33" s="1854"/>
      <c r="FV33" s="1854"/>
      <c r="FW33" s="1854"/>
      <c r="FX33" s="1854"/>
      <c r="FY33" s="1854"/>
      <c r="FZ33" s="1854"/>
      <c r="GA33" s="1854"/>
      <c r="GB33" s="1854"/>
      <c r="GC33" s="1854"/>
      <c r="GD33" s="1854"/>
      <c r="GE33" s="1854"/>
      <c r="GF33" s="1854"/>
      <c r="GG33" s="1854"/>
      <c r="GH33" s="1854"/>
      <c r="GI33" s="1854"/>
      <c r="GJ33" s="1854"/>
      <c r="GK33" s="1854"/>
      <c r="GL33" s="1854"/>
      <c r="GM33" s="1854"/>
      <c r="GN33" s="1854"/>
      <c r="GO33" s="1854"/>
      <c r="GP33" s="1854"/>
      <c r="GQ33" s="1854"/>
      <c r="GR33" s="1854"/>
      <c r="GS33" s="1854"/>
      <c r="GT33" s="1854"/>
      <c r="GU33" s="1854"/>
      <c r="GV33" s="1854"/>
      <c r="GW33" s="1854"/>
      <c r="GX33" s="1854"/>
      <c r="GY33" s="1854"/>
      <c r="GZ33" s="1854"/>
      <c r="HA33" s="1854"/>
      <c r="HB33" s="1854"/>
      <c r="HC33" s="1854"/>
      <c r="HD33" s="1854"/>
      <c r="HE33" s="1854"/>
      <c r="HF33" s="1854"/>
      <c r="HG33" s="1854"/>
      <c r="HH33" s="1854"/>
      <c r="HI33" s="1854"/>
      <c r="HJ33" s="1854"/>
      <c r="HK33" s="1854"/>
      <c r="HL33" s="1854"/>
      <c r="HM33" s="1854"/>
      <c r="HN33" s="1854"/>
      <c r="HO33" s="1854"/>
      <c r="HP33" s="1854"/>
      <c r="HQ33" s="1854"/>
      <c r="HR33" s="1854"/>
      <c r="HS33" s="1854"/>
      <c r="HT33" s="1854"/>
      <c r="HU33" s="1854"/>
      <c r="HV33" s="1854"/>
      <c r="HW33" s="1854"/>
      <c r="HX33" s="1854"/>
      <c r="HY33" s="1854"/>
      <c r="HZ33" s="1854"/>
      <c r="IA33" s="1854"/>
      <c r="IB33" s="1854"/>
      <c r="IC33" s="1854"/>
      <c r="ID33" s="1854"/>
      <c r="IE33" s="1854"/>
      <c r="IF33" s="1854"/>
      <c r="IG33" s="1854"/>
      <c r="IH33" s="1854"/>
      <c r="II33" s="1854"/>
      <c r="IJ33" s="1854"/>
      <c r="IK33" s="1854"/>
      <c r="IL33" s="1854"/>
      <c r="IM33" s="1854"/>
      <c r="IN33" s="1854"/>
      <c r="IO33" s="1854"/>
    </row>
    <row r="34" spans="1:249" s="646" customFormat="1" ht="20.100000000000001" customHeight="1">
      <c r="A34" s="1873" t="s">
        <v>1252</v>
      </c>
      <c r="B34" s="1874">
        <v>126</v>
      </c>
      <c r="C34" s="1874">
        <v>324</v>
      </c>
      <c r="D34" s="1874">
        <v>23</v>
      </c>
      <c r="E34" s="1854"/>
      <c r="F34" s="1854"/>
      <c r="G34" s="1854"/>
      <c r="H34" s="1854"/>
      <c r="I34" s="1854"/>
      <c r="J34" s="1854"/>
      <c r="K34" s="1854"/>
      <c r="L34" s="1854"/>
      <c r="M34" s="1854"/>
      <c r="N34" s="1854"/>
      <c r="O34" s="1854"/>
      <c r="P34" s="1854"/>
      <c r="Q34" s="1854"/>
      <c r="R34" s="1854"/>
      <c r="S34" s="1854"/>
      <c r="T34" s="1854"/>
      <c r="U34" s="1854"/>
      <c r="V34" s="1854"/>
      <c r="W34" s="1854"/>
      <c r="X34" s="1854"/>
      <c r="Y34" s="1854"/>
      <c r="Z34" s="1854"/>
      <c r="AA34" s="1854"/>
      <c r="AB34" s="1854"/>
      <c r="AC34" s="1854"/>
      <c r="AD34" s="1854"/>
      <c r="AE34" s="1854"/>
      <c r="AF34" s="1854"/>
      <c r="AG34" s="1854"/>
      <c r="AH34" s="1854"/>
      <c r="AI34" s="1854"/>
      <c r="AJ34" s="1854"/>
      <c r="AK34" s="1854"/>
      <c r="AL34" s="1854"/>
      <c r="AM34" s="1854"/>
      <c r="AN34" s="1854"/>
      <c r="AO34" s="1854"/>
      <c r="AP34" s="1854"/>
      <c r="AQ34" s="1854"/>
      <c r="AR34" s="1854"/>
      <c r="AS34" s="1854"/>
      <c r="AT34" s="1854"/>
      <c r="AU34" s="1854"/>
      <c r="AV34" s="1854"/>
      <c r="AW34" s="1854"/>
      <c r="AX34" s="1854"/>
      <c r="AY34" s="1854"/>
      <c r="AZ34" s="1854"/>
      <c r="BA34" s="1854"/>
      <c r="BB34" s="1854"/>
      <c r="BC34" s="1854"/>
      <c r="BD34" s="1854"/>
      <c r="BE34" s="1854"/>
      <c r="BF34" s="1854"/>
      <c r="BG34" s="1854"/>
      <c r="BH34" s="1854"/>
      <c r="BI34" s="1854"/>
      <c r="BJ34" s="1854"/>
      <c r="BK34" s="1854"/>
      <c r="BL34" s="1854"/>
      <c r="BM34" s="1854"/>
      <c r="BN34" s="1854"/>
      <c r="BO34" s="1854"/>
      <c r="BP34" s="1854"/>
      <c r="BQ34" s="1854"/>
      <c r="BR34" s="1854"/>
      <c r="BS34" s="1854"/>
      <c r="BT34" s="1854"/>
      <c r="BU34" s="1854"/>
      <c r="BV34" s="1854"/>
      <c r="BW34" s="1854"/>
      <c r="BX34" s="1854"/>
      <c r="BY34" s="1854"/>
      <c r="BZ34" s="1854"/>
      <c r="CA34" s="1854"/>
      <c r="CB34" s="1854"/>
      <c r="CC34" s="1854"/>
      <c r="CD34" s="1854"/>
      <c r="CE34" s="1854"/>
      <c r="CF34" s="1854"/>
      <c r="CG34" s="1854"/>
      <c r="CH34" s="1854"/>
      <c r="CI34" s="1854"/>
      <c r="CJ34" s="1854"/>
      <c r="CK34" s="1854"/>
      <c r="CL34" s="1854"/>
      <c r="CM34" s="1854"/>
      <c r="CN34" s="1854"/>
      <c r="CO34" s="1854"/>
      <c r="CP34" s="1854"/>
      <c r="CQ34" s="1854"/>
      <c r="CR34" s="1854"/>
      <c r="CS34" s="1854"/>
      <c r="CT34" s="1854"/>
      <c r="CU34" s="1854"/>
      <c r="CV34" s="1854"/>
      <c r="CW34" s="1854"/>
      <c r="CX34" s="1854"/>
      <c r="CY34" s="1854"/>
      <c r="CZ34" s="1854"/>
      <c r="DA34" s="1854"/>
      <c r="DB34" s="1854"/>
      <c r="DC34" s="1854"/>
      <c r="DD34" s="1854"/>
      <c r="DE34" s="1854"/>
      <c r="DF34" s="1854"/>
      <c r="DG34" s="1854"/>
      <c r="DH34" s="1854"/>
      <c r="DI34" s="1854"/>
      <c r="DJ34" s="1854"/>
      <c r="DK34" s="1854"/>
      <c r="DL34" s="1854"/>
      <c r="DM34" s="1854"/>
      <c r="DN34" s="1854"/>
      <c r="DO34" s="1854"/>
      <c r="DP34" s="1854"/>
      <c r="DQ34" s="1854"/>
      <c r="DR34" s="1854"/>
      <c r="DS34" s="1854"/>
      <c r="DT34" s="1854"/>
      <c r="DU34" s="1854"/>
      <c r="DV34" s="1854"/>
      <c r="DW34" s="1854"/>
      <c r="DX34" s="1854"/>
      <c r="DY34" s="1854"/>
      <c r="DZ34" s="1854"/>
      <c r="EA34" s="1854"/>
      <c r="EB34" s="1854"/>
      <c r="EC34" s="1854"/>
      <c r="ED34" s="1854"/>
      <c r="EE34" s="1854"/>
      <c r="EF34" s="1854"/>
      <c r="EG34" s="1854"/>
      <c r="EH34" s="1854"/>
      <c r="EI34" s="1854"/>
      <c r="EJ34" s="1854"/>
      <c r="EK34" s="1854"/>
      <c r="EL34" s="1854"/>
      <c r="EM34" s="1854"/>
      <c r="EN34" s="1854"/>
      <c r="EO34" s="1854"/>
      <c r="EP34" s="1854"/>
      <c r="EQ34" s="1854"/>
      <c r="ER34" s="1854"/>
      <c r="ES34" s="1854"/>
      <c r="ET34" s="1854"/>
      <c r="EU34" s="1854"/>
      <c r="EV34" s="1854"/>
      <c r="EW34" s="1854"/>
      <c r="EX34" s="1854"/>
      <c r="EY34" s="1854"/>
      <c r="EZ34" s="1854"/>
      <c r="FA34" s="1854"/>
      <c r="FB34" s="1854"/>
      <c r="FC34" s="1854"/>
      <c r="FD34" s="1854"/>
      <c r="FE34" s="1854"/>
      <c r="FF34" s="1854"/>
      <c r="FG34" s="1854"/>
      <c r="FH34" s="1854"/>
      <c r="FI34" s="1854"/>
      <c r="FJ34" s="1854"/>
      <c r="FK34" s="1854"/>
      <c r="FL34" s="1854"/>
      <c r="FM34" s="1854"/>
      <c r="FN34" s="1854"/>
      <c r="FO34" s="1854"/>
      <c r="FP34" s="1854"/>
      <c r="FQ34" s="1854"/>
      <c r="FR34" s="1854"/>
      <c r="FS34" s="1854"/>
      <c r="FT34" s="1854"/>
      <c r="FU34" s="1854"/>
      <c r="FV34" s="1854"/>
      <c r="FW34" s="1854"/>
      <c r="FX34" s="1854"/>
      <c r="FY34" s="1854"/>
      <c r="FZ34" s="1854"/>
      <c r="GA34" s="1854"/>
      <c r="GB34" s="1854"/>
      <c r="GC34" s="1854"/>
      <c r="GD34" s="1854"/>
      <c r="GE34" s="1854"/>
      <c r="GF34" s="1854"/>
      <c r="GG34" s="1854"/>
      <c r="GH34" s="1854"/>
      <c r="GI34" s="1854"/>
      <c r="GJ34" s="1854"/>
      <c r="GK34" s="1854"/>
      <c r="GL34" s="1854"/>
      <c r="GM34" s="1854"/>
      <c r="GN34" s="1854"/>
      <c r="GO34" s="1854"/>
      <c r="GP34" s="1854"/>
      <c r="GQ34" s="1854"/>
      <c r="GR34" s="1854"/>
      <c r="GS34" s="1854"/>
      <c r="GT34" s="1854"/>
      <c r="GU34" s="1854"/>
      <c r="GV34" s="1854"/>
      <c r="GW34" s="1854"/>
      <c r="GX34" s="1854"/>
      <c r="GY34" s="1854"/>
      <c r="GZ34" s="1854"/>
      <c r="HA34" s="1854"/>
      <c r="HB34" s="1854"/>
      <c r="HC34" s="1854"/>
      <c r="HD34" s="1854"/>
      <c r="HE34" s="1854"/>
      <c r="HF34" s="1854"/>
      <c r="HG34" s="1854"/>
      <c r="HH34" s="1854"/>
      <c r="HI34" s="1854"/>
      <c r="HJ34" s="1854"/>
      <c r="HK34" s="1854"/>
      <c r="HL34" s="1854"/>
      <c r="HM34" s="1854"/>
      <c r="HN34" s="1854"/>
      <c r="HO34" s="1854"/>
      <c r="HP34" s="1854"/>
      <c r="HQ34" s="1854"/>
      <c r="HR34" s="1854"/>
      <c r="HS34" s="1854"/>
      <c r="HT34" s="1854"/>
      <c r="HU34" s="1854"/>
      <c r="HV34" s="1854"/>
      <c r="HW34" s="1854"/>
      <c r="HX34" s="1854"/>
      <c r="HY34" s="1854"/>
      <c r="HZ34" s="1854"/>
      <c r="IA34" s="1854"/>
      <c r="IB34" s="1854"/>
      <c r="IC34" s="1854"/>
      <c r="ID34" s="1854"/>
      <c r="IE34" s="1854"/>
      <c r="IF34" s="1854"/>
      <c r="IG34" s="1854"/>
      <c r="IH34" s="1854"/>
      <c r="II34" s="1854"/>
      <c r="IJ34" s="1854"/>
      <c r="IK34" s="1854"/>
      <c r="IL34" s="1854"/>
      <c r="IM34" s="1854"/>
      <c r="IN34" s="1854"/>
      <c r="IO34" s="1854"/>
    </row>
    <row r="35" spans="1:249" s="646" customFormat="1" ht="20.100000000000001" customHeight="1">
      <c r="A35" s="1875" t="s">
        <v>926</v>
      </c>
      <c r="B35" s="1877">
        <v>433</v>
      </c>
      <c r="C35" s="1877">
        <v>91</v>
      </c>
      <c r="D35" s="1877">
        <v>19</v>
      </c>
      <c r="E35" s="1854"/>
      <c r="F35" s="1854"/>
      <c r="G35" s="1854"/>
      <c r="H35" s="1854"/>
      <c r="I35" s="1854"/>
      <c r="J35" s="1854"/>
      <c r="K35" s="1854"/>
      <c r="L35" s="1854"/>
      <c r="M35" s="1854"/>
      <c r="N35" s="1854"/>
      <c r="O35" s="1854"/>
      <c r="P35" s="1854"/>
      <c r="Q35" s="1854"/>
      <c r="R35" s="1854"/>
      <c r="S35" s="1854"/>
      <c r="T35" s="1854"/>
      <c r="U35" s="1854"/>
      <c r="V35" s="1854"/>
      <c r="W35" s="1854"/>
      <c r="X35" s="1854"/>
      <c r="Y35" s="1854"/>
      <c r="Z35" s="1854"/>
      <c r="AA35" s="1854"/>
      <c r="AB35" s="1854"/>
      <c r="AC35" s="1854"/>
      <c r="AD35" s="1854"/>
      <c r="AE35" s="1854"/>
      <c r="AF35" s="1854"/>
      <c r="AG35" s="1854"/>
      <c r="AH35" s="1854"/>
      <c r="AI35" s="1854"/>
      <c r="AJ35" s="1854"/>
      <c r="AK35" s="1854"/>
      <c r="AL35" s="1854"/>
      <c r="AM35" s="1854"/>
      <c r="AN35" s="1854"/>
      <c r="AO35" s="1854"/>
      <c r="AP35" s="1854"/>
      <c r="AQ35" s="1854"/>
      <c r="AR35" s="1854"/>
      <c r="AS35" s="1854"/>
      <c r="AT35" s="1854"/>
      <c r="AU35" s="1854"/>
      <c r="AV35" s="1854"/>
      <c r="AW35" s="1854"/>
      <c r="AX35" s="1854"/>
      <c r="AY35" s="1854"/>
      <c r="AZ35" s="1854"/>
      <c r="BA35" s="1854"/>
      <c r="BB35" s="1854"/>
      <c r="BC35" s="1854"/>
      <c r="BD35" s="1854"/>
      <c r="BE35" s="1854"/>
      <c r="BF35" s="1854"/>
      <c r="BG35" s="1854"/>
      <c r="BH35" s="1854"/>
      <c r="BI35" s="1854"/>
      <c r="BJ35" s="1854"/>
      <c r="BK35" s="1854"/>
      <c r="BL35" s="1854"/>
      <c r="BM35" s="1854"/>
      <c r="BN35" s="1854"/>
      <c r="BO35" s="1854"/>
      <c r="BP35" s="1854"/>
      <c r="BQ35" s="1854"/>
      <c r="BR35" s="1854"/>
      <c r="BS35" s="1854"/>
      <c r="BT35" s="1854"/>
      <c r="BU35" s="1854"/>
      <c r="BV35" s="1854"/>
      <c r="BW35" s="1854"/>
      <c r="BX35" s="1854"/>
      <c r="BY35" s="1854"/>
      <c r="BZ35" s="1854"/>
      <c r="CA35" s="1854"/>
      <c r="CB35" s="1854"/>
      <c r="CC35" s="1854"/>
      <c r="CD35" s="1854"/>
      <c r="CE35" s="1854"/>
      <c r="CF35" s="1854"/>
      <c r="CG35" s="1854"/>
      <c r="CH35" s="1854"/>
      <c r="CI35" s="1854"/>
      <c r="CJ35" s="1854"/>
      <c r="CK35" s="1854"/>
      <c r="CL35" s="1854"/>
      <c r="CM35" s="1854"/>
      <c r="CN35" s="1854"/>
      <c r="CO35" s="1854"/>
      <c r="CP35" s="1854"/>
      <c r="CQ35" s="1854"/>
      <c r="CR35" s="1854"/>
      <c r="CS35" s="1854"/>
      <c r="CT35" s="1854"/>
      <c r="CU35" s="1854"/>
      <c r="CV35" s="1854"/>
      <c r="CW35" s="1854"/>
      <c r="CX35" s="1854"/>
      <c r="CY35" s="1854"/>
      <c r="CZ35" s="1854"/>
      <c r="DA35" s="1854"/>
      <c r="DB35" s="1854"/>
      <c r="DC35" s="1854"/>
      <c r="DD35" s="1854"/>
      <c r="DE35" s="1854"/>
      <c r="DF35" s="1854"/>
      <c r="DG35" s="1854"/>
      <c r="DH35" s="1854"/>
      <c r="DI35" s="1854"/>
      <c r="DJ35" s="1854"/>
      <c r="DK35" s="1854"/>
      <c r="DL35" s="1854"/>
      <c r="DM35" s="1854"/>
      <c r="DN35" s="1854"/>
      <c r="DO35" s="1854"/>
      <c r="DP35" s="1854"/>
      <c r="DQ35" s="1854"/>
      <c r="DR35" s="1854"/>
      <c r="DS35" s="1854"/>
      <c r="DT35" s="1854"/>
      <c r="DU35" s="1854"/>
      <c r="DV35" s="1854"/>
      <c r="DW35" s="1854"/>
      <c r="DX35" s="1854"/>
      <c r="DY35" s="1854"/>
      <c r="DZ35" s="1854"/>
      <c r="EA35" s="1854"/>
      <c r="EB35" s="1854"/>
      <c r="EC35" s="1854"/>
      <c r="ED35" s="1854"/>
      <c r="EE35" s="1854"/>
      <c r="EF35" s="1854"/>
      <c r="EG35" s="1854"/>
      <c r="EH35" s="1854"/>
      <c r="EI35" s="1854"/>
      <c r="EJ35" s="1854"/>
      <c r="EK35" s="1854"/>
      <c r="EL35" s="1854"/>
      <c r="EM35" s="1854"/>
      <c r="EN35" s="1854"/>
      <c r="EO35" s="1854"/>
      <c r="EP35" s="1854"/>
      <c r="EQ35" s="1854"/>
      <c r="ER35" s="1854"/>
      <c r="ES35" s="1854"/>
      <c r="ET35" s="1854"/>
      <c r="EU35" s="1854"/>
      <c r="EV35" s="1854"/>
      <c r="EW35" s="1854"/>
      <c r="EX35" s="1854"/>
      <c r="EY35" s="1854"/>
      <c r="EZ35" s="1854"/>
      <c r="FA35" s="1854"/>
      <c r="FB35" s="1854"/>
      <c r="FC35" s="1854"/>
      <c r="FD35" s="1854"/>
      <c r="FE35" s="1854"/>
      <c r="FF35" s="1854"/>
      <c r="FG35" s="1854"/>
      <c r="FH35" s="1854"/>
      <c r="FI35" s="1854"/>
      <c r="FJ35" s="1854"/>
      <c r="FK35" s="1854"/>
      <c r="FL35" s="1854"/>
      <c r="FM35" s="1854"/>
      <c r="FN35" s="1854"/>
      <c r="FO35" s="1854"/>
      <c r="FP35" s="1854"/>
      <c r="FQ35" s="1854"/>
      <c r="FR35" s="1854"/>
      <c r="FS35" s="1854"/>
      <c r="FT35" s="1854"/>
      <c r="FU35" s="1854"/>
      <c r="FV35" s="1854"/>
      <c r="FW35" s="1854"/>
      <c r="FX35" s="1854"/>
      <c r="FY35" s="1854"/>
      <c r="FZ35" s="1854"/>
      <c r="GA35" s="1854"/>
      <c r="GB35" s="1854"/>
      <c r="GC35" s="1854"/>
      <c r="GD35" s="1854"/>
      <c r="GE35" s="1854"/>
      <c r="GF35" s="1854"/>
      <c r="GG35" s="1854"/>
      <c r="GH35" s="1854"/>
      <c r="GI35" s="1854"/>
      <c r="GJ35" s="1854"/>
      <c r="GK35" s="1854"/>
      <c r="GL35" s="1854"/>
      <c r="GM35" s="1854"/>
      <c r="GN35" s="1854"/>
      <c r="GO35" s="1854"/>
      <c r="GP35" s="1854"/>
      <c r="GQ35" s="1854"/>
      <c r="GR35" s="1854"/>
      <c r="GS35" s="1854"/>
      <c r="GT35" s="1854"/>
      <c r="GU35" s="1854"/>
      <c r="GV35" s="1854"/>
      <c r="GW35" s="1854"/>
      <c r="GX35" s="1854"/>
      <c r="GY35" s="1854"/>
      <c r="GZ35" s="1854"/>
      <c r="HA35" s="1854"/>
      <c r="HB35" s="1854"/>
      <c r="HC35" s="1854"/>
      <c r="HD35" s="1854"/>
      <c r="HE35" s="1854"/>
      <c r="HF35" s="1854"/>
      <c r="HG35" s="1854"/>
      <c r="HH35" s="1854"/>
      <c r="HI35" s="1854"/>
      <c r="HJ35" s="1854"/>
      <c r="HK35" s="1854"/>
      <c r="HL35" s="1854"/>
      <c r="HM35" s="1854"/>
      <c r="HN35" s="1854"/>
      <c r="HO35" s="1854"/>
      <c r="HP35" s="1854"/>
      <c r="HQ35" s="1854"/>
      <c r="HR35" s="1854"/>
      <c r="HS35" s="1854"/>
      <c r="HT35" s="1854"/>
      <c r="HU35" s="1854"/>
      <c r="HV35" s="1854"/>
      <c r="HW35" s="1854"/>
      <c r="HX35" s="1854"/>
      <c r="HY35" s="1854"/>
      <c r="HZ35" s="1854"/>
      <c r="IA35" s="1854"/>
      <c r="IB35" s="1854"/>
      <c r="IC35" s="1854"/>
      <c r="ID35" s="1854"/>
      <c r="IE35" s="1854"/>
      <c r="IF35" s="1854"/>
      <c r="IG35" s="1854"/>
      <c r="IH35" s="1854"/>
      <c r="II35" s="1854"/>
      <c r="IJ35" s="1854"/>
      <c r="IK35" s="1854"/>
      <c r="IL35" s="1854"/>
      <c r="IM35" s="1854"/>
      <c r="IN35" s="1854"/>
      <c r="IO35" s="1854"/>
    </row>
    <row r="36" spans="1:249" s="625" customFormat="1" ht="15" customHeight="1">
      <c r="A36" s="1866" t="s">
        <v>1253</v>
      </c>
      <c r="B36" s="1866"/>
      <c r="C36" s="1866"/>
      <c r="D36" s="1866"/>
      <c r="E36" s="1867"/>
      <c r="F36" s="1854"/>
      <c r="G36" s="1854"/>
      <c r="H36" s="1854"/>
      <c r="I36" s="1854"/>
      <c r="J36" s="1854"/>
      <c r="K36" s="1854"/>
      <c r="L36" s="1854"/>
      <c r="M36" s="1854"/>
      <c r="N36" s="1854"/>
      <c r="O36" s="1854"/>
      <c r="P36" s="1854"/>
      <c r="Q36" s="1854"/>
      <c r="R36" s="1854"/>
      <c r="S36" s="1854"/>
      <c r="T36" s="1854"/>
      <c r="U36" s="1854"/>
      <c r="V36" s="1854"/>
      <c r="W36" s="1854"/>
      <c r="X36" s="1854"/>
      <c r="Y36" s="1854"/>
      <c r="Z36" s="1854"/>
      <c r="AA36" s="1854"/>
      <c r="AB36" s="1854"/>
      <c r="AC36" s="1854"/>
      <c r="AD36" s="1854"/>
      <c r="AE36" s="1854"/>
      <c r="AF36" s="1854"/>
      <c r="AG36" s="1854"/>
      <c r="AH36" s="1854"/>
      <c r="AI36" s="1854"/>
      <c r="AJ36" s="1854"/>
      <c r="AK36" s="1854"/>
      <c r="AL36" s="1854"/>
      <c r="AM36" s="1854"/>
      <c r="AN36" s="1854"/>
      <c r="AO36" s="1854"/>
      <c r="AP36" s="1854"/>
      <c r="AQ36" s="1854"/>
      <c r="AR36" s="1854"/>
      <c r="AS36" s="1854"/>
      <c r="AT36" s="1854"/>
      <c r="AU36" s="1854"/>
      <c r="AV36" s="1854"/>
      <c r="AW36" s="1854"/>
      <c r="AX36" s="1854"/>
      <c r="AY36" s="1854"/>
      <c r="AZ36" s="1854"/>
      <c r="BA36" s="1854"/>
      <c r="BB36" s="1854"/>
      <c r="BC36" s="1854"/>
      <c r="BD36" s="1854"/>
      <c r="BE36" s="1854"/>
      <c r="BF36" s="1854"/>
      <c r="BG36" s="1854"/>
      <c r="BH36" s="1854"/>
      <c r="BI36" s="1854"/>
      <c r="BJ36" s="1854"/>
      <c r="BK36" s="1854"/>
      <c r="BL36" s="1854"/>
      <c r="BM36" s="1854"/>
      <c r="BN36" s="1854"/>
      <c r="BO36" s="1854"/>
      <c r="BP36" s="1854"/>
      <c r="BQ36" s="1854"/>
      <c r="BR36" s="1854"/>
      <c r="BS36" s="1854"/>
      <c r="BT36" s="1854"/>
      <c r="BU36" s="1854"/>
      <c r="BV36" s="1854"/>
      <c r="BW36" s="1854"/>
      <c r="BX36" s="1854"/>
      <c r="BY36" s="1854"/>
      <c r="BZ36" s="1854"/>
      <c r="CA36" s="1854"/>
      <c r="CB36" s="1854"/>
      <c r="CC36" s="1854"/>
      <c r="CD36" s="1854"/>
      <c r="CE36" s="1854"/>
      <c r="CF36" s="1854"/>
      <c r="CG36" s="1854"/>
      <c r="CH36" s="1854"/>
      <c r="CI36" s="1854"/>
      <c r="CJ36" s="1854"/>
      <c r="CK36" s="1854"/>
      <c r="CL36" s="1854"/>
      <c r="CM36" s="1854"/>
      <c r="CN36" s="1854"/>
      <c r="CO36" s="1854"/>
      <c r="CP36" s="1854"/>
      <c r="CQ36" s="1854"/>
      <c r="CR36" s="1854"/>
      <c r="CS36" s="1854"/>
      <c r="CT36" s="1854"/>
      <c r="CU36" s="1854"/>
      <c r="CV36" s="1854"/>
      <c r="CW36" s="1854"/>
      <c r="CX36" s="1854"/>
      <c r="CY36" s="1854"/>
      <c r="CZ36" s="1854"/>
      <c r="DA36" s="1854"/>
      <c r="DB36" s="1854"/>
      <c r="DC36" s="1854"/>
      <c r="DD36" s="1854"/>
      <c r="DE36" s="1854"/>
      <c r="DF36" s="1854"/>
      <c r="DG36" s="1854"/>
      <c r="DH36" s="1854"/>
      <c r="DI36" s="1854"/>
      <c r="DJ36" s="1854"/>
      <c r="DK36" s="1854"/>
      <c r="DL36" s="1854"/>
      <c r="DM36" s="1854"/>
      <c r="DN36" s="1854"/>
      <c r="DO36" s="1854"/>
      <c r="DP36" s="1854"/>
      <c r="DQ36" s="1854"/>
      <c r="DR36" s="1854"/>
      <c r="DS36" s="1854"/>
      <c r="DT36" s="1854"/>
      <c r="DU36" s="1854"/>
      <c r="DV36" s="1854"/>
      <c r="DW36" s="1854"/>
      <c r="DX36" s="1854"/>
      <c r="DY36" s="1854"/>
      <c r="DZ36" s="1854"/>
      <c r="EA36" s="1854"/>
      <c r="EB36" s="1854"/>
      <c r="EC36" s="1854"/>
      <c r="ED36" s="1854"/>
      <c r="EE36" s="1854"/>
      <c r="EF36" s="1854"/>
      <c r="EG36" s="1854"/>
      <c r="EH36" s="1854"/>
      <c r="EI36" s="1854"/>
      <c r="EJ36" s="1854"/>
      <c r="EK36" s="1854"/>
      <c r="EL36" s="1854"/>
      <c r="EM36" s="1854"/>
      <c r="EN36" s="1854"/>
      <c r="EO36" s="1854"/>
      <c r="EP36" s="1854"/>
      <c r="EQ36" s="1854"/>
      <c r="ER36" s="1854"/>
      <c r="ES36" s="1854"/>
      <c r="ET36" s="1854"/>
      <c r="EU36" s="1854"/>
      <c r="EV36" s="1854"/>
      <c r="EW36" s="1854"/>
      <c r="EX36" s="1854"/>
      <c r="EY36" s="1854"/>
      <c r="EZ36" s="1854"/>
      <c r="FA36" s="1854"/>
      <c r="FB36" s="1854"/>
      <c r="FC36" s="1854"/>
      <c r="FD36" s="1854"/>
      <c r="FE36" s="1854"/>
      <c r="FF36" s="1854"/>
      <c r="FG36" s="1854"/>
      <c r="FH36" s="1854"/>
      <c r="FI36" s="1854"/>
      <c r="FJ36" s="1854"/>
      <c r="FK36" s="1854"/>
      <c r="FL36" s="1854"/>
      <c r="FM36" s="1854"/>
      <c r="FN36" s="1854"/>
      <c r="FO36" s="1854"/>
      <c r="FP36" s="1854"/>
      <c r="FQ36" s="1854"/>
      <c r="FR36" s="1854"/>
      <c r="FS36" s="1854"/>
      <c r="FT36" s="1854"/>
      <c r="FU36" s="1854"/>
      <c r="FV36" s="1854"/>
      <c r="FW36" s="1854"/>
      <c r="FX36" s="1854"/>
      <c r="FY36" s="1854"/>
      <c r="FZ36" s="1854"/>
      <c r="GA36" s="1854"/>
      <c r="GB36" s="1854"/>
      <c r="GC36" s="1854"/>
      <c r="GD36" s="1854"/>
      <c r="GE36" s="1854"/>
      <c r="GF36" s="1854"/>
      <c r="GG36" s="1854"/>
      <c r="GH36" s="1854"/>
      <c r="GI36" s="1854"/>
      <c r="GJ36" s="1854"/>
      <c r="GK36" s="1854"/>
      <c r="GL36" s="1854"/>
      <c r="GM36" s="1854"/>
      <c r="GN36" s="1854"/>
      <c r="GO36" s="1854"/>
      <c r="GP36" s="1854"/>
      <c r="GQ36" s="1854"/>
      <c r="GR36" s="1854"/>
      <c r="GS36" s="1854"/>
      <c r="GT36" s="1854"/>
      <c r="GU36" s="1854"/>
      <c r="GV36" s="1854"/>
      <c r="GW36" s="1854"/>
      <c r="GX36" s="1854"/>
      <c r="GY36" s="1854"/>
      <c r="GZ36" s="1854"/>
      <c r="HA36" s="1854"/>
      <c r="HB36" s="1854"/>
      <c r="HC36" s="1854"/>
      <c r="HD36" s="1854"/>
      <c r="HE36" s="1854"/>
      <c r="HF36" s="1854"/>
      <c r="HG36" s="1854"/>
      <c r="HH36" s="1854"/>
      <c r="HI36" s="1854"/>
      <c r="HJ36" s="1854"/>
      <c r="HK36" s="1854"/>
      <c r="HL36" s="1854"/>
      <c r="HM36" s="1854"/>
      <c r="HN36" s="1854"/>
      <c r="HO36" s="1854"/>
      <c r="HP36" s="1854"/>
      <c r="HQ36" s="1854"/>
      <c r="HR36" s="1854"/>
      <c r="HS36" s="1854"/>
      <c r="HT36" s="1854"/>
      <c r="HU36" s="1854"/>
      <c r="HV36" s="1854"/>
      <c r="HW36" s="1854"/>
      <c r="HX36" s="1854"/>
      <c r="HY36" s="1854"/>
      <c r="HZ36" s="1854"/>
      <c r="IA36" s="1854"/>
      <c r="IB36" s="1854"/>
      <c r="IC36" s="1854"/>
      <c r="ID36" s="1854"/>
      <c r="IE36" s="1854"/>
      <c r="IF36" s="1854"/>
      <c r="IG36" s="1854"/>
      <c r="IH36" s="1854"/>
      <c r="II36" s="1854"/>
      <c r="IJ36" s="1854"/>
      <c r="IK36" s="1854"/>
      <c r="IL36" s="1854"/>
      <c r="IM36" s="1854"/>
      <c r="IN36" s="1854"/>
      <c r="IO36" s="1854"/>
    </row>
    <row r="37" spans="1:249">
      <c r="A37" s="1867"/>
      <c r="B37" s="1867"/>
      <c r="C37" s="1867"/>
      <c r="D37" s="1867"/>
      <c r="E37" s="1867"/>
    </row>
    <row r="38" spans="1:249" ht="20.100000000000001" customHeight="1">
      <c r="A38" s="1868" t="s">
        <v>1255</v>
      </c>
      <c r="B38" s="1869"/>
      <c r="C38" s="1869"/>
      <c r="D38" s="1869"/>
      <c r="E38" s="1859"/>
    </row>
    <row r="39" spans="1:249" s="646" customFormat="1" ht="20.100000000000001" customHeight="1">
      <c r="A39" s="1870" t="s">
        <v>1244</v>
      </c>
      <c r="B39" s="1871" t="s">
        <v>161</v>
      </c>
      <c r="C39" s="1871" t="s">
        <v>1245</v>
      </c>
      <c r="D39" s="1871" t="s">
        <v>173</v>
      </c>
      <c r="E39" s="1859"/>
      <c r="F39" s="1854"/>
      <c r="G39" s="1854"/>
      <c r="H39" s="1854"/>
      <c r="I39" s="1854"/>
      <c r="J39" s="1854"/>
      <c r="K39" s="1854"/>
      <c r="L39" s="1854"/>
      <c r="M39" s="1854"/>
      <c r="N39" s="1854"/>
      <c r="O39" s="1854"/>
      <c r="P39" s="1854"/>
      <c r="Q39" s="1854"/>
      <c r="R39" s="1854"/>
      <c r="S39" s="1854"/>
      <c r="T39" s="1854"/>
      <c r="U39" s="1854"/>
      <c r="V39" s="1854"/>
      <c r="W39" s="1854"/>
      <c r="X39" s="1854"/>
      <c r="Y39" s="1854"/>
      <c r="Z39" s="1854"/>
      <c r="AA39" s="1854"/>
      <c r="AB39" s="1854"/>
      <c r="AC39" s="1854"/>
      <c r="AD39" s="1854"/>
      <c r="AE39" s="1854"/>
      <c r="AF39" s="1854"/>
      <c r="AG39" s="1854"/>
      <c r="AH39" s="1854"/>
      <c r="AI39" s="1854"/>
      <c r="AJ39" s="1854"/>
      <c r="AK39" s="1854"/>
      <c r="AL39" s="1854"/>
      <c r="AM39" s="1854"/>
      <c r="AN39" s="1854"/>
      <c r="AO39" s="1854"/>
      <c r="AP39" s="1854"/>
      <c r="AQ39" s="1854"/>
      <c r="AR39" s="1854"/>
      <c r="AS39" s="1854"/>
      <c r="AT39" s="1854"/>
      <c r="AU39" s="1854"/>
      <c r="AV39" s="1854"/>
      <c r="AW39" s="1854"/>
      <c r="AX39" s="1854"/>
      <c r="AY39" s="1854"/>
      <c r="AZ39" s="1854"/>
      <c r="BA39" s="1854"/>
      <c r="BB39" s="1854"/>
      <c r="BC39" s="1854"/>
      <c r="BD39" s="1854"/>
      <c r="BE39" s="1854"/>
      <c r="BF39" s="1854"/>
      <c r="BG39" s="1854"/>
      <c r="BH39" s="1854"/>
      <c r="BI39" s="1854"/>
      <c r="BJ39" s="1854"/>
      <c r="BK39" s="1854"/>
      <c r="BL39" s="1854"/>
      <c r="BM39" s="1854"/>
      <c r="BN39" s="1854"/>
      <c r="BO39" s="1854"/>
      <c r="BP39" s="1854"/>
      <c r="BQ39" s="1854"/>
      <c r="BR39" s="1854"/>
      <c r="BS39" s="1854"/>
      <c r="BT39" s="1854"/>
      <c r="BU39" s="1854"/>
      <c r="BV39" s="1854"/>
      <c r="BW39" s="1854"/>
      <c r="BX39" s="1854"/>
      <c r="BY39" s="1854"/>
      <c r="BZ39" s="1854"/>
      <c r="CA39" s="1854"/>
      <c r="CB39" s="1854"/>
      <c r="CC39" s="1854"/>
      <c r="CD39" s="1854"/>
      <c r="CE39" s="1854"/>
      <c r="CF39" s="1854"/>
      <c r="CG39" s="1854"/>
      <c r="CH39" s="1854"/>
      <c r="CI39" s="1854"/>
      <c r="CJ39" s="1854"/>
      <c r="CK39" s="1854"/>
      <c r="CL39" s="1854"/>
      <c r="CM39" s="1854"/>
      <c r="CN39" s="1854"/>
      <c r="CO39" s="1854"/>
      <c r="CP39" s="1854"/>
      <c r="CQ39" s="1854"/>
      <c r="CR39" s="1854"/>
      <c r="CS39" s="1854"/>
      <c r="CT39" s="1854"/>
      <c r="CU39" s="1854"/>
      <c r="CV39" s="1854"/>
      <c r="CW39" s="1854"/>
      <c r="CX39" s="1854"/>
      <c r="CY39" s="1854"/>
      <c r="CZ39" s="1854"/>
      <c r="DA39" s="1854"/>
      <c r="DB39" s="1854"/>
      <c r="DC39" s="1854"/>
      <c r="DD39" s="1854"/>
      <c r="DE39" s="1854"/>
      <c r="DF39" s="1854"/>
      <c r="DG39" s="1854"/>
      <c r="DH39" s="1854"/>
      <c r="DI39" s="1854"/>
      <c r="DJ39" s="1854"/>
      <c r="DK39" s="1854"/>
      <c r="DL39" s="1854"/>
      <c r="DM39" s="1854"/>
      <c r="DN39" s="1854"/>
      <c r="DO39" s="1854"/>
      <c r="DP39" s="1854"/>
      <c r="DQ39" s="1854"/>
      <c r="DR39" s="1854"/>
      <c r="DS39" s="1854"/>
      <c r="DT39" s="1854"/>
      <c r="DU39" s="1854"/>
      <c r="DV39" s="1854"/>
      <c r="DW39" s="1854"/>
      <c r="DX39" s="1854"/>
      <c r="DY39" s="1854"/>
      <c r="DZ39" s="1854"/>
      <c r="EA39" s="1854"/>
      <c r="EB39" s="1854"/>
      <c r="EC39" s="1854"/>
      <c r="ED39" s="1854"/>
      <c r="EE39" s="1854"/>
      <c r="EF39" s="1854"/>
      <c r="EG39" s="1854"/>
      <c r="EH39" s="1854"/>
      <c r="EI39" s="1854"/>
      <c r="EJ39" s="1854"/>
      <c r="EK39" s="1854"/>
      <c r="EL39" s="1854"/>
      <c r="EM39" s="1854"/>
      <c r="EN39" s="1854"/>
      <c r="EO39" s="1854"/>
      <c r="EP39" s="1854"/>
      <c r="EQ39" s="1854"/>
      <c r="ER39" s="1854"/>
      <c r="ES39" s="1854"/>
      <c r="ET39" s="1854"/>
      <c r="EU39" s="1854"/>
      <c r="EV39" s="1854"/>
      <c r="EW39" s="1854"/>
      <c r="EX39" s="1854"/>
      <c r="EY39" s="1854"/>
      <c r="EZ39" s="1854"/>
      <c r="FA39" s="1854"/>
      <c r="FB39" s="1854"/>
      <c r="FC39" s="1854"/>
      <c r="FD39" s="1854"/>
      <c r="FE39" s="1854"/>
      <c r="FF39" s="1854"/>
      <c r="FG39" s="1854"/>
      <c r="FH39" s="1854"/>
      <c r="FI39" s="1854"/>
      <c r="FJ39" s="1854"/>
      <c r="FK39" s="1854"/>
      <c r="FL39" s="1854"/>
      <c r="FM39" s="1854"/>
      <c r="FN39" s="1854"/>
      <c r="FO39" s="1854"/>
      <c r="FP39" s="1854"/>
      <c r="FQ39" s="1854"/>
      <c r="FR39" s="1854"/>
      <c r="FS39" s="1854"/>
      <c r="FT39" s="1854"/>
      <c r="FU39" s="1854"/>
      <c r="FV39" s="1854"/>
      <c r="FW39" s="1854"/>
      <c r="FX39" s="1854"/>
      <c r="FY39" s="1854"/>
      <c r="FZ39" s="1854"/>
      <c r="GA39" s="1854"/>
      <c r="GB39" s="1854"/>
      <c r="GC39" s="1854"/>
      <c r="GD39" s="1854"/>
      <c r="GE39" s="1854"/>
      <c r="GF39" s="1854"/>
      <c r="GG39" s="1854"/>
      <c r="GH39" s="1854"/>
      <c r="GI39" s="1854"/>
      <c r="GJ39" s="1854"/>
      <c r="GK39" s="1854"/>
      <c r="GL39" s="1854"/>
      <c r="GM39" s="1854"/>
      <c r="GN39" s="1854"/>
      <c r="GO39" s="1854"/>
      <c r="GP39" s="1854"/>
      <c r="GQ39" s="1854"/>
      <c r="GR39" s="1854"/>
      <c r="GS39" s="1854"/>
      <c r="GT39" s="1854"/>
      <c r="GU39" s="1854"/>
      <c r="GV39" s="1854"/>
      <c r="GW39" s="1854"/>
      <c r="GX39" s="1854"/>
      <c r="GY39" s="1854"/>
      <c r="GZ39" s="1854"/>
      <c r="HA39" s="1854"/>
      <c r="HB39" s="1854"/>
      <c r="HC39" s="1854"/>
      <c r="HD39" s="1854"/>
      <c r="HE39" s="1854"/>
      <c r="HF39" s="1854"/>
      <c r="HG39" s="1854"/>
      <c r="HH39" s="1854"/>
      <c r="HI39" s="1854"/>
      <c r="HJ39" s="1854"/>
      <c r="HK39" s="1854"/>
      <c r="HL39" s="1854"/>
      <c r="HM39" s="1854"/>
      <c r="HN39" s="1854"/>
      <c r="HO39" s="1854"/>
      <c r="HP39" s="1854"/>
      <c r="HQ39" s="1854"/>
      <c r="HR39" s="1854"/>
      <c r="HS39" s="1854"/>
      <c r="HT39" s="1854"/>
      <c r="HU39" s="1854"/>
      <c r="HV39" s="1854"/>
      <c r="HW39" s="1854"/>
      <c r="HX39" s="1854"/>
      <c r="HY39" s="1854"/>
      <c r="HZ39" s="1854"/>
      <c r="IA39" s="1854"/>
      <c r="IB39" s="1854"/>
      <c r="IC39" s="1854"/>
      <c r="ID39" s="1854"/>
      <c r="IE39" s="1854"/>
      <c r="IF39" s="1854"/>
      <c r="IG39" s="1854"/>
      <c r="IH39" s="1854"/>
      <c r="II39" s="1854"/>
      <c r="IJ39" s="1854"/>
      <c r="IK39" s="1854"/>
      <c r="IL39" s="1854"/>
      <c r="IM39" s="1854"/>
      <c r="IN39" s="1854"/>
      <c r="IO39" s="1854"/>
    </row>
    <row r="40" spans="1:249" s="646" customFormat="1" ht="20.100000000000001" customHeight="1">
      <c r="A40" s="1870" t="s">
        <v>8</v>
      </c>
      <c r="B40" s="1872">
        <f>SUM(B41:B47)</f>
        <v>14096</v>
      </c>
      <c r="C40" s="1872">
        <f t="shared" ref="C40:D40" si="0">SUM(C41:C47)</f>
        <v>4100</v>
      </c>
      <c r="D40" s="1872">
        <f t="shared" si="0"/>
        <v>862</v>
      </c>
      <c r="E40" s="1859"/>
      <c r="F40" s="1854"/>
      <c r="G40" s="1854"/>
      <c r="H40" s="1854"/>
      <c r="I40" s="1854"/>
      <c r="J40" s="1854"/>
      <c r="K40" s="1854"/>
      <c r="L40" s="1854"/>
      <c r="M40" s="1854"/>
      <c r="N40" s="1854"/>
      <c r="O40" s="1854"/>
      <c r="P40" s="1854"/>
      <c r="Q40" s="1854"/>
      <c r="R40" s="1854"/>
      <c r="S40" s="1854"/>
      <c r="T40" s="1854"/>
      <c r="U40" s="1854"/>
      <c r="V40" s="1854"/>
      <c r="W40" s="1854"/>
      <c r="X40" s="1854"/>
      <c r="Y40" s="1854"/>
      <c r="Z40" s="1854"/>
      <c r="AA40" s="1854"/>
      <c r="AB40" s="1854"/>
      <c r="AC40" s="1854"/>
      <c r="AD40" s="1854"/>
      <c r="AE40" s="1854"/>
      <c r="AF40" s="1854"/>
      <c r="AG40" s="1854"/>
      <c r="AH40" s="1854"/>
      <c r="AI40" s="1854"/>
      <c r="AJ40" s="1854"/>
      <c r="AK40" s="1854"/>
      <c r="AL40" s="1854"/>
      <c r="AM40" s="1854"/>
      <c r="AN40" s="1854"/>
      <c r="AO40" s="1854"/>
      <c r="AP40" s="1854"/>
      <c r="AQ40" s="1854"/>
      <c r="AR40" s="1854"/>
      <c r="AS40" s="1854"/>
      <c r="AT40" s="1854"/>
      <c r="AU40" s="1854"/>
      <c r="AV40" s="1854"/>
      <c r="AW40" s="1854"/>
      <c r="AX40" s="1854"/>
      <c r="AY40" s="1854"/>
      <c r="AZ40" s="1854"/>
      <c r="BA40" s="1854"/>
      <c r="BB40" s="1854"/>
      <c r="BC40" s="1854"/>
      <c r="BD40" s="1854"/>
      <c r="BE40" s="1854"/>
      <c r="BF40" s="1854"/>
      <c r="BG40" s="1854"/>
      <c r="BH40" s="1854"/>
      <c r="BI40" s="1854"/>
      <c r="BJ40" s="1854"/>
      <c r="BK40" s="1854"/>
      <c r="BL40" s="1854"/>
      <c r="BM40" s="1854"/>
      <c r="BN40" s="1854"/>
      <c r="BO40" s="1854"/>
      <c r="BP40" s="1854"/>
      <c r="BQ40" s="1854"/>
      <c r="BR40" s="1854"/>
      <c r="BS40" s="1854"/>
      <c r="BT40" s="1854"/>
      <c r="BU40" s="1854"/>
      <c r="BV40" s="1854"/>
      <c r="BW40" s="1854"/>
      <c r="BX40" s="1854"/>
      <c r="BY40" s="1854"/>
      <c r="BZ40" s="1854"/>
      <c r="CA40" s="1854"/>
      <c r="CB40" s="1854"/>
      <c r="CC40" s="1854"/>
      <c r="CD40" s="1854"/>
      <c r="CE40" s="1854"/>
      <c r="CF40" s="1854"/>
      <c r="CG40" s="1854"/>
      <c r="CH40" s="1854"/>
      <c r="CI40" s="1854"/>
      <c r="CJ40" s="1854"/>
      <c r="CK40" s="1854"/>
      <c r="CL40" s="1854"/>
      <c r="CM40" s="1854"/>
      <c r="CN40" s="1854"/>
      <c r="CO40" s="1854"/>
      <c r="CP40" s="1854"/>
      <c r="CQ40" s="1854"/>
      <c r="CR40" s="1854"/>
      <c r="CS40" s="1854"/>
      <c r="CT40" s="1854"/>
      <c r="CU40" s="1854"/>
      <c r="CV40" s="1854"/>
      <c r="CW40" s="1854"/>
      <c r="CX40" s="1854"/>
      <c r="CY40" s="1854"/>
      <c r="CZ40" s="1854"/>
      <c r="DA40" s="1854"/>
      <c r="DB40" s="1854"/>
      <c r="DC40" s="1854"/>
      <c r="DD40" s="1854"/>
      <c r="DE40" s="1854"/>
      <c r="DF40" s="1854"/>
      <c r="DG40" s="1854"/>
      <c r="DH40" s="1854"/>
      <c r="DI40" s="1854"/>
      <c r="DJ40" s="1854"/>
      <c r="DK40" s="1854"/>
      <c r="DL40" s="1854"/>
      <c r="DM40" s="1854"/>
      <c r="DN40" s="1854"/>
      <c r="DO40" s="1854"/>
      <c r="DP40" s="1854"/>
      <c r="DQ40" s="1854"/>
      <c r="DR40" s="1854"/>
      <c r="DS40" s="1854"/>
      <c r="DT40" s="1854"/>
      <c r="DU40" s="1854"/>
      <c r="DV40" s="1854"/>
      <c r="DW40" s="1854"/>
      <c r="DX40" s="1854"/>
      <c r="DY40" s="1854"/>
      <c r="DZ40" s="1854"/>
      <c r="EA40" s="1854"/>
      <c r="EB40" s="1854"/>
      <c r="EC40" s="1854"/>
      <c r="ED40" s="1854"/>
      <c r="EE40" s="1854"/>
      <c r="EF40" s="1854"/>
      <c r="EG40" s="1854"/>
      <c r="EH40" s="1854"/>
      <c r="EI40" s="1854"/>
      <c r="EJ40" s="1854"/>
      <c r="EK40" s="1854"/>
      <c r="EL40" s="1854"/>
      <c r="EM40" s="1854"/>
      <c r="EN40" s="1854"/>
      <c r="EO40" s="1854"/>
      <c r="EP40" s="1854"/>
      <c r="EQ40" s="1854"/>
      <c r="ER40" s="1854"/>
      <c r="ES40" s="1854"/>
      <c r="ET40" s="1854"/>
      <c r="EU40" s="1854"/>
      <c r="EV40" s="1854"/>
      <c r="EW40" s="1854"/>
      <c r="EX40" s="1854"/>
      <c r="EY40" s="1854"/>
      <c r="EZ40" s="1854"/>
      <c r="FA40" s="1854"/>
      <c r="FB40" s="1854"/>
      <c r="FC40" s="1854"/>
      <c r="FD40" s="1854"/>
      <c r="FE40" s="1854"/>
      <c r="FF40" s="1854"/>
      <c r="FG40" s="1854"/>
      <c r="FH40" s="1854"/>
      <c r="FI40" s="1854"/>
      <c r="FJ40" s="1854"/>
      <c r="FK40" s="1854"/>
      <c r="FL40" s="1854"/>
      <c r="FM40" s="1854"/>
      <c r="FN40" s="1854"/>
      <c r="FO40" s="1854"/>
      <c r="FP40" s="1854"/>
      <c r="FQ40" s="1854"/>
      <c r="FR40" s="1854"/>
      <c r="FS40" s="1854"/>
      <c r="FT40" s="1854"/>
      <c r="FU40" s="1854"/>
      <c r="FV40" s="1854"/>
      <c r="FW40" s="1854"/>
      <c r="FX40" s="1854"/>
      <c r="FY40" s="1854"/>
      <c r="FZ40" s="1854"/>
      <c r="GA40" s="1854"/>
      <c r="GB40" s="1854"/>
      <c r="GC40" s="1854"/>
      <c r="GD40" s="1854"/>
      <c r="GE40" s="1854"/>
      <c r="GF40" s="1854"/>
      <c r="GG40" s="1854"/>
      <c r="GH40" s="1854"/>
      <c r="GI40" s="1854"/>
      <c r="GJ40" s="1854"/>
      <c r="GK40" s="1854"/>
      <c r="GL40" s="1854"/>
      <c r="GM40" s="1854"/>
      <c r="GN40" s="1854"/>
      <c r="GO40" s="1854"/>
      <c r="GP40" s="1854"/>
      <c r="GQ40" s="1854"/>
      <c r="GR40" s="1854"/>
      <c r="GS40" s="1854"/>
      <c r="GT40" s="1854"/>
      <c r="GU40" s="1854"/>
      <c r="GV40" s="1854"/>
      <c r="GW40" s="1854"/>
      <c r="GX40" s="1854"/>
      <c r="GY40" s="1854"/>
      <c r="GZ40" s="1854"/>
      <c r="HA40" s="1854"/>
      <c r="HB40" s="1854"/>
      <c r="HC40" s="1854"/>
      <c r="HD40" s="1854"/>
      <c r="HE40" s="1854"/>
      <c r="HF40" s="1854"/>
      <c r="HG40" s="1854"/>
      <c r="HH40" s="1854"/>
      <c r="HI40" s="1854"/>
      <c r="HJ40" s="1854"/>
      <c r="HK40" s="1854"/>
      <c r="HL40" s="1854"/>
      <c r="HM40" s="1854"/>
      <c r="HN40" s="1854"/>
      <c r="HO40" s="1854"/>
      <c r="HP40" s="1854"/>
      <c r="HQ40" s="1854"/>
      <c r="HR40" s="1854"/>
      <c r="HS40" s="1854"/>
      <c r="HT40" s="1854"/>
      <c r="HU40" s="1854"/>
      <c r="HV40" s="1854"/>
      <c r="HW40" s="1854"/>
      <c r="HX40" s="1854"/>
      <c r="HY40" s="1854"/>
      <c r="HZ40" s="1854"/>
      <c r="IA40" s="1854"/>
      <c r="IB40" s="1854"/>
      <c r="IC40" s="1854"/>
      <c r="ID40" s="1854"/>
      <c r="IE40" s="1854"/>
      <c r="IF40" s="1854"/>
      <c r="IG40" s="1854"/>
      <c r="IH40" s="1854"/>
      <c r="II40" s="1854"/>
      <c r="IJ40" s="1854"/>
      <c r="IK40" s="1854"/>
      <c r="IL40" s="1854"/>
      <c r="IM40" s="1854"/>
      <c r="IN40" s="1854"/>
      <c r="IO40" s="1854"/>
    </row>
    <row r="41" spans="1:249" s="646" customFormat="1" ht="20.100000000000001" customHeight="1">
      <c r="A41" s="1873" t="s">
        <v>1247</v>
      </c>
      <c r="B41" s="1874">
        <v>1278</v>
      </c>
      <c r="C41" s="1874">
        <v>1065</v>
      </c>
      <c r="D41" s="1874">
        <v>131</v>
      </c>
      <c r="E41" s="1859"/>
      <c r="F41" s="1854"/>
      <c r="G41" s="1854"/>
      <c r="H41" s="1854"/>
      <c r="I41" s="1854"/>
      <c r="J41" s="1854"/>
      <c r="K41" s="1854"/>
      <c r="L41" s="1854"/>
      <c r="M41" s="1854"/>
      <c r="N41" s="1854"/>
      <c r="O41" s="1854"/>
      <c r="P41" s="1854"/>
      <c r="Q41" s="1854"/>
      <c r="R41" s="1854"/>
      <c r="S41" s="1854"/>
      <c r="T41" s="1854"/>
      <c r="U41" s="1854"/>
      <c r="V41" s="1854"/>
      <c r="W41" s="1854"/>
      <c r="X41" s="1854"/>
      <c r="Y41" s="1854"/>
      <c r="Z41" s="1854"/>
      <c r="AA41" s="1854"/>
      <c r="AB41" s="1854"/>
      <c r="AC41" s="1854"/>
      <c r="AD41" s="1854"/>
      <c r="AE41" s="1854"/>
      <c r="AF41" s="1854"/>
      <c r="AG41" s="1854"/>
      <c r="AH41" s="1854"/>
      <c r="AI41" s="1854"/>
      <c r="AJ41" s="1854"/>
      <c r="AK41" s="1854"/>
      <c r="AL41" s="1854"/>
      <c r="AM41" s="1854"/>
      <c r="AN41" s="1854"/>
      <c r="AO41" s="1854"/>
      <c r="AP41" s="1854"/>
      <c r="AQ41" s="1854"/>
      <c r="AR41" s="1854"/>
      <c r="AS41" s="1854"/>
      <c r="AT41" s="1854"/>
      <c r="AU41" s="1854"/>
      <c r="AV41" s="1854"/>
      <c r="AW41" s="1854"/>
      <c r="AX41" s="1854"/>
      <c r="AY41" s="1854"/>
      <c r="AZ41" s="1854"/>
      <c r="BA41" s="1854"/>
      <c r="BB41" s="1854"/>
      <c r="BC41" s="1854"/>
      <c r="BD41" s="1854"/>
      <c r="BE41" s="1854"/>
      <c r="BF41" s="1854"/>
      <c r="BG41" s="1854"/>
      <c r="BH41" s="1854"/>
      <c r="BI41" s="1854"/>
      <c r="BJ41" s="1854"/>
      <c r="BK41" s="1854"/>
      <c r="BL41" s="1854"/>
      <c r="BM41" s="1854"/>
      <c r="BN41" s="1854"/>
      <c r="BO41" s="1854"/>
      <c r="BP41" s="1854"/>
      <c r="BQ41" s="1854"/>
      <c r="BR41" s="1854"/>
      <c r="BS41" s="1854"/>
      <c r="BT41" s="1854"/>
      <c r="BU41" s="1854"/>
      <c r="BV41" s="1854"/>
      <c r="BW41" s="1854"/>
      <c r="BX41" s="1854"/>
      <c r="BY41" s="1854"/>
      <c r="BZ41" s="1854"/>
      <c r="CA41" s="1854"/>
      <c r="CB41" s="1854"/>
      <c r="CC41" s="1854"/>
      <c r="CD41" s="1854"/>
      <c r="CE41" s="1854"/>
      <c r="CF41" s="1854"/>
      <c r="CG41" s="1854"/>
      <c r="CH41" s="1854"/>
      <c r="CI41" s="1854"/>
      <c r="CJ41" s="1854"/>
      <c r="CK41" s="1854"/>
      <c r="CL41" s="1854"/>
      <c r="CM41" s="1854"/>
      <c r="CN41" s="1854"/>
      <c r="CO41" s="1854"/>
      <c r="CP41" s="1854"/>
      <c r="CQ41" s="1854"/>
      <c r="CR41" s="1854"/>
      <c r="CS41" s="1854"/>
      <c r="CT41" s="1854"/>
      <c r="CU41" s="1854"/>
      <c r="CV41" s="1854"/>
      <c r="CW41" s="1854"/>
      <c r="CX41" s="1854"/>
      <c r="CY41" s="1854"/>
      <c r="CZ41" s="1854"/>
      <c r="DA41" s="1854"/>
      <c r="DB41" s="1854"/>
      <c r="DC41" s="1854"/>
      <c r="DD41" s="1854"/>
      <c r="DE41" s="1854"/>
      <c r="DF41" s="1854"/>
      <c r="DG41" s="1854"/>
      <c r="DH41" s="1854"/>
      <c r="DI41" s="1854"/>
      <c r="DJ41" s="1854"/>
      <c r="DK41" s="1854"/>
      <c r="DL41" s="1854"/>
      <c r="DM41" s="1854"/>
      <c r="DN41" s="1854"/>
      <c r="DO41" s="1854"/>
      <c r="DP41" s="1854"/>
      <c r="DQ41" s="1854"/>
      <c r="DR41" s="1854"/>
      <c r="DS41" s="1854"/>
      <c r="DT41" s="1854"/>
      <c r="DU41" s="1854"/>
      <c r="DV41" s="1854"/>
      <c r="DW41" s="1854"/>
      <c r="DX41" s="1854"/>
      <c r="DY41" s="1854"/>
      <c r="DZ41" s="1854"/>
      <c r="EA41" s="1854"/>
      <c r="EB41" s="1854"/>
      <c r="EC41" s="1854"/>
      <c r="ED41" s="1854"/>
      <c r="EE41" s="1854"/>
      <c r="EF41" s="1854"/>
      <c r="EG41" s="1854"/>
      <c r="EH41" s="1854"/>
      <c r="EI41" s="1854"/>
      <c r="EJ41" s="1854"/>
      <c r="EK41" s="1854"/>
      <c r="EL41" s="1854"/>
      <c r="EM41" s="1854"/>
      <c r="EN41" s="1854"/>
      <c r="EO41" s="1854"/>
      <c r="EP41" s="1854"/>
      <c r="EQ41" s="1854"/>
      <c r="ER41" s="1854"/>
      <c r="ES41" s="1854"/>
      <c r="ET41" s="1854"/>
      <c r="EU41" s="1854"/>
      <c r="EV41" s="1854"/>
      <c r="EW41" s="1854"/>
      <c r="EX41" s="1854"/>
      <c r="EY41" s="1854"/>
      <c r="EZ41" s="1854"/>
      <c r="FA41" s="1854"/>
      <c r="FB41" s="1854"/>
      <c r="FC41" s="1854"/>
      <c r="FD41" s="1854"/>
      <c r="FE41" s="1854"/>
      <c r="FF41" s="1854"/>
      <c r="FG41" s="1854"/>
      <c r="FH41" s="1854"/>
      <c r="FI41" s="1854"/>
      <c r="FJ41" s="1854"/>
      <c r="FK41" s="1854"/>
      <c r="FL41" s="1854"/>
      <c r="FM41" s="1854"/>
      <c r="FN41" s="1854"/>
      <c r="FO41" s="1854"/>
      <c r="FP41" s="1854"/>
      <c r="FQ41" s="1854"/>
      <c r="FR41" s="1854"/>
      <c r="FS41" s="1854"/>
      <c r="FT41" s="1854"/>
      <c r="FU41" s="1854"/>
      <c r="FV41" s="1854"/>
      <c r="FW41" s="1854"/>
      <c r="FX41" s="1854"/>
      <c r="FY41" s="1854"/>
      <c r="FZ41" s="1854"/>
      <c r="GA41" s="1854"/>
      <c r="GB41" s="1854"/>
      <c r="GC41" s="1854"/>
      <c r="GD41" s="1854"/>
      <c r="GE41" s="1854"/>
      <c r="GF41" s="1854"/>
      <c r="GG41" s="1854"/>
      <c r="GH41" s="1854"/>
      <c r="GI41" s="1854"/>
      <c r="GJ41" s="1854"/>
      <c r="GK41" s="1854"/>
      <c r="GL41" s="1854"/>
      <c r="GM41" s="1854"/>
      <c r="GN41" s="1854"/>
      <c r="GO41" s="1854"/>
      <c r="GP41" s="1854"/>
      <c r="GQ41" s="1854"/>
      <c r="GR41" s="1854"/>
      <c r="GS41" s="1854"/>
      <c r="GT41" s="1854"/>
      <c r="GU41" s="1854"/>
      <c r="GV41" s="1854"/>
      <c r="GW41" s="1854"/>
      <c r="GX41" s="1854"/>
      <c r="GY41" s="1854"/>
      <c r="GZ41" s="1854"/>
      <c r="HA41" s="1854"/>
      <c r="HB41" s="1854"/>
      <c r="HC41" s="1854"/>
      <c r="HD41" s="1854"/>
      <c r="HE41" s="1854"/>
      <c r="HF41" s="1854"/>
      <c r="HG41" s="1854"/>
      <c r="HH41" s="1854"/>
      <c r="HI41" s="1854"/>
      <c r="HJ41" s="1854"/>
      <c r="HK41" s="1854"/>
      <c r="HL41" s="1854"/>
      <c r="HM41" s="1854"/>
      <c r="HN41" s="1854"/>
      <c r="HO41" s="1854"/>
      <c r="HP41" s="1854"/>
      <c r="HQ41" s="1854"/>
      <c r="HR41" s="1854"/>
      <c r="HS41" s="1854"/>
      <c r="HT41" s="1854"/>
      <c r="HU41" s="1854"/>
      <c r="HV41" s="1854"/>
      <c r="HW41" s="1854"/>
      <c r="HX41" s="1854"/>
      <c r="HY41" s="1854"/>
      <c r="HZ41" s="1854"/>
      <c r="IA41" s="1854"/>
      <c r="IB41" s="1854"/>
      <c r="IC41" s="1854"/>
      <c r="ID41" s="1854"/>
      <c r="IE41" s="1854"/>
      <c r="IF41" s="1854"/>
      <c r="IG41" s="1854"/>
      <c r="IH41" s="1854"/>
      <c r="II41" s="1854"/>
      <c r="IJ41" s="1854"/>
      <c r="IK41" s="1854"/>
      <c r="IL41" s="1854"/>
      <c r="IM41" s="1854"/>
      <c r="IN41" s="1854"/>
      <c r="IO41" s="1854"/>
    </row>
    <row r="42" spans="1:249" s="646" customFormat="1" ht="20.100000000000001" customHeight="1">
      <c r="A42" s="1873" t="s">
        <v>1248</v>
      </c>
      <c r="B42" s="1874">
        <v>2770</v>
      </c>
      <c r="C42" s="1874">
        <v>24</v>
      </c>
      <c r="D42" s="1874">
        <v>135</v>
      </c>
      <c r="E42" s="1859"/>
      <c r="F42" s="1854"/>
      <c r="G42" s="1854"/>
      <c r="H42" s="1854"/>
      <c r="I42" s="1854"/>
      <c r="J42" s="1854"/>
      <c r="K42" s="1854"/>
      <c r="L42" s="1854"/>
      <c r="M42" s="1854"/>
      <c r="N42" s="1854"/>
      <c r="O42" s="1854"/>
      <c r="P42" s="1854"/>
      <c r="Q42" s="1854"/>
      <c r="R42" s="1854"/>
      <c r="S42" s="1854"/>
      <c r="T42" s="1854"/>
      <c r="U42" s="1854"/>
      <c r="V42" s="1854"/>
      <c r="W42" s="1854"/>
      <c r="X42" s="1854"/>
      <c r="Y42" s="1854"/>
      <c r="Z42" s="1854"/>
      <c r="AA42" s="1854"/>
      <c r="AB42" s="1854"/>
      <c r="AC42" s="1854"/>
      <c r="AD42" s="1854"/>
      <c r="AE42" s="1854"/>
      <c r="AF42" s="1854"/>
      <c r="AG42" s="1854"/>
      <c r="AH42" s="1854"/>
      <c r="AI42" s="1854"/>
      <c r="AJ42" s="1854"/>
      <c r="AK42" s="1854"/>
      <c r="AL42" s="1854"/>
      <c r="AM42" s="1854"/>
      <c r="AN42" s="1854"/>
      <c r="AO42" s="1854"/>
      <c r="AP42" s="1854"/>
      <c r="AQ42" s="1854"/>
      <c r="AR42" s="1854"/>
      <c r="AS42" s="1854"/>
      <c r="AT42" s="1854"/>
      <c r="AU42" s="1854"/>
      <c r="AV42" s="1854"/>
      <c r="AW42" s="1854"/>
      <c r="AX42" s="1854"/>
      <c r="AY42" s="1854"/>
      <c r="AZ42" s="1854"/>
      <c r="BA42" s="1854"/>
      <c r="BB42" s="1854"/>
      <c r="BC42" s="1854"/>
      <c r="BD42" s="1854"/>
      <c r="BE42" s="1854"/>
      <c r="BF42" s="1854"/>
      <c r="BG42" s="1854"/>
      <c r="BH42" s="1854"/>
      <c r="BI42" s="1854"/>
      <c r="BJ42" s="1854"/>
      <c r="BK42" s="1854"/>
      <c r="BL42" s="1854"/>
      <c r="BM42" s="1854"/>
      <c r="BN42" s="1854"/>
      <c r="BO42" s="1854"/>
      <c r="BP42" s="1854"/>
      <c r="BQ42" s="1854"/>
      <c r="BR42" s="1854"/>
      <c r="BS42" s="1854"/>
      <c r="BT42" s="1854"/>
      <c r="BU42" s="1854"/>
      <c r="BV42" s="1854"/>
      <c r="BW42" s="1854"/>
      <c r="BX42" s="1854"/>
      <c r="BY42" s="1854"/>
      <c r="BZ42" s="1854"/>
      <c r="CA42" s="1854"/>
      <c r="CB42" s="1854"/>
      <c r="CC42" s="1854"/>
      <c r="CD42" s="1854"/>
      <c r="CE42" s="1854"/>
      <c r="CF42" s="1854"/>
      <c r="CG42" s="1854"/>
      <c r="CH42" s="1854"/>
      <c r="CI42" s="1854"/>
      <c r="CJ42" s="1854"/>
      <c r="CK42" s="1854"/>
      <c r="CL42" s="1854"/>
      <c r="CM42" s="1854"/>
      <c r="CN42" s="1854"/>
      <c r="CO42" s="1854"/>
      <c r="CP42" s="1854"/>
      <c r="CQ42" s="1854"/>
      <c r="CR42" s="1854"/>
      <c r="CS42" s="1854"/>
      <c r="CT42" s="1854"/>
      <c r="CU42" s="1854"/>
      <c r="CV42" s="1854"/>
      <c r="CW42" s="1854"/>
      <c r="CX42" s="1854"/>
      <c r="CY42" s="1854"/>
      <c r="CZ42" s="1854"/>
      <c r="DA42" s="1854"/>
      <c r="DB42" s="1854"/>
      <c r="DC42" s="1854"/>
      <c r="DD42" s="1854"/>
      <c r="DE42" s="1854"/>
      <c r="DF42" s="1854"/>
      <c r="DG42" s="1854"/>
      <c r="DH42" s="1854"/>
      <c r="DI42" s="1854"/>
      <c r="DJ42" s="1854"/>
      <c r="DK42" s="1854"/>
      <c r="DL42" s="1854"/>
      <c r="DM42" s="1854"/>
      <c r="DN42" s="1854"/>
      <c r="DO42" s="1854"/>
      <c r="DP42" s="1854"/>
      <c r="DQ42" s="1854"/>
      <c r="DR42" s="1854"/>
      <c r="DS42" s="1854"/>
      <c r="DT42" s="1854"/>
      <c r="DU42" s="1854"/>
      <c r="DV42" s="1854"/>
      <c r="DW42" s="1854"/>
      <c r="DX42" s="1854"/>
      <c r="DY42" s="1854"/>
      <c r="DZ42" s="1854"/>
      <c r="EA42" s="1854"/>
      <c r="EB42" s="1854"/>
      <c r="EC42" s="1854"/>
      <c r="ED42" s="1854"/>
      <c r="EE42" s="1854"/>
      <c r="EF42" s="1854"/>
      <c r="EG42" s="1854"/>
      <c r="EH42" s="1854"/>
      <c r="EI42" s="1854"/>
      <c r="EJ42" s="1854"/>
      <c r="EK42" s="1854"/>
      <c r="EL42" s="1854"/>
      <c r="EM42" s="1854"/>
      <c r="EN42" s="1854"/>
      <c r="EO42" s="1854"/>
      <c r="EP42" s="1854"/>
      <c r="EQ42" s="1854"/>
      <c r="ER42" s="1854"/>
      <c r="ES42" s="1854"/>
      <c r="ET42" s="1854"/>
      <c r="EU42" s="1854"/>
      <c r="EV42" s="1854"/>
      <c r="EW42" s="1854"/>
      <c r="EX42" s="1854"/>
      <c r="EY42" s="1854"/>
      <c r="EZ42" s="1854"/>
      <c r="FA42" s="1854"/>
      <c r="FB42" s="1854"/>
      <c r="FC42" s="1854"/>
      <c r="FD42" s="1854"/>
      <c r="FE42" s="1854"/>
      <c r="FF42" s="1854"/>
      <c r="FG42" s="1854"/>
      <c r="FH42" s="1854"/>
      <c r="FI42" s="1854"/>
      <c r="FJ42" s="1854"/>
      <c r="FK42" s="1854"/>
      <c r="FL42" s="1854"/>
      <c r="FM42" s="1854"/>
      <c r="FN42" s="1854"/>
      <c r="FO42" s="1854"/>
      <c r="FP42" s="1854"/>
      <c r="FQ42" s="1854"/>
      <c r="FR42" s="1854"/>
      <c r="FS42" s="1854"/>
      <c r="FT42" s="1854"/>
      <c r="FU42" s="1854"/>
      <c r="FV42" s="1854"/>
      <c r="FW42" s="1854"/>
      <c r="FX42" s="1854"/>
      <c r="FY42" s="1854"/>
      <c r="FZ42" s="1854"/>
      <c r="GA42" s="1854"/>
      <c r="GB42" s="1854"/>
      <c r="GC42" s="1854"/>
      <c r="GD42" s="1854"/>
      <c r="GE42" s="1854"/>
      <c r="GF42" s="1854"/>
      <c r="GG42" s="1854"/>
      <c r="GH42" s="1854"/>
      <c r="GI42" s="1854"/>
      <c r="GJ42" s="1854"/>
      <c r="GK42" s="1854"/>
      <c r="GL42" s="1854"/>
      <c r="GM42" s="1854"/>
      <c r="GN42" s="1854"/>
      <c r="GO42" s="1854"/>
      <c r="GP42" s="1854"/>
      <c r="GQ42" s="1854"/>
      <c r="GR42" s="1854"/>
      <c r="GS42" s="1854"/>
      <c r="GT42" s="1854"/>
      <c r="GU42" s="1854"/>
      <c r="GV42" s="1854"/>
      <c r="GW42" s="1854"/>
      <c r="GX42" s="1854"/>
      <c r="GY42" s="1854"/>
      <c r="GZ42" s="1854"/>
      <c r="HA42" s="1854"/>
      <c r="HB42" s="1854"/>
      <c r="HC42" s="1854"/>
      <c r="HD42" s="1854"/>
      <c r="HE42" s="1854"/>
      <c r="HF42" s="1854"/>
      <c r="HG42" s="1854"/>
      <c r="HH42" s="1854"/>
      <c r="HI42" s="1854"/>
      <c r="HJ42" s="1854"/>
      <c r="HK42" s="1854"/>
      <c r="HL42" s="1854"/>
      <c r="HM42" s="1854"/>
      <c r="HN42" s="1854"/>
      <c r="HO42" s="1854"/>
      <c r="HP42" s="1854"/>
      <c r="HQ42" s="1854"/>
      <c r="HR42" s="1854"/>
      <c r="HS42" s="1854"/>
      <c r="HT42" s="1854"/>
      <c r="HU42" s="1854"/>
      <c r="HV42" s="1854"/>
      <c r="HW42" s="1854"/>
      <c r="HX42" s="1854"/>
      <c r="HY42" s="1854"/>
      <c r="HZ42" s="1854"/>
      <c r="IA42" s="1854"/>
      <c r="IB42" s="1854"/>
      <c r="IC42" s="1854"/>
      <c r="ID42" s="1854"/>
      <c r="IE42" s="1854"/>
      <c r="IF42" s="1854"/>
      <c r="IG42" s="1854"/>
      <c r="IH42" s="1854"/>
      <c r="II42" s="1854"/>
      <c r="IJ42" s="1854"/>
      <c r="IK42" s="1854"/>
      <c r="IL42" s="1854"/>
      <c r="IM42" s="1854"/>
      <c r="IN42" s="1854"/>
      <c r="IO42" s="1854"/>
    </row>
    <row r="43" spans="1:249" s="646" customFormat="1" ht="20.100000000000001" customHeight="1">
      <c r="A43" s="1873" t="s">
        <v>1249</v>
      </c>
      <c r="B43" s="1874">
        <v>2470</v>
      </c>
      <c r="C43" s="1874">
        <v>2381</v>
      </c>
      <c r="D43" s="1874">
        <v>384</v>
      </c>
      <c r="E43" s="1859"/>
      <c r="F43" s="1854"/>
      <c r="G43" s="1854"/>
      <c r="H43" s="1854"/>
      <c r="I43" s="1854"/>
      <c r="J43" s="1854"/>
      <c r="K43" s="1854"/>
      <c r="L43" s="1854"/>
      <c r="M43" s="1854"/>
      <c r="N43" s="1854"/>
      <c r="O43" s="1854"/>
      <c r="P43" s="1854"/>
      <c r="Q43" s="1854"/>
      <c r="R43" s="1854"/>
      <c r="S43" s="1854"/>
      <c r="T43" s="1854"/>
      <c r="U43" s="1854"/>
      <c r="V43" s="1854"/>
      <c r="W43" s="1854"/>
      <c r="X43" s="1854"/>
      <c r="Y43" s="1854"/>
      <c r="Z43" s="1854"/>
      <c r="AA43" s="1854"/>
      <c r="AB43" s="1854"/>
      <c r="AC43" s="1854"/>
      <c r="AD43" s="1854"/>
      <c r="AE43" s="1854"/>
      <c r="AF43" s="1854"/>
      <c r="AG43" s="1854"/>
      <c r="AH43" s="1854"/>
      <c r="AI43" s="1854"/>
      <c r="AJ43" s="1854"/>
      <c r="AK43" s="1854"/>
      <c r="AL43" s="1854"/>
      <c r="AM43" s="1854"/>
      <c r="AN43" s="1854"/>
      <c r="AO43" s="1854"/>
      <c r="AP43" s="1854"/>
      <c r="AQ43" s="1854"/>
      <c r="AR43" s="1854"/>
      <c r="AS43" s="1854"/>
      <c r="AT43" s="1854"/>
      <c r="AU43" s="1854"/>
      <c r="AV43" s="1854"/>
      <c r="AW43" s="1854"/>
      <c r="AX43" s="1854"/>
      <c r="AY43" s="1854"/>
      <c r="AZ43" s="1854"/>
      <c r="BA43" s="1854"/>
      <c r="BB43" s="1854"/>
      <c r="BC43" s="1854"/>
      <c r="BD43" s="1854"/>
      <c r="BE43" s="1854"/>
      <c r="BF43" s="1854"/>
      <c r="BG43" s="1854"/>
      <c r="BH43" s="1854"/>
      <c r="BI43" s="1854"/>
      <c r="BJ43" s="1854"/>
      <c r="BK43" s="1854"/>
      <c r="BL43" s="1854"/>
      <c r="BM43" s="1854"/>
      <c r="BN43" s="1854"/>
      <c r="BO43" s="1854"/>
      <c r="BP43" s="1854"/>
      <c r="BQ43" s="1854"/>
      <c r="BR43" s="1854"/>
      <c r="BS43" s="1854"/>
      <c r="BT43" s="1854"/>
      <c r="BU43" s="1854"/>
      <c r="BV43" s="1854"/>
      <c r="BW43" s="1854"/>
      <c r="BX43" s="1854"/>
      <c r="BY43" s="1854"/>
      <c r="BZ43" s="1854"/>
      <c r="CA43" s="1854"/>
      <c r="CB43" s="1854"/>
      <c r="CC43" s="1854"/>
      <c r="CD43" s="1854"/>
      <c r="CE43" s="1854"/>
      <c r="CF43" s="1854"/>
      <c r="CG43" s="1854"/>
      <c r="CH43" s="1854"/>
      <c r="CI43" s="1854"/>
      <c r="CJ43" s="1854"/>
      <c r="CK43" s="1854"/>
      <c r="CL43" s="1854"/>
      <c r="CM43" s="1854"/>
      <c r="CN43" s="1854"/>
      <c r="CO43" s="1854"/>
      <c r="CP43" s="1854"/>
      <c r="CQ43" s="1854"/>
      <c r="CR43" s="1854"/>
      <c r="CS43" s="1854"/>
      <c r="CT43" s="1854"/>
      <c r="CU43" s="1854"/>
      <c r="CV43" s="1854"/>
      <c r="CW43" s="1854"/>
      <c r="CX43" s="1854"/>
      <c r="CY43" s="1854"/>
      <c r="CZ43" s="1854"/>
      <c r="DA43" s="1854"/>
      <c r="DB43" s="1854"/>
      <c r="DC43" s="1854"/>
      <c r="DD43" s="1854"/>
      <c r="DE43" s="1854"/>
      <c r="DF43" s="1854"/>
      <c r="DG43" s="1854"/>
      <c r="DH43" s="1854"/>
      <c r="DI43" s="1854"/>
      <c r="DJ43" s="1854"/>
      <c r="DK43" s="1854"/>
      <c r="DL43" s="1854"/>
      <c r="DM43" s="1854"/>
      <c r="DN43" s="1854"/>
      <c r="DO43" s="1854"/>
      <c r="DP43" s="1854"/>
      <c r="DQ43" s="1854"/>
      <c r="DR43" s="1854"/>
      <c r="DS43" s="1854"/>
      <c r="DT43" s="1854"/>
      <c r="DU43" s="1854"/>
      <c r="DV43" s="1854"/>
      <c r="DW43" s="1854"/>
      <c r="DX43" s="1854"/>
      <c r="DY43" s="1854"/>
      <c r="DZ43" s="1854"/>
      <c r="EA43" s="1854"/>
      <c r="EB43" s="1854"/>
      <c r="EC43" s="1854"/>
      <c r="ED43" s="1854"/>
      <c r="EE43" s="1854"/>
      <c r="EF43" s="1854"/>
      <c r="EG43" s="1854"/>
      <c r="EH43" s="1854"/>
      <c r="EI43" s="1854"/>
      <c r="EJ43" s="1854"/>
      <c r="EK43" s="1854"/>
      <c r="EL43" s="1854"/>
      <c r="EM43" s="1854"/>
      <c r="EN43" s="1854"/>
      <c r="EO43" s="1854"/>
      <c r="EP43" s="1854"/>
      <c r="EQ43" s="1854"/>
      <c r="ER43" s="1854"/>
      <c r="ES43" s="1854"/>
      <c r="ET43" s="1854"/>
      <c r="EU43" s="1854"/>
      <c r="EV43" s="1854"/>
      <c r="EW43" s="1854"/>
      <c r="EX43" s="1854"/>
      <c r="EY43" s="1854"/>
      <c r="EZ43" s="1854"/>
      <c r="FA43" s="1854"/>
      <c r="FB43" s="1854"/>
      <c r="FC43" s="1854"/>
      <c r="FD43" s="1854"/>
      <c r="FE43" s="1854"/>
      <c r="FF43" s="1854"/>
      <c r="FG43" s="1854"/>
      <c r="FH43" s="1854"/>
      <c r="FI43" s="1854"/>
      <c r="FJ43" s="1854"/>
      <c r="FK43" s="1854"/>
      <c r="FL43" s="1854"/>
      <c r="FM43" s="1854"/>
      <c r="FN43" s="1854"/>
      <c r="FO43" s="1854"/>
      <c r="FP43" s="1854"/>
      <c r="FQ43" s="1854"/>
      <c r="FR43" s="1854"/>
      <c r="FS43" s="1854"/>
      <c r="FT43" s="1854"/>
      <c r="FU43" s="1854"/>
      <c r="FV43" s="1854"/>
      <c r="FW43" s="1854"/>
      <c r="FX43" s="1854"/>
      <c r="FY43" s="1854"/>
      <c r="FZ43" s="1854"/>
      <c r="GA43" s="1854"/>
      <c r="GB43" s="1854"/>
      <c r="GC43" s="1854"/>
      <c r="GD43" s="1854"/>
      <c r="GE43" s="1854"/>
      <c r="GF43" s="1854"/>
      <c r="GG43" s="1854"/>
      <c r="GH43" s="1854"/>
      <c r="GI43" s="1854"/>
      <c r="GJ43" s="1854"/>
      <c r="GK43" s="1854"/>
      <c r="GL43" s="1854"/>
      <c r="GM43" s="1854"/>
      <c r="GN43" s="1854"/>
      <c r="GO43" s="1854"/>
      <c r="GP43" s="1854"/>
      <c r="GQ43" s="1854"/>
      <c r="GR43" s="1854"/>
      <c r="GS43" s="1854"/>
      <c r="GT43" s="1854"/>
      <c r="GU43" s="1854"/>
      <c r="GV43" s="1854"/>
      <c r="GW43" s="1854"/>
      <c r="GX43" s="1854"/>
      <c r="GY43" s="1854"/>
      <c r="GZ43" s="1854"/>
      <c r="HA43" s="1854"/>
      <c r="HB43" s="1854"/>
      <c r="HC43" s="1854"/>
      <c r="HD43" s="1854"/>
      <c r="HE43" s="1854"/>
      <c r="HF43" s="1854"/>
      <c r="HG43" s="1854"/>
      <c r="HH43" s="1854"/>
      <c r="HI43" s="1854"/>
      <c r="HJ43" s="1854"/>
      <c r="HK43" s="1854"/>
      <c r="HL43" s="1854"/>
      <c r="HM43" s="1854"/>
      <c r="HN43" s="1854"/>
      <c r="HO43" s="1854"/>
      <c r="HP43" s="1854"/>
      <c r="HQ43" s="1854"/>
      <c r="HR43" s="1854"/>
      <c r="HS43" s="1854"/>
      <c r="HT43" s="1854"/>
      <c r="HU43" s="1854"/>
      <c r="HV43" s="1854"/>
      <c r="HW43" s="1854"/>
      <c r="HX43" s="1854"/>
      <c r="HY43" s="1854"/>
      <c r="HZ43" s="1854"/>
      <c r="IA43" s="1854"/>
      <c r="IB43" s="1854"/>
      <c r="IC43" s="1854"/>
      <c r="ID43" s="1854"/>
      <c r="IE43" s="1854"/>
      <c r="IF43" s="1854"/>
      <c r="IG43" s="1854"/>
      <c r="IH43" s="1854"/>
      <c r="II43" s="1854"/>
      <c r="IJ43" s="1854"/>
      <c r="IK43" s="1854"/>
      <c r="IL43" s="1854"/>
      <c r="IM43" s="1854"/>
      <c r="IN43" s="1854"/>
      <c r="IO43" s="1854"/>
    </row>
    <row r="44" spans="1:249" s="646" customFormat="1" ht="20.100000000000001" customHeight="1">
      <c r="A44" s="1873" t="s">
        <v>1250</v>
      </c>
      <c r="B44" s="1874">
        <v>5032</v>
      </c>
      <c r="C44" s="1874">
        <v>290</v>
      </c>
      <c r="D44" s="1874">
        <v>39</v>
      </c>
      <c r="E44" s="1859"/>
      <c r="F44" s="1854"/>
      <c r="G44" s="1854"/>
      <c r="H44" s="1854"/>
      <c r="I44" s="1854"/>
      <c r="J44" s="1854"/>
      <c r="K44" s="1854"/>
      <c r="L44" s="1854"/>
      <c r="M44" s="1854"/>
      <c r="N44" s="1854"/>
      <c r="O44" s="1854"/>
      <c r="P44" s="1854"/>
      <c r="Q44" s="1854"/>
      <c r="R44" s="1854"/>
      <c r="S44" s="1854"/>
      <c r="T44" s="1854"/>
      <c r="U44" s="1854"/>
      <c r="V44" s="1854"/>
      <c r="W44" s="1854"/>
      <c r="X44" s="1854"/>
      <c r="Y44" s="1854"/>
      <c r="Z44" s="1854"/>
      <c r="AA44" s="1854"/>
      <c r="AB44" s="1854"/>
      <c r="AC44" s="1854"/>
      <c r="AD44" s="1854"/>
      <c r="AE44" s="1854"/>
      <c r="AF44" s="1854"/>
      <c r="AG44" s="1854"/>
      <c r="AH44" s="1854"/>
      <c r="AI44" s="1854"/>
      <c r="AJ44" s="1854"/>
      <c r="AK44" s="1854"/>
      <c r="AL44" s="1854"/>
      <c r="AM44" s="1854"/>
      <c r="AN44" s="1854"/>
      <c r="AO44" s="1854"/>
      <c r="AP44" s="1854"/>
      <c r="AQ44" s="1854"/>
      <c r="AR44" s="1854"/>
      <c r="AS44" s="1854"/>
      <c r="AT44" s="1854"/>
      <c r="AU44" s="1854"/>
      <c r="AV44" s="1854"/>
      <c r="AW44" s="1854"/>
      <c r="AX44" s="1854"/>
      <c r="AY44" s="1854"/>
      <c r="AZ44" s="1854"/>
      <c r="BA44" s="1854"/>
      <c r="BB44" s="1854"/>
      <c r="BC44" s="1854"/>
      <c r="BD44" s="1854"/>
      <c r="BE44" s="1854"/>
      <c r="BF44" s="1854"/>
      <c r="BG44" s="1854"/>
      <c r="BH44" s="1854"/>
      <c r="BI44" s="1854"/>
      <c r="BJ44" s="1854"/>
      <c r="BK44" s="1854"/>
      <c r="BL44" s="1854"/>
      <c r="BM44" s="1854"/>
      <c r="BN44" s="1854"/>
      <c r="BO44" s="1854"/>
      <c r="BP44" s="1854"/>
      <c r="BQ44" s="1854"/>
      <c r="BR44" s="1854"/>
      <c r="BS44" s="1854"/>
      <c r="BT44" s="1854"/>
      <c r="BU44" s="1854"/>
      <c r="BV44" s="1854"/>
      <c r="BW44" s="1854"/>
      <c r="BX44" s="1854"/>
      <c r="BY44" s="1854"/>
      <c r="BZ44" s="1854"/>
      <c r="CA44" s="1854"/>
      <c r="CB44" s="1854"/>
      <c r="CC44" s="1854"/>
      <c r="CD44" s="1854"/>
      <c r="CE44" s="1854"/>
      <c r="CF44" s="1854"/>
      <c r="CG44" s="1854"/>
      <c r="CH44" s="1854"/>
      <c r="CI44" s="1854"/>
      <c r="CJ44" s="1854"/>
      <c r="CK44" s="1854"/>
      <c r="CL44" s="1854"/>
      <c r="CM44" s="1854"/>
      <c r="CN44" s="1854"/>
      <c r="CO44" s="1854"/>
      <c r="CP44" s="1854"/>
      <c r="CQ44" s="1854"/>
      <c r="CR44" s="1854"/>
      <c r="CS44" s="1854"/>
      <c r="CT44" s="1854"/>
      <c r="CU44" s="1854"/>
      <c r="CV44" s="1854"/>
      <c r="CW44" s="1854"/>
      <c r="CX44" s="1854"/>
      <c r="CY44" s="1854"/>
      <c r="CZ44" s="1854"/>
      <c r="DA44" s="1854"/>
      <c r="DB44" s="1854"/>
      <c r="DC44" s="1854"/>
      <c r="DD44" s="1854"/>
      <c r="DE44" s="1854"/>
      <c r="DF44" s="1854"/>
      <c r="DG44" s="1854"/>
      <c r="DH44" s="1854"/>
      <c r="DI44" s="1854"/>
      <c r="DJ44" s="1854"/>
      <c r="DK44" s="1854"/>
      <c r="DL44" s="1854"/>
      <c r="DM44" s="1854"/>
      <c r="DN44" s="1854"/>
      <c r="DO44" s="1854"/>
      <c r="DP44" s="1854"/>
      <c r="DQ44" s="1854"/>
      <c r="DR44" s="1854"/>
      <c r="DS44" s="1854"/>
      <c r="DT44" s="1854"/>
      <c r="DU44" s="1854"/>
      <c r="DV44" s="1854"/>
      <c r="DW44" s="1854"/>
      <c r="DX44" s="1854"/>
      <c r="DY44" s="1854"/>
      <c r="DZ44" s="1854"/>
      <c r="EA44" s="1854"/>
      <c r="EB44" s="1854"/>
      <c r="EC44" s="1854"/>
      <c r="ED44" s="1854"/>
      <c r="EE44" s="1854"/>
      <c r="EF44" s="1854"/>
      <c r="EG44" s="1854"/>
      <c r="EH44" s="1854"/>
      <c r="EI44" s="1854"/>
      <c r="EJ44" s="1854"/>
      <c r="EK44" s="1854"/>
      <c r="EL44" s="1854"/>
      <c r="EM44" s="1854"/>
      <c r="EN44" s="1854"/>
      <c r="EO44" s="1854"/>
      <c r="EP44" s="1854"/>
      <c r="EQ44" s="1854"/>
      <c r="ER44" s="1854"/>
      <c r="ES44" s="1854"/>
      <c r="ET44" s="1854"/>
      <c r="EU44" s="1854"/>
      <c r="EV44" s="1854"/>
      <c r="EW44" s="1854"/>
      <c r="EX44" s="1854"/>
      <c r="EY44" s="1854"/>
      <c r="EZ44" s="1854"/>
      <c r="FA44" s="1854"/>
      <c r="FB44" s="1854"/>
      <c r="FC44" s="1854"/>
      <c r="FD44" s="1854"/>
      <c r="FE44" s="1854"/>
      <c r="FF44" s="1854"/>
      <c r="FG44" s="1854"/>
      <c r="FH44" s="1854"/>
      <c r="FI44" s="1854"/>
      <c r="FJ44" s="1854"/>
      <c r="FK44" s="1854"/>
      <c r="FL44" s="1854"/>
      <c r="FM44" s="1854"/>
      <c r="FN44" s="1854"/>
      <c r="FO44" s="1854"/>
      <c r="FP44" s="1854"/>
      <c r="FQ44" s="1854"/>
      <c r="FR44" s="1854"/>
      <c r="FS44" s="1854"/>
      <c r="FT44" s="1854"/>
      <c r="FU44" s="1854"/>
      <c r="FV44" s="1854"/>
      <c r="FW44" s="1854"/>
      <c r="FX44" s="1854"/>
      <c r="FY44" s="1854"/>
      <c r="FZ44" s="1854"/>
      <c r="GA44" s="1854"/>
      <c r="GB44" s="1854"/>
      <c r="GC44" s="1854"/>
      <c r="GD44" s="1854"/>
      <c r="GE44" s="1854"/>
      <c r="GF44" s="1854"/>
      <c r="GG44" s="1854"/>
      <c r="GH44" s="1854"/>
      <c r="GI44" s="1854"/>
      <c r="GJ44" s="1854"/>
      <c r="GK44" s="1854"/>
      <c r="GL44" s="1854"/>
      <c r="GM44" s="1854"/>
      <c r="GN44" s="1854"/>
      <c r="GO44" s="1854"/>
      <c r="GP44" s="1854"/>
      <c r="GQ44" s="1854"/>
      <c r="GR44" s="1854"/>
      <c r="GS44" s="1854"/>
      <c r="GT44" s="1854"/>
      <c r="GU44" s="1854"/>
      <c r="GV44" s="1854"/>
      <c r="GW44" s="1854"/>
      <c r="GX44" s="1854"/>
      <c r="GY44" s="1854"/>
      <c r="GZ44" s="1854"/>
      <c r="HA44" s="1854"/>
      <c r="HB44" s="1854"/>
      <c r="HC44" s="1854"/>
      <c r="HD44" s="1854"/>
      <c r="HE44" s="1854"/>
      <c r="HF44" s="1854"/>
      <c r="HG44" s="1854"/>
      <c r="HH44" s="1854"/>
      <c r="HI44" s="1854"/>
      <c r="HJ44" s="1854"/>
      <c r="HK44" s="1854"/>
      <c r="HL44" s="1854"/>
      <c r="HM44" s="1854"/>
      <c r="HN44" s="1854"/>
      <c r="HO44" s="1854"/>
      <c r="HP44" s="1854"/>
      <c r="HQ44" s="1854"/>
      <c r="HR44" s="1854"/>
      <c r="HS44" s="1854"/>
      <c r="HT44" s="1854"/>
      <c r="HU44" s="1854"/>
      <c r="HV44" s="1854"/>
      <c r="HW44" s="1854"/>
      <c r="HX44" s="1854"/>
      <c r="HY44" s="1854"/>
      <c r="HZ44" s="1854"/>
      <c r="IA44" s="1854"/>
      <c r="IB44" s="1854"/>
      <c r="IC44" s="1854"/>
      <c r="ID44" s="1854"/>
      <c r="IE44" s="1854"/>
      <c r="IF44" s="1854"/>
      <c r="IG44" s="1854"/>
      <c r="IH44" s="1854"/>
      <c r="II44" s="1854"/>
      <c r="IJ44" s="1854"/>
      <c r="IK44" s="1854"/>
      <c r="IL44" s="1854"/>
      <c r="IM44" s="1854"/>
      <c r="IN44" s="1854"/>
      <c r="IO44" s="1854"/>
    </row>
    <row r="45" spans="1:249" s="646" customFormat="1" ht="20.100000000000001" customHeight="1">
      <c r="A45" s="1873" t="s">
        <v>1251</v>
      </c>
      <c r="B45" s="1874">
        <v>522</v>
      </c>
      <c r="C45" s="1874">
        <v>23</v>
      </c>
      <c r="D45" s="1874">
        <v>7</v>
      </c>
      <c r="E45" s="1859"/>
      <c r="F45" s="1854"/>
      <c r="G45" s="1854"/>
      <c r="H45" s="1854"/>
      <c r="I45" s="1854"/>
      <c r="J45" s="1854"/>
      <c r="K45" s="1854"/>
      <c r="L45" s="1854"/>
      <c r="M45" s="1854"/>
      <c r="N45" s="1854"/>
      <c r="O45" s="1854"/>
      <c r="P45" s="1854"/>
      <c r="Q45" s="1854"/>
      <c r="R45" s="1854"/>
      <c r="S45" s="1854"/>
      <c r="T45" s="1854"/>
      <c r="U45" s="1854"/>
      <c r="V45" s="1854"/>
      <c r="W45" s="1854"/>
      <c r="X45" s="1854"/>
      <c r="Y45" s="1854"/>
      <c r="Z45" s="1854"/>
      <c r="AA45" s="1854"/>
      <c r="AB45" s="1854"/>
      <c r="AC45" s="1854"/>
      <c r="AD45" s="1854"/>
      <c r="AE45" s="1854"/>
      <c r="AF45" s="1854"/>
      <c r="AG45" s="1854"/>
      <c r="AH45" s="1854"/>
      <c r="AI45" s="1854"/>
      <c r="AJ45" s="1854"/>
      <c r="AK45" s="1854"/>
      <c r="AL45" s="1854"/>
      <c r="AM45" s="1854"/>
      <c r="AN45" s="1854"/>
      <c r="AO45" s="1854"/>
      <c r="AP45" s="1854"/>
      <c r="AQ45" s="1854"/>
      <c r="AR45" s="1854"/>
      <c r="AS45" s="1854"/>
      <c r="AT45" s="1854"/>
      <c r="AU45" s="1854"/>
      <c r="AV45" s="1854"/>
      <c r="AW45" s="1854"/>
      <c r="AX45" s="1854"/>
      <c r="AY45" s="1854"/>
      <c r="AZ45" s="1854"/>
      <c r="BA45" s="1854"/>
      <c r="BB45" s="1854"/>
      <c r="BC45" s="1854"/>
      <c r="BD45" s="1854"/>
      <c r="BE45" s="1854"/>
      <c r="BF45" s="1854"/>
      <c r="BG45" s="1854"/>
      <c r="BH45" s="1854"/>
      <c r="BI45" s="1854"/>
      <c r="BJ45" s="1854"/>
      <c r="BK45" s="1854"/>
      <c r="BL45" s="1854"/>
      <c r="BM45" s="1854"/>
      <c r="BN45" s="1854"/>
      <c r="BO45" s="1854"/>
      <c r="BP45" s="1854"/>
      <c r="BQ45" s="1854"/>
      <c r="BR45" s="1854"/>
      <c r="BS45" s="1854"/>
      <c r="BT45" s="1854"/>
      <c r="BU45" s="1854"/>
      <c r="BV45" s="1854"/>
      <c r="BW45" s="1854"/>
      <c r="BX45" s="1854"/>
      <c r="BY45" s="1854"/>
      <c r="BZ45" s="1854"/>
      <c r="CA45" s="1854"/>
      <c r="CB45" s="1854"/>
      <c r="CC45" s="1854"/>
      <c r="CD45" s="1854"/>
      <c r="CE45" s="1854"/>
      <c r="CF45" s="1854"/>
      <c r="CG45" s="1854"/>
      <c r="CH45" s="1854"/>
      <c r="CI45" s="1854"/>
      <c r="CJ45" s="1854"/>
      <c r="CK45" s="1854"/>
      <c r="CL45" s="1854"/>
      <c r="CM45" s="1854"/>
      <c r="CN45" s="1854"/>
      <c r="CO45" s="1854"/>
      <c r="CP45" s="1854"/>
      <c r="CQ45" s="1854"/>
      <c r="CR45" s="1854"/>
      <c r="CS45" s="1854"/>
      <c r="CT45" s="1854"/>
      <c r="CU45" s="1854"/>
      <c r="CV45" s="1854"/>
      <c r="CW45" s="1854"/>
      <c r="CX45" s="1854"/>
      <c r="CY45" s="1854"/>
      <c r="CZ45" s="1854"/>
      <c r="DA45" s="1854"/>
      <c r="DB45" s="1854"/>
      <c r="DC45" s="1854"/>
      <c r="DD45" s="1854"/>
      <c r="DE45" s="1854"/>
      <c r="DF45" s="1854"/>
      <c r="DG45" s="1854"/>
      <c r="DH45" s="1854"/>
      <c r="DI45" s="1854"/>
      <c r="DJ45" s="1854"/>
      <c r="DK45" s="1854"/>
      <c r="DL45" s="1854"/>
      <c r="DM45" s="1854"/>
      <c r="DN45" s="1854"/>
      <c r="DO45" s="1854"/>
      <c r="DP45" s="1854"/>
      <c r="DQ45" s="1854"/>
      <c r="DR45" s="1854"/>
      <c r="DS45" s="1854"/>
      <c r="DT45" s="1854"/>
      <c r="DU45" s="1854"/>
      <c r="DV45" s="1854"/>
      <c r="DW45" s="1854"/>
      <c r="DX45" s="1854"/>
      <c r="DY45" s="1854"/>
      <c r="DZ45" s="1854"/>
      <c r="EA45" s="1854"/>
      <c r="EB45" s="1854"/>
      <c r="EC45" s="1854"/>
      <c r="ED45" s="1854"/>
      <c r="EE45" s="1854"/>
      <c r="EF45" s="1854"/>
      <c r="EG45" s="1854"/>
      <c r="EH45" s="1854"/>
      <c r="EI45" s="1854"/>
      <c r="EJ45" s="1854"/>
      <c r="EK45" s="1854"/>
      <c r="EL45" s="1854"/>
      <c r="EM45" s="1854"/>
      <c r="EN45" s="1854"/>
      <c r="EO45" s="1854"/>
      <c r="EP45" s="1854"/>
      <c r="EQ45" s="1854"/>
      <c r="ER45" s="1854"/>
      <c r="ES45" s="1854"/>
      <c r="ET45" s="1854"/>
      <c r="EU45" s="1854"/>
      <c r="EV45" s="1854"/>
      <c r="EW45" s="1854"/>
      <c r="EX45" s="1854"/>
      <c r="EY45" s="1854"/>
      <c r="EZ45" s="1854"/>
      <c r="FA45" s="1854"/>
      <c r="FB45" s="1854"/>
      <c r="FC45" s="1854"/>
      <c r="FD45" s="1854"/>
      <c r="FE45" s="1854"/>
      <c r="FF45" s="1854"/>
      <c r="FG45" s="1854"/>
      <c r="FH45" s="1854"/>
      <c r="FI45" s="1854"/>
      <c r="FJ45" s="1854"/>
      <c r="FK45" s="1854"/>
      <c r="FL45" s="1854"/>
      <c r="FM45" s="1854"/>
      <c r="FN45" s="1854"/>
      <c r="FO45" s="1854"/>
      <c r="FP45" s="1854"/>
      <c r="FQ45" s="1854"/>
      <c r="FR45" s="1854"/>
      <c r="FS45" s="1854"/>
      <c r="FT45" s="1854"/>
      <c r="FU45" s="1854"/>
      <c r="FV45" s="1854"/>
      <c r="FW45" s="1854"/>
      <c r="FX45" s="1854"/>
      <c r="FY45" s="1854"/>
      <c r="FZ45" s="1854"/>
      <c r="GA45" s="1854"/>
      <c r="GB45" s="1854"/>
      <c r="GC45" s="1854"/>
      <c r="GD45" s="1854"/>
      <c r="GE45" s="1854"/>
      <c r="GF45" s="1854"/>
      <c r="GG45" s="1854"/>
      <c r="GH45" s="1854"/>
      <c r="GI45" s="1854"/>
      <c r="GJ45" s="1854"/>
      <c r="GK45" s="1854"/>
      <c r="GL45" s="1854"/>
      <c r="GM45" s="1854"/>
      <c r="GN45" s="1854"/>
      <c r="GO45" s="1854"/>
      <c r="GP45" s="1854"/>
      <c r="GQ45" s="1854"/>
      <c r="GR45" s="1854"/>
      <c r="GS45" s="1854"/>
      <c r="GT45" s="1854"/>
      <c r="GU45" s="1854"/>
      <c r="GV45" s="1854"/>
      <c r="GW45" s="1854"/>
      <c r="GX45" s="1854"/>
      <c r="GY45" s="1854"/>
      <c r="GZ45" s="1854"/>
      <c r="HA45" s="1854"/>
      <c r="HB45" s="1854"/>
      <c r="HC45" s="1854"/>
      <c r="HD45" s="1854"/>
      <c r="HE45" s="1854"/>
      <c r="HF45" s="1854"/>
      <c r="HG45" s="1854"/>
      <c r="HH45" s="1854"/>
      <c r="HI45" s="1854"/>
      <c r="HJ45" s="1854"/>
      <c r="HK45" s="1854"/>
      <c r="HL45" s="1854"/>
      <c r="HM45" s="1854"/>
      <c r="HN45" s="1854"/>
      <c r="HO45" s="1854"/>
      <c r="HP45" s="1854"/>
      <c r="HQ45" s="1854"/>
      <c r="HR45" s="1854"/>
      <c r="HS45" s="1854"/>
      <c r="HT45" s="1854"/>
      <c r="HU45" s="1854"/>
      <c r="HV45" s="1854"/>
      <c r="HW45" s="1854"/>
      <c r="HX45" s="1854"/>
      <c r="HY45" s="1854"/>
      <c r="HZ45" s="1854"/>
      <c r="IA45" s="1854"/>
      <c r="IB45" s="1854"/>
      <c r="IC45" s="1854"/>
      <c r="ID45" s="1854"/>
      <c r="IE45" s="1854"/>
      <c r="IF45" s="1854"/>
      <c r="IG45" s="1854"/>
      <c r="IH45" s="1854"/>
      <c r="II45" s="1854"/>
      <c r="IJ45" s="1854"/>
      <c r="IK45" s="1854"/>
      <c r="IL45" s="1854"/>
      <c r="IM45" s="1854"/>
      <c r="IN45" s="1854"/>
      <c r="IO45" s="1854"/>
    </row>
    <row r="46" spans="1:249" s="646" customFormat="1" ht="20.100000000000001" customHeight="1">
      <c r="A46" s="1873" t="s">
        <v>1252</v>
      </c>
      <c r="B46" s="1874">
        <v>163</v>
      </c>
      <c r="C46" s="1874">
        <v>286</v>
      </c>
      <c r="D46" s="1874">
        <v>27</v>
      </c>
      <c r="E46" s="1859"/>
      <c r="F46" s="1854"/>
      <c r="G46" s="1854"/>
      <c r="H46" s="1854"/>
      <c r="I46" s="1854"/>
      <c r="J46" s="1854"/>
      <c r="K46" s="1854"/>
      <c r="L46" s="1854"/>
      <c r="M46" s="1854"/>
      <c r="N46" s="1854"/>
      <c r="O46" s="1854"/>
      <c r="P46" s="1854"/>
      <c r="Q46" s="1854"/>
      <c r="R46" s="1854"/>
      <c r="S46" s="1854"/>
      <c r="T46" s="1854"/>
      <c r="U46" s="1854"/>
      <c r="V46" s="1854"/>
      <c r="W46" s="1854"/>
      <c r="X46" s="1854"/>
      <c r="Y46" s="1854"/>
      <c r="Z46" s="1854"/>
      <c r="AA46" s="1854"/>
      <c r="AB46" s="1854"/>
      <c r="AC46" s="1854"/>
      <c r="AD46" s="1854"/>
      <c r="AE46" s="1854"/>
      <c r="AF46" s="1854"/>
      <c r="AG46" s="1854"/>
      <c r="AH46" s="1854"/>
      <c r="AI46" s="1854"/>
      <c r="AJ46" s="1854"/>
      <c r="AK46" s="1854"/>
      <c r="AL46" s="1854"/>
      <c r="AM46" s="1854"/>
      <c r="AN46" s="1854"/>
      <c r="AO46" s="1854"/>
      <c r="AP46" s="1854"/>
      <c r="AQ46" s="1854"/>
      <c r="AR46" s="1854"/>
      <c r="AS46" s="1854"/>
      <c r="AT46" s="1854"/>
      <c r="AU46" s="1854"/>
      <c r="AV46" s="1854"/>
      <c r="AW46" s="1854"/>
      <c r="AX46" s="1854"/>
      <c r="AY46" s="1854"/>
      <c r="AZ46" s="1854"/>
      <c r="BA46" s="1854"/>
      <c r="BB46" s="1854"/>
      <c r="BC46" s="1854"/>
      <c r="BD46" s="1854"/>
      <c r="BE46" s="1854"/>
      <c r="BF46" s="1854"/>
      <c r="BG46" s="1854"/>
      <c r="BH46" s="1854"/>
      <c r="BI46" s="1854"/>
      <c r="BJ46" s="1854"/>
      <c r="BK46" s="1854"/>
      <c r="BL46" s="1854"/>
      <c r="BM46" s="1854"/>
      <c r="BN46" s="1854"/>
      <c r="BO46" s="1854"/>
      <c r="BP46" s="1854"/>
      <c r="BQ46" s="1854"/>
      <c r="BR46" s="1854"/>
      <c r="BS46" s="1854"/>
      <c r="BT46" s="1854"/>
      <c r="BU46" s="1854"/>
      <c r="BV46" s="1854"/>
      <c r="BW46" s="1854"/>
      <c r="BX46" s="1854"/>
      <c r="BY46" s="1854"/>
      <c r="BZ46" s="1854"/>
      <c r="CA46" s="1854"/>
      <c r="CB46" s="1854"/>
      <c r="CC46" s="1854"/>
      <c r="CD46" s="1854"/>
      <c r="CE46" s="1854"/>
      <c r="CF46" s="1854"/>
      <c r="CG46" s="1854"/>
      <c r="CH46" s="1854"/>
      <c r="CI46" s="1854"/>
      <c r="CJ46" s="1854"/>
      <c r="CK46" s="1854"/>
      <c r="CL46" s="1854"/>
      <c r="CM46" s="1854"/>
      <c r="CN46" s="1854"/>
      <c r="CO46" s="1854"/>
      <c r="CP46" s="1854"/>
      <c r="CQ46" s="1854"/>
      <c r="CR46" s="1854"/>
      <c r="CS46" s="1854"/>
      <c r="CT46" s="1854"/>
      <c r="CU46" s="1854"/>
      <c r="CV46" s="1854"/>
      <c r="CW46" s="1854"/>
      <c r="CX46" s="1854"/>
      <c r="CY46" s="1854"/>
      <c r="CZ46" s="1854"/>
      <c r="DA46" s="1854"/>
      <c r="DB46" s="1854"/>
      <c r="DC46" s="1854"/>
      <c r="DD46" s="1854"/>
      <c r="DE46" s="1854"/>
      <c r="DF46" s="1854"/>
      <c r="DG46" s="1854"/>
      <c r="DH46" s="1854"/>
      <c r="DI46" s="1854"/>
      <c r="DJ46" s="1854"/>
      <c r="DK46" s="1854"/>
      <c r="DL46" s="1854"/>
      <c r="DM46" s="1854"/>
      <c r="DN46" s="1854"/>
      <c r="DO46" s="1854"/>
      <c r="DP46" s="1854"/>
      <c r="DQ46" s="1854"/>
      <c r="DR46" s="1854"/>
      <c r="DS46" s="1854"/>
      <c r="DT46" s="1854"/>
      <c r="DU46" s="1854"/>
      <c r="DV46" s="1854"/>
      <c r="DW46" s="1854"/>
      <c r="DX46" s="1854"/>
      <c r="DY46" s="1854"/>
      <c r="DZ46" s="1854"/>
      <c r="EA46" s="1854"/>
      <c r="EB46" s="1854"/>
      <c r="EC46" s="1854"/>
      <c r="ED46" s="1854"/>
      <c r="EE46" s="1854"/>
      <c r="EF46" s="1854"/>
      <c r="EG46" s="1854"/>
      <c r="EH46" s="1854"/>
      <c r="EI46" s="1854"/>
      <c r="EJ46" s="1854"/>
      <c r="EK46" s="1854"/>
      <c r="EL46" s="1854"/>
      <c r="EM46" s="1854"/>
      <c r="EN46" s="1854"/>
      <c r="EO46" s="1854"/>
      <c r="EP46" s="1854"/>
      <c r="EQ46" s="1854"/>
      <c r="ER46" s="1854"/>
      <c r="ES46" s="1854"/>
      <c r="ET46" s="1854"/>
      <c r="EU46" s="1854"/>
      <c r="EV46" s="1854"/>
      <c r="EW46" s="1854"/>
      <c r="EX46" s="1854"/>
      <c r="EY46" s="1854"/>
      <c r="EZ46" s="1854"/>
      <c r="FA46" s="1854"/>
      <c r="FB46" s="1854"/>
      <c r="FC46" s="1854"/>
      <c r="FD46" s="1854"/>
      <c r="FE46" s="1854"/>
      <c r="FF46" s="1854"/>
      <c r="FG46" s="1854"/>
      <c r="FH46" s="1854"/>
      <c r="FI46" s="1854"/>
      <c r="FJ46" s="1854"/>
      <c r="FK46" s="1854"/>
      <c r="FL46" s="1854"/>
      <c r="FM46" s="1854"/>
      <c r="FN46" s="1854"/>
      <c r="FO46" s="1854"/>
      <c r="FP46" s="1854"/>
      <c r="FQ46" s="1854"/>
      <c r="FR46" s="1854"/>
      <c r="FS46" s="1854"/>
      <c r="FT46" s="1854"/>
      <c r="FU46" s="1854"/>
      <c r="FV46" s="1854"/>
      <c r="FW46" s="1854"/>
      <c r="FX46" s="1854"/>
      <c r="FY46" s="1854"/>
      <c r="FZ46" s="1854"/>
      <c r="GA46" s="1854"/>
      <c r="GB46" s="1854"/>
      <c r="GC46" s="1854"/>
      <c r="GD46" s="1854"/>
      <c r="GE46" s="1854"/>
      <c r="GF46" s="1854"/>
      <c r="GG46" s="1854"/>
      <c r="GH46" s="1854"/>
      <c r="GI46" s="1854"/>
      <c r="GJ46" s="1854"/>
      <c r="GK46" s="1854"/>
      <c r="GL46" s="1854"/>
      <c r="GM46" s="1854"/>
      <c r="GN46" s="1854"/>
      <c r="GO46" s="1854"/>
      <c r="GP46" s="1854"/>
      <c r="GQ46" s="1854"/>
      <c r="GR46" s="1854"/>
      <c r="GS46" s="1854"/>
      <c r="GT46" s="1854"/>
      <c r="GU46" s="1854"/>
      <c r="GV46" s="1854"/>
      <c r="GW46" s="1854"/>
      <c r="GX46" s="1854"/>
      <c r="GY46" s="1854"/>
      <c r="GZ46" s="1854"/>
      <c r="HA46" s="1854"/>
      <c r="HB46" s="1854"/>
      <c r="HC46" s="1854"/>
      <c r="HD46" s="1854"/>
      <c r="HE46" s="1854"/>
      <c r="HF46" s="1854"/>
      <c r="HG46" s="1854"/>
      <c r="HH46" s="1854"/>
      <c r="HI46" s="1854"/>
      <c r="HJ46" s="1854"/>
      <c r="HK46" s="1854"/>
      <c r="HL46" s="1854"/>
      <c r="HM46" s="1854"/>
      <c r="HN46" s="1854"/>
      <c r="HO46" s="1854"/>
      <c r="HP46" s="1854"/>
      <c r="HQ46" s="1854"/>
      <c r="HR46" s="1854"/>
      <c r="HS46" s="1854"/>
      <c r="HT46" s="1854"/>
      <c r="HU46" s="1854"/>
      <c r="HV46" s="1854"/>
      <c r="HW46" s="1854"/>
      <c r="HX46" s="1854"/>
      <c r="HY46" s="1854"/>
      <c r="HZ46" s="1854"/>
      <c r="IA46" s="1854"/>
      <c r="IB46" s="1854"/>
      <c r="IC46" s="1854"/>
      <c r="ID46" s="1854"/>
      <c r="IE46" s="1854"/>
      <c r="IF46" s="1854"/>
      <c r="IG46" s="1854"/>
      <c r="IH46" s="1854"/>
      <c r="II46" s="1854"/>
      <c r="IJ46" s="1854"/>
      <c r="IK46" s="1854"/>
      <c r="IL46" s="1854"/>
      <c r="IM46" s="1854"/>
      <c r="IN46" s="1854"/>
      <c r="IO46" s="1854"/>
    </row>
    <row r="47" spans="1:249" s="646" customFormat="1" ht="20.100000000000001" customHeight="1">
      <c r="A47" s="1875" t="s">
        <v>926</v>
      </c>
      <c r="B47" s="1877">
        <v>1861</v>
      </c>
      <c r="C47" s="1877">
        <v>31</v>
      </c>
      <c r="D47" s="1877">
        <v>139</v>
      </c>
      <c r="E47" s="1859"/>
      <c r="F47" s="1854"/>
      <c r="G47" s="1854"/>
      <c r="H47" s="1854"/>
      <c r="I47" s="1854"/>
      <c r="J47" s="1854"/>
      <c r="K47" s="1854"/>
      <c r="L47" s="1854"/>
      <c r="M47" s="1854"/>
      <c r="N47" s="1854"/>
      <c r="O47" s="1854"/>
      <c r="P47" s="1854"/>
      <c r="Q47" s="1854"/>
      <c r="R47" s="1854"/>
      <c r="S47" s="1854"/>
      <c r="T47" s="1854"/>
      <c r="U47" s="1854"/>
      <c r="V47" s="1854"/>
      <c r="W47" s="1854"/>
      <c r="X47" s="1854"/>
      <c r="Y47" s="1854"/>
      <c r="Z47" s="1854"/>
      <c r="AA47" s="1854"/>
      <c r="AB47" s="1854"/>
      <c r="AC47" s="1854"/>
      <c r="AD47" s="1854"/>
      <c r="AE47" s="1854"/>
      <c r="AF47" s="1854"/>
      <c r="AG47" s="1854"/>
      <c r="AH47" s="1854"/>
      <c r="AI47" s="1854"/>
      <c r="AJ47" s="1854"/>
      <c r="AK47" s="1854"/>
      <c r="AL47" s="1854"/>
      <c r="AM47" s="1854"/>
      <c r="AN47" s="1854"/>
      <c r="AO47" s="1854"/>
      <c r="AP47" s="1854"/>
      <c r="AQ47" s="1854"/>
      <c r="AR47" s="1854"/>
      <c r="AS47" s="1854"/>
      <c r="AT47" s="1854"/>
      <c r="AU47" s="1854"/>
      <c r="AV47" s="1854"/>
      <c r="AW47" s="1854"/>
      <c r="AX47" s="1854"/>
      <c r="AY47" s="1854"/>
      <c r="AZ47" s="1854"/>
      <c r="BA47" s="1854"/>
      <c r="BB47" s="1854"/>
      <c r="BC47" s="1854"/>
      <c r="BD47" s="1854"/>
      <c r="BE47" s="1854"/>
      <c r="BF47" s="1854"/>
      <c r="BG47" s="1854"/>
      <c r="BH47" s="1854"/>
      <c r="BI47" s="1854"/>
      <c r="BJ47" s="1854"/>
      <c r="BK47" s="1854"/>
      <c r="BL47" s="1854"/>
      <c r="BM47" s="1854"/>
      <c r="BN47" s="1854"/>
      <c r="BO47" s="1854"/>
      <c r="BP47" s="1854"/>
      <c r="BQ47" s="1854"/>
      <c r="BR47" s="1854"/>
      <c r="BS47" s="1854"/>
      <c r="BT47" s="1854"/>
      <c r="BU47" s="1854"/>
      <c r="BV47" s="1854"/>
      <c r="BW47" s="1854"/>
      <c r="BX47" s="1854"/>
      <c r="BY47" s="1854"/>
      <c r="BZ47" s="1854"/>
      <c r="CA47" s="1854"/>
      <c r="CB47" s="1854"/>
      <c r="CC47" s="1854"/>
      <c r="CD47" s="1854"/>
      <c r="CE47" s="1854"/>
      <c r="CF47" s="1854"/>
      <c r="CG47" s="1854"/>
      <c r="CH47" s="1854"/>
      <c r="CI47" s="1854"/>
      <c r="CJ47" s="1854"/>
      <c r="CK47" s="1854"/>
      <c r="CL47" s="1854"/>
      <c r="CM47" s="1854"/>
      <c r="CN47" s="1854"/>
      <c r="CO47" s="1854"/>
      <c r="CP47" s="1854"/>
      <c r="CQ47" s="1854"/>
      <c r="CR47" s="1854"/>
      <c r="CS47" s="1854"/>
      <c r="CT47" s="1854"/>
      <c r="CU47" s="1854"/>
      <c r="CV47" s="1854"/>
      <c r="CW47" s="1854"/>
      <c r="CX47" s="1854"/>
      <c r="CY47" s="1854"/>
      <c r="CZ47" s="1854"/>
      <c r="DA47" s="1854"/>
      <c r="DB47" s="1854"/>
      <c r="DC47" s="1854"/>
      <c r="DD47" s="1854"/>
      <c r="DE47" s="1854"/>
      <c r="DF47" s="1854"/>
      <c r="DG47" s="1854"/>
      <c r="DH47" s="1854"/>
      <c r="DI47" s="1854"/>
      <c r="DJ47" s="1854"/>
      <c r="DK47" s="1854"/>
      <c r="DL47" s="1854"/>
      <c r="DM47" s="1854"/>
      <c r="DN47" s="1854"/>
      <c r="DO47" s="1854"/>
      <c r="DP47" s="1854"/>
      <c r="DQ47" s="1854"/>
      <c r="DR47" s="1854"/>
      <c r="DS47" s="1854"/>
      <c r="DT47" s="1854"/>
      <c r="DU47" s="1854"/>
      <c r="DV47" s="1854"/>
      <c r="DW47" s="1854"/>
      <c r="DX47" s="1854"/>
      <c r="DY47" s="1854"/>
      <c r="DZ47" s="1854"/>
      <c r="EA47" s="1854"/>
      <c r="EB47" s="1854"/>
      <c r="EC47" s="1854"/>
      <c r="ED47" s="1854"/>
      <c r="EE47" s="1854"/>
      <c r="EF47" s="1854"/>
      <c r="EG47" s="1854"/>
      <c r="EH47" s="1854"/>
      <c r="EI47" s="1854"/>
      <c r="EJ47" s="1854"/>
      <c r="EK47" s="1854"/>
      <c r="EL47" s="1854"/>
      <c r="EM47" s="1854"/>
      <c r="EN47" s="1854"/>
      <c r="EO47" s="1854"/>
      <c r="EP47" s="1854"/>
      <c r="EQ47" s="1854"/>
      <c r="ER47" s="1854"/>
      <c r="ES47" s="1854"/>
      <c r="ET47" s="1854"/>
      <c r="EU47" s="1854"/>
      <c r="EV47" s="1854"/>
      <c r="EW47" s="1854"/>
      <c r="EX47" s="1854"/>
      <c r="EY47" s="1854"/>
      <c r="EZ47" s="1854"/>
      <c r="FA47" s="1854"/>
      <c r="FB47" s="1854"/>
      <c r="FC47" s="1854"/>
      <c r="FD47" s="1854"/>
      <c r="FE47" s="1854"/>
      <c r="FF47" s="1854"/>
      <c r="FG47" s="1854"/>
      <c r="FH47" s="1854"/>
      <c r="FI47" s="1854"/>
      <c r="FJ47" s="1854"/>
      <c r="FK47" s="1854"/>
      <c r="FL47" s="1854"/>
      <c r="FM47" s="1854"/>
      <c r="FN47" s="1854"/>
      <c r="FO47" s="1854"/>
      <c r="FP47" s="1854"/>
      <c r="FQ47" s="1854"/>
      <c r="FR47" s="1854"/>
      <c r="FS47" s="1854"/>
      <c r="FT47" s="1854"/>
      <c r="FU47" s="1854"/>
      <c r="FV47" s="1854"/>
      <c r="FW47" s="1854"/>
      <c r="FX47" s="1854"/>
      <c r="FY47" s="1854"/>
      <c r="FZ47" s="1854"/>
      <c r="GA47" s="1854"/>
      <c r="GB47" s="1854"/>
      <c r="GC47" s="1854"/>
      <c r="GD47" s="1854"/>
      <c r="GE47" s="1854"/>
      <c r="GF47" s="1854"/>
      <c r="GG47" s="1854"/>
      <c r="GH47" s="1854"/>
      <c r="GI47" s="1854"/>
      <c r="GJ47" s="1854"/>
      <c r="GK47" s="1854"/>
      <c r="GL47" s="1854"/>
      <c r="GM47" s="1854"/>
      <c r="GN47" s="1854"/>
      <c r="GO47" s="1854"/>
      <c r="GP47" s="1854"/>
      <c r="GQ47" s="1854"/>
      <c r="GR47" s="1854"/>
      <c r="GS47" s="1854"/>
      <c r="GT47" s="1854"/>
      <c r="GU47" s="1854"/>
      <c r="GV47" s="1854"/>
      <c r="GW47" s="1854"/>
      <c r="GX47" s="1854"/>
      <c r="GY47" s="1854"/>
      <c r="GZ47" s="1854"/>
      <c r="HA47" s="1854"/>
      <c r="HB47" s="1854"/>
      <c r="HC47" s="1854"/>
      <c r="HD47" s="1854"/>
      <c r="HE47" s="1854"/>
      <c r="HF47" s="1854"/>
      <c r="HG47" s="1854"/>
      <c r="HH47" s="1854"/>
      <c r="HI47" s="1854"/>
      <c r="HJ47" s="1854"/>
      <c r="HK47" s="1854"/>
      <c r="HL47" s="1854"/>
      <c r="HM47" s="1854"/>
      <c r="HN47" s="1854"/>
      <c r="HO47" s="1854"/>
      <c r="HP47" s="1854"/>
      <c r="HQ47" s="1854"/>
      <c r="HR47" s="1854"/>
      <c r="HS47" s="1854"/>
      <c r="HT47" s="1854"/>
      <c r="HU47" s="1854"/>
      <c r="HV47" s="1854"/>
      <c r="HW47" s="1854"/>
      <c r="HX47" s="1854"/>
      <c r="HY47" s="1854"/>
      <c r="HZ47" s="1854"/>
      <c r="IA47" s="1854"/>
      <c r="IB47" s="1854"/>
      <c r="IC47" s="1854"/>
      <c r="ID47" s="1854"/>
      <c r="IE47" s="1854"/>
      <c r="IF47" s="1854"/>
      <c r="IG47" s="1854"/>
      <c r="IH47" s="1854"/>
      <c r="II47" s="1854"/>
      <c r="IJ47" s="1854"/>
      <c r="IK47" s="1854"/>
      <c r="IL47" s="1854"/>
      <c r="IM47" s="1854"/>
      <c r="IN47" s="1854"/>
      <c r="IO47" s="1854"/>
    </row>
    <row r="48" spans="1:249" s="625" customFormat="1" ht="15" customHeight="1">
      <c r="A48" s="1866" t="s">
        <v>1253</v>
      </c>
      <c r="B48" s="1866"/>
      <c r="C48" s="1866"/>
      <c r="D48" s="1866"/>
      <c r="E48" s="1859"/>
      <c r="F48" s="1854"/>
      <c r="G48" s="1854"/>
      <c r="H48" s="1854"/>
      <c r="I48" s="1854"/>
      <c r="J48" s="1854"/>
      <c r="K48" s="1854"/>
      <c r="L48" s="1854"/>
      <c r="M48" s="1854"/>
      <c r="N48" s="1854"/>
      <c r="O48" s="1854"/>
      <c r="P48" s="1854"/>
      <c r="Q48" s="1854"/>
      <c r="R48" s="1854"/>
      <c r="S48" s="1854"/>
      <c r="T48" s="1854"/>
      <c r="U48" s="1854"/>
      <c r="V48" s="1854"/>
      <c r="W48" s="1854"/>
      <c r="X48" s="1854"/>
      <c r="Y48" s="1854"/>
      <c r="Z48" s="1854"/>
      <c r="AA48" s="1854"/>
      <c r="AB48" s="1854"/>
      <c r="AC48" s="1854"/>
      <c r="AD48" s="1854"/>
      <c r="AE48" s="1854"/>
      <c r="AF48" s="1854"/>
      <c r="AG48" s="1854"/>
      <c r="AH48" s="1854"/>
      <c r="AI48" s="1854"/>
      <c r="AJ48" s="1854"/>
      <c r="AK48" s="1854"/>
      <c r="AL48" s="1854"/>
      <c r="AM48" s="1854"/>
      <c r="AN48" s="1854"/>
      <c r="AO48" s="1854"/>
      <c r="AP48" s="1854"/>
      <c r="AQ48" s="1854"/>
      <c r="AR48" s="1854"/>
      <c r="AS48" s="1854"/>
      <c r="AT48" s="1854"/>
      <c r="AU48" s="1854"/>
      <c r="AV48" s="1854"/>
      <c r="AW48" s="1854"/>
      <c r="AX48" s="1854"/>
      <c r="AY48" s="1854"/>
      <c r="AZ48" s="1854"/>
      <c r="BA48" s="1854"/>
      <c r="BB48" s="1854"/>
      <c r="BC48" s="1854"/>
      <c r="BD48" s="1854"/>
      <c r="BE48" s="1854"/>
      <c r="BF48" s="1854"/>
      <c r="BG48" s="1854"/>
      <c r="BH48" s="1854"/>
      <c r="BI48" s="1854"/>
      <c r="BJ48" s="1854"/>
      <c r="BK48" s="1854"/>
      <c r="BL48" s="1854"/>
      <c r="BM48" s="1854"/>
      <c r="BN48" s="1854"/>
      <c r="BO48" s="1854"/>
      <c r="BP48" s="1854"/>
      <c r="BQ48" s="1854"/>
      <c r="BR48" s="1854"/>
      <c r="BS48" s="1854"/>
      <c r="BT48" s="1854"/>
      <c r="BU48" s="1854"/>
      <c r="BV48" s="1854"/>
      <c r="BW48" s="1854"/>
      <c r="BX48" s="1854"/>
      <c r="BY48" s="1854"/>
      <c r="BZ48" s="1854"/>
      <c r="CA48" s="1854"/>
      <c r="CB48" s="1854"/>
      <c r="CC48" s="1854"/>
      <c r="CD48" s="1854"/>
      <c r="CE48" s="1854"/>
      <c r="CF48" s="1854"/>
      <c r="CG48" s="1854"/>
      <c r="CH48" s="1854"/>
      <c r="CI48" s="1854"/>
      <c r="CJ48" s="1854"/>
      <c r="CK48" s="1854"/>
      <c r="CL48" s="1854"/>
      <c r="CM48" s="1854"/>
      <c r="CN48" s="1854"/>
      <c r="CO48" s="1854"/>
      <c r="CP48" s="1854"/>
      <c r="CQ48" s="1854"/>
      <c r="CR48" s="1854"/>
      <c r="CS48" s="1854"/>
      <c r="CT48" s="1854"/>
      <c r="CU48" s="1854"/>
      <c r="CV48" s="1854"/>
      <c r="CW48" s="1854"/>
      <c r="CX48" s="1854"/>
      <c r="CY48" s="1854"/>
      <c r="CZ48" s="1854"/>
      <c r="DA48" s="1854"/>
      <c r="DB48" s="1854"/>
      <c r="DC48" s="1854"/>
      <c r="DD48" s="1854"/>
      <c r="DE48" s="1854"/>
      <c r="DF48" s="1854"/>
      <c r="DG48" s="1854"/>
      <c r="DH48" s="1854"/>
      <c r="DI48" s="1854"/>
      <c r="DJ48" s="1854"/>
      <c r="DK48" s="1854"/>
      <c r="DL48" s="1854"/>
      <c r="DM48" s="1854"/>
      <c r="DN48" s="1854"/>
      <c r="DO48" s="1854"/>
      <c r="DP48" s="1854"/>
      <c r="DQ48" s="1854"/>
      <c r="DR48" s="1854"/>
      <c r="DS48" s="1854"/>
      <c r="DT48" s="1854"/>
      <c r="DU48" s="1854"/>
      <c r="DV48" s="1854"/>
      <c r="DW48" s="1854"/>
      <c r="DX48" s="1854"/>
      <c r="DY48" s="1854"/>
      <c r="DZ48" s="1854"/>
      <c r="EA48" s="1854"/>
      <c r="EB48" s="1854"/>
      <c r="EC48" s="1854"/>
      <c r="ED48" s="1854"/>
      <c r="EE48" s="1854"/>
      <c r="EF48" s="1854"/>
      <c r="EG48" s="1854"/>
      <c r="EH48" s="1854"/>
      <c r="EI48" s="1854"/>
      <c r="EJ48" s="1854"/>
      <c r="EK48" s="1854"/>
      <c r="EL48" s="1854"/>
      <c r="EM48" s="1854"/>
      <c r="EN48" s="1854"/>
      <c r="EO48" s="1854"/>
      <c r="EP48" s="1854"/>
      <c r="EQ48" s="1854"/>
      <c r="ER48" s="1854"/>
      <c r="ES48" s="1854"/>
      <c r="ET48" s="1854"/>
      <c r="EU48" s="1854"/>
      <c r="EV48" s="1854"/>
      <c r="EW48" s="1854"/>
      <c r="EX48" s="1854"/>
      <c r="EY48" s="1854"/>
      <c r="EZ48" s="1854"/>
      <c r="FA48" s="1854"/>
      <c r="FB48" s="1854"/>
      <c r="FC48" s="1854"/>
      <c r="FD48" s="1854"/>
      <c r="FE48" s="1854"/>
      <c r="FF48" s="1854"/>
      <c r="FG48" s="1854"/>
      <c r="FH48" s="1854"/>
      <c r="FI48" s="1854"/>
      <c r="FJ48" s="1854"/>
      <c r="FK48" s="1854"/>
      <c r="FL48" s="1854"/>
      <c r="FM48" s="1854"/>
      <c r="FN48" s="1854"/>
      <c r="FO48" s="1854"/>
      <c r="FP48" s="1854"/>
      <c r="FQ48" s="1854"/>
      <c r="FR48" s="1854"/>
      <c r="FS48" s="1854"/>
      <c r="FT48" s="1854"/>
      <c r="FU48" s="1854"/>
      <c r="FV48" s="1854"/>
      <c r="FW48" s="1854"/>
      <c r="FX48" s="1854"/>
      <c r="FY48" s="1854"/>
      <c r="FZ48" s="1854"/>
      <c r="GA48" s="1854"/>
      <c r="GB48" s="1854"/>
      <c r="GC48" s="1854"/>
      <c r="GD48" s="1854"/>
      <c r="GE48" s="1854"/>
      <c r="GF48" s="1854"/>
      <c r="GG48" s="1854"/>
      <c r="GH48" s="1854"/>
      <c r="GI48" s="1854"/>
      <c r="GJ48" s="1854"/>
      <c r="GK48" s="1854"/>
      <c r="GL48" s="1854"/>
      <c r="GM48" s="1854"/>
      <c r="GN48" s="1854"/>
      <c r="GO48" s="1854"/>
      <c r="GP48" s="1854"/>
      <c r="GQ48" s="1854"/>
      <c r="GR48" s="1854"/>
      <c r="GS48" s="1854"/>
      <c r="GT48" s="1854"/>
      <c r="GU48" s="1854"/>
      <c r="GV48" s="1854"/>
      <c r="GW48" s="1854"/>
      <c r="GX48" s="1854"/>
      <c r="GY48" s="1854"/>
      <c r="GZ48" s="1854"/>
      <c r="HA48" s="1854"/>
      <c r="HB48" s="1854"/>
      <c r="HC48" s="1854"/>
      <c r="HD48" s="1854"/>
      <c r="HE48" s="1854"/>
      <c r="HF48" s="1854"/>
      <c r="HG48" s="1854"/>
      <c r="HH48" s="1854"/>
      <c r="HI48" s="1854"/>
      <c r="HJ48" s="1854"/>
      <c r="HK48" s="1854"/>
      <c r="HL48" s="1854"/>
      <c r="HM48" s="1854"/>
      <c r="HN48" s="1854"/>
      <c r="HO48" s="1854"/>
      <c r="HP48" s="1854"/>
      <c r="HQ48" s="1854"/>
      <c r="HR48" s="1854"/>
      <c r="HS48" s="1854"/>
      <c r="HT48" s="1854"/>
      <c r="HU48" s="1854"/>
      <c r="HV48" s="1854"/>
      <c r="HW48" s="1854"/>
      <c r="HX48" s="1854"/>
      <c r="HY48" s="1854"/>
      <c r="HZ48" s="1854"/>
      <c r="IA48" s="1854"/>
      <c r="IB48" s="1854"/>
      <c r="IC48" s="1854"/>
      <c r="ID48" s="1854"/>
      <c r="IE48" s="1854"/>
      <c r="IF48" s="1854"/>
      <c r="IG48" s="1854"/>
      <c r="IH48" s="1854"/>
      <c r="II48" s="1854"/>
      <c r="IJ48" s="1854"/>
      <c r="IK48" s="1854"/>
      <c r="IL48" s="1854"/>
      <c r="IM48" s="1854"/>
      <c r="IN48" s="1854"/>
      <c r="IO48" s="1854"/>
    </row>
    <row r="49" spans="1:249">
      <c r="A49" s="1859"/>
      <c r="B49" s="1859"/>
      <c r="C49" s="1859"/>
      <c r="D49" s="1859"/>
      <c r="E49" s="1859"/>
    </row>
    <row r="50" spans="1:249" ht="20.100000000000001" customHeight="1">
      <c r="A50" s="1868" t="s">
        <v>1256</v>
      </c>
      <c r="B50" s="1869"/>
      <c r="C50" s="1869"/>
      <c r="D50" s="1869"/>
      <c r="E50" s="1859"/>
    </row>
    <row r="51" spans="1:249" ht="20.100000000000001" customHeight="1">
      <c r="A51" s="1870" t="s">
        <v>1244</v>
      </c>
      <c r="B51" s="1871" t="s">
        <v>161</v>
      </c>
      <c r="C51" s="1871" t="s">
        <v>1245</v>
      </c>
      <c r="D51" s="1871" t="s">
        <v>173</v>
      </c>
      <c r="E51" s="1859"/>
    </row>
    <row r="52" spans="1:249" ht="20.100000000000001" customHeight="1">
      <c r="A52" s="1870" t="s">
        <v>8</v>
      </c>
      <c r="B52" s="1872">
        <f>SUM(B53:B59)</f>
        <v>15634</v>
      </c>
      <c r="C52" s="1872">
        <f t="shared" ref="C52:D52" si="1">SUM(C53:C59)</f>
        <v>4479</v>
      </c>
      <c r="D52" s="1872">
        <f t="shared" si="1"/>
        <v>790</v>
      </c>
      <c r="E52" s="1880"/>
    </row>
    <row r="53" spans="1:249" ht="20.100000000000001" customHeight="1">
      <c r="A53" s="1873" t="s">
        <v>1247</v>
      </c>
      <c r="B53" s="1874">
        <v>1456</v>
      </c>
      <c r="C53" s="1874">
        <v>818</v>
      </c>
      <c r="D53" s="1874">
        <v>120</v>
      </c>
      <c r="E53" s="1859"/>
    </row>
    <row r="54" spans="1:249" ht="20.100000000000001" customHeight="1">
      <c r="A54" s="1873" t="s">
        <v>1248</v>
      </c>
      <c r="B54" s="1874">
        <v>5573</v>
      </c>
      <c r="C54" s="1874">
        <v>94</v>
      </c>
      <c r="D54" s="1874">
        <v>61</v>
      </c>
      <c r="E54" s="1859"/>
    </row>
    <row r="55" spans="1:249" ht="20.100000000000001" customHeight="1">
      <c r="A55" s="1873" t="s">
        <v>1249</v>
      </c>
      <c r="B55" s="1874">
        <v>2582</v>
      </c>
      <c r="C55" s="1874">
        <v>2923</v>
      </c>
      <c r="D55" s="1874">
        <v>352</v>
      </c>
      <c r="E55" s="1859"/>
    </row>
    <row r="56" spans="1:249" ht="20.100000000000001" customHeight="1">
      <c r="A56" s="1873" t="s">
        <v>1250</v>
      </c>
      <c r="B56" s="1874">
        <v>4053</v>
      </c>
      <c r="C56" s="1874">
        <v>399</v>
      </c>
      <c r="D56" s="1874">
        <v>43</v>
      </c>
      <c r="E56" s="1859"/>
    </row>
    <row r="57" spans="1:249" ht="20.100000000000001" customHeight="1">
      <c r="A57" s="1873" t="s">
        <v>1251</v>
      </c>
      <c r="B57" s="1874">
        <v>976</v>
      </c>
      <c r="C57" s="1874">
        <v>6</v>
      </c>
      <c r="D57" s="1874">
        <v>5</v>
      </c>
      <c r="E57" s="1859"/>
    </row>
    <row r="58" spans="1:249" ht="20.100000000000001" customHeight="1">
      <c r="A58" s="1873" t="s">
        <v>1252</v>
      </c>
      <c r="B58" s="1874">
        <v>252</v>
      </c>
      <c r="C58" s="1874">
        <v>226</v>
      </c>
      <c r="D58" s="1874">
        <v>18</v>
      </c>
      <c r="E58" s="1859"/>
    </row>
    <row r="59" spans="1:249" ht="20.100000000000001" customHeight="1">
      <c r="A59" s="1875" t="s">
        <v>926</v>
      </c>
      <c r="B59" s="1877">
        <v>742</v>
      </c>
      <c r="C59" s="1877">
        <v>13</v>
      </c>
      <c r="D59" s="1877">
        <v>191</v>
      </c>
      <c r="E59" s="1859"/>
    </row>
    <row r="60" spans="1:249" ht="20.100000000000001" customHeight="1">
      <c r="A60" s="1866" t="s">
        <v>1253</v>
      </c>
      <c r="B60" s="1866"/>
      <c r="C60" s="1866"/>
      <c r="D60" s="1866"/>
      <c r="E60" s="1859"/>
    </row>
    <row r="61" spans="1:249">
      <c r="A61" s="1859"/>
      <c r="B61" s="1859"/>
      <c r="C61" s="1859"/>
      <c r="D61" s="1859"/>
      <c r="E61" s="1859"/>
    </row>
    <row r="62" spans="1:249" ht="15" customHeight="1">
      <c r="A62" s="1868" t="s">
        <v>1257</v>
      </c>
      <c r="B62" s="1881"/>
      <c r="C62" s="1881"/>
      <c r="D62" s="1881"/>
      <c r="E62" s="1789"/>
    </row>
    <row r="63" spans="1:249" ht="20.100000000000001" customHeight="1">
      <c r="A63" s="1870" t="s">
        <v>1258</v>
      </c>
      <c r="B63" s="1882" t="s">
        <v>161</v>
      </c>
      <c r="C63" s="1882" t="s">
        <v>1245</v>
      </c>
      <c r="D63" s="1882" t="s">
        <v>1246</v>
      </c>
      <c r="E63" s="1789"/>
    </row>
    <row r="64" spans="1:249" s="646" customFormat="1" ht="20.100000000000001" customHeight="1">
      <c r="A64" s="1870" t="s">
        <v>8</v>
      </c>
      <c r="B64" s="1872">
        <v>7268</v>
      </c>
      <c r="C64" s="1872">
        <v>3377</v>
      </c>
      <c r="D64" s="1872">
        <v>887</v>
      </c>
      <c r="E64" s="1883"/>
      <c r="F64" s="1854"/>
      <c r="G64" s="1854"/>
      <c r="H64" s="1854"/>
      <c r="I64" s="1854"/>
      <c r="J64" s="1854"/>
      <c r="K64" s="1854"/>
      <c r="L64" s="1854"/>
      <c r="M64" s="1854"/>
      <c r="N64" s="1854"/>
      <c r="O64" s="1854"/>
      <c r="P64" s="1854"/>
      <c r="Q64" s="1854"/>
      <c r="R64" s="1854"/>
      <c r="S64" s="1854"/>
      <c r="T64" s="1854"/>
      <c r="U64" s="1854"/>
      <c r="V64" s="1854"/>
      <c r="W64" s="1854"/>
      <c r="X64" s="1854"/>
      <c r="Y64" s="1854"/>
      <c r="Z64" s="1854"/>
      <c r="AA64" s="1854"/>
      <c r="AB64" s="1854"/>
      <c r="AC64" s="1854"/>
      <c r="AD64" s="1854"/>
      <c r="AE64" s="1854"/>
      <c r="AF64" s="1854"/>
      <c r="AG64" s="1854"/>
      <c r="AH64" s="1854"/>
      <c r="AI64" s="1854"/>
      <c r="AJ64" s="1854"/>
      <c r="AK64" s="1854"/>
      <c r="AL64" s="1854"/>
      <c r="AM64" s="1854"/>
      <c r="AN64" s="1854"/>
      <c r="AO64" s="1854"/>
      <c r="AP64" s="1854"/>
      <c r="AQ64" s="1854"/>
      <c r="AR64" s="1854"/>
      <c r="AS64" s="1854"/>
      <c r="AT64" s="1854"/>
      <c r="AU64" s="1854"/>
      <c r="AV64" s="1854"/>
      <c r="AW64" s="1854"/>
      <c r="AX64" s="1854"/>
      <c r="AY64" s="1854"/>
      <c r="AZ64" s="1854"/>
      <c r="BA64" s="1854"/>
      <c r="BB64" s="1854"/>
      <c r="BC64" s="1854"/>
      <c r="BD64" s="1854"/>
      <c r="BE64" s="1854"/>
      <c r="BF64" s="1854"/>
      <c r="BG64" s="1854"/>
      <c r="BH64" s="1854"/>
      <c r="BI64" s="1854"/>
      <c r="BJ64" s="1854"/>
      <c r="BK64" s="1854"/>
      <c r="BL64" s="1854"/>
      <c r="BM64" s="1854"/>
      <c r="BN64" s="1854"/>
      <c r="BO64" s="1854"/>
      <c r="BP64" s="1854"/>
      <c r="BQ64" s="1854"/>
      <c r="BR64" s="1854"/>
      <c r="BS64" s="1854"/>
      <c r="BT64" s="1854"/>
      <c r="BU64" s="1854"/>
      <c r="BV64" s="1854"/>
      <c r="BW64" s="1854"/>
      <c r="BX64" s="1854"/>
      <c r="BY64" s="1854"/>
      <c r="BZ64" s="1854"/>
      <c r="CA64" s="1854"/>
      <c r="CB64" s="1854"/>
      <c r="CC64" s="1854"/>
      <c r="CD64" s="1854"/>
      <c r="CE64" s="1854"/>
      <c r="CF64" s="1854"/>
      <c r="CG64" s="1854"/>
      <c r="CH64" s="1854"/>
      <c r="CI64" s="1854"/>
      <c r="CJ64" s="1854"/>
      <c r="CK64" s="1854"/>
      <c r="CL64" s="1854"/>
      <c r="CM64" s="1854"/>
      <c r="CN64" s="1854"/>
      <c r="CO64" s="1854"/>
      <c r="CP64" s="1854"/>
      <c r="CQ64" s="1854"/>
      <c r="CR64" s="1854"/>
      <c r="CS64" s="1854"/>
      <c r="CT64" s="1854"/>
      <c r="CU64" s="1854"/>
      <c r="CV64" s="1854"/>
      <c r="CW64" s="1854"/>
      <c r="CX64" s="1854"/>
      <c r="CY64" s="1854"/>
      <c r="CZ64" s="1854"/>
      <c r="DA64" s="1854"/>
      <c r="DB64" s="1854"/>
      <c r="DC64" s="1854"/>
      <c r="DD64" s="1854"/>
      <c r="DE64" s="1854"/>
      <c r="DF64" s="1854"/>
      <c r="DG64" s="1854"/>
      <c r="DH64" s="1854"/>
      <c r="DI64" s="1854"/>
      <c r="DJ64" s="1854"/>
      <c r="DK64" s="1854"/>
      <c r="DL64" s="1854"/>
      <c r="DM64" s="1854"/>
      <c r="DN64" s="1854"/>
      <c r="DO64" s="1854"/>
      <c r="DP64" s="1854"/>
      <c r="DQ64" s="1854"/>
      <c r="DR64" s="1854"/>
      <c r="DS64" s="1854"/>
      <c r="DT64" s="1854"/>
      <c r="DU64" s="1854"/>
      <c r="DV64" s="1854"/>
      <c r="DW64" s="1854"/>
      <c r="DX64" s="1854"/>
      <c r="DY64" s="1854"/>
      <c r="DZ64" s="1854"/>
      <c r="EA64" s="1854"/>
      <c r="EB64" s="1854"/>
      <c r="EC64" s="1854"/>
      <c r="ED64" s="1854"/>
      <c r="EE64" s="1854"/>
      <c r="EF64" s="1854"/>
      <c r="EG64" s="1854"/>
      <c r="EH64" s="1854"/>
      <c r="EI64" s="1854"/>
      <c r="EJ64" s="1854"/>
      <c r="EK64" s="1854"/>
      <c r="EL64" s="1854"/>
      <c r="EM64" s="1854"/>
      <c r="EN64" s="1854"/>
      <c r="EO64" s="1854"/>
      <c r="EP64" s="1854"/>
      <c r="EQ64" s="1854"/>
      <c r="ER64" s="1854"/>
      <c r="ES64" s="1854"/>
      <c r="ET64" s="1854"/>
      <c r="EU64" s="1854"/>
      <c r="EV64" s="1854"/>
      <c r="EW64" s="1854"/>
      <c r="EX64" s="1854"/>
      <c r="EY64" s="1854"/>
      <c r="EZ64" s="1854"/>
      <c r="FA64" s="1854"/>
      <c r="FB64" s="1854"/>
      <c r="FC64" s="1854"/>
      <c r="FD64" s="1854"/>
      <c r="FE64" s="1854"/>
      <c r="FF64" s="1854"/>
      <c r="FG64" s="1854"/>
      <c r="FH64" s="1854"/>
      <c r="FI64" s="1854"/>
      <c r="FJ64" s="1854"/>
      <c r="FK64" s="1854"/>
      <c r="FL64" s="1854"/>
      <c r="FM64" s="1854"/>
      <c r="FN64" s="1854"/>
      <c r="FO64" s="1854"/>
      <c r="FP64" s="1854"/>
      <c r="FQ64" s="1854"/>
      <c r="FR64" s="1854"/>
      <c r="FS64" s="1854"/>
      <c r="FT64" s="1854"/>
      <c r="FU64" s="1854"/>
      <c r="FV64" s="1854"/>
      <c r="FW64" s="1854"/>
      <c r="FX64" s="1854"/>
      <c r="FY64" s="1854"/>
      <c r="FZ64" s="1854"/>
      <c r="GA64" s="1854"/>
      <c r="GB64" s="1854"/>
      <c r="GC64" s="1854"/>
      <c r="GD64" s="1854"/>
      <c r="GE64" s="1854"/>
      <c r="GF64" s="1854"/>
      <c r="GG64" s="1854"/>
      <c r="GH64" s="1854"/>
      <c r="GI64" s="1854"/>
      <c r="GJ64" s="1854"/>
      <c r="GK64" s="1854"/>
      <c r="GL64" s="1854"/>
      <c r="GM64" s="1854"/>
      <c r="GN64" s="1854"/>
      <c r="GO64" s="1854"/>
      <c r="GP64" s="1854"/>
      <c r="GQ64" s="1854"/>
      <c r="GR64" s="1854"/>
      <c r="GS64" s="1854"/>
      <c r="GT64" s="1854"/>
      <c r="GU64" s="1854"/>
      <c r="GV64" s="1854"/>
      <c r="GW64" s="1854"/>
      <c r="GX64" s="1854"/>
      <c r="GY64" s="1854"/>
      <c r="GZ64" s="1854"/>
      <c r="HA64" s="1854"/>
      <c r="HB64" s="1854"/>
      <c r="HC64" s="1854"/>
      <c r="HD64" s="1854"/>
      <c r="HE64" s="1854"/>
      <c r="HF64" s="1854"/>
      <c r="HG64" s="1854"/>
      <c r="HH64" s="1854"/>
      <c r="HI64" s="1854"/>
      <c r="HJ64" s="1854"/>
      <c r="HK64" s="1854"/>
      <c r="HL64" s="1854"/>
      <c r="HM64" s="1854"/>
      <c r="HN64" s="1854"/>
      <c r="HO64" s="1854"/>
      <c r="HP64" s="1854"/>
      <c r="HQ64" s="1854"/>
      <c r="HR64" s="1854"/>
      <c r="HS64" s="1854"/>
      <c r="HT64" s="1854"/>
      <c r="HU64" s="1854"/>
      <c r="HV64" s="1854"/>
      <c r="HW64" s="1854"/>
      <c r="HX64" s="1854"/>
      <c r="HY64" s="1854"/>
      <c r="HZ64" s="1854"/>
      <c r="IA64" s="1854"/>
      <c r="IB64" s="1854"/>
      <c r="IC64" s="1854"/>
      <c r="ID64" s="1854"/>
      <c r="IE64" s="1854"/>
      <c r="IF64" s="1854"/>
      <c r="IG64" s="1854"/>
      <c r="IH64" s="1854"/>
      <c r="II64" s="1854"/>
      <c r="IJ64" s="1854"/>
      <c r="IK64" s="1854"/>
      <c r="IL64" s="1854"/>
      <c r="IM64" s="1854"/>
      <c r="IN64" s="1854"/>
      <c r="IO64" s="1854"/>
    </row>
    <row r="65" spans="1:249" s="646" customFormat="1" ht="20.100000000000001" customHeight="1">
      <c r="A65" s="1873" t="s">
        <v>1259</v>
      </c>
      <c r="B65" s="1874">
        <v>4473</v>
      </c>
      <c r="C65" s="1874">
        <v>2422</v>
      </c>
      <c r="D65" s="1874">
        <v>653</v>
      </c>
      <c r="E65" s="1789"/>
      <c r="F65" s="1854"/>
      <c r="G65" s="1854"/>
      <c r="H65" s="1854"/>
      <c r="I65" s="1854"/>
      <c r="J65" s="1854"/>
      <c r="K65" s="1854"/>
      <c r="L65" s="1854"/>
      <c r="M65" s="1854"/>
      <c r="N65" s="1854"/>
      <c r="O65" s="1854"/>
      <c r="P65" s="1854"/>
      <c r="Q65" s="1854"/>
      <c r="R65" s="1854"/>
      <c r="S65" s="1854"/>
      <c r="T65" s="1854"/>
      <c r="U65" s="1854"/>
      <c r="V65" s="1854"/>
      <c r="W65" s="1854"/>
      <c r="X65" s="1854"/>
      <c r="Y65" s="1854"/>
      <c r="Z65" s="1854"/>
      <c r="AA65" s="1854"/>
      <c r="AB65" s="1854"/>
      <c r="AC65" s="1854"/>
      <c r="AD65" s="1854"/>
      <c r="AE65" s="1854"/>
      <c r="AF65" s="1854"/>
      <c r="AG65" s="1854"/>
      <c r="AH65" s="1854"/>
      <c r="AI65" s="1854"/>
      <c r="AJ65" s="1854"/>
      <c r="AK65" s="1854"/>
      <c r="AL65" s="1854"/>
      <c r="AM65" s="1854"/>
      <c r="AN65" s="1854"/>
      <c r="AO65" s="1854"/>
      <c r="AP65" s="1854"/>
      <c r="AQ65" s="1854"/>
      <c r="AR65" s="1854"/>
      <c r="AS65" s="1854"/>
      <c r="AT65" s="1854"/>
      <c r="AU65" s="1854"/>
      <c r="AV65" s="1854"/>
      <c r="AW65" s="1854"/>
      <c r="AX65" s="1854"/>
      <c r="AY65" s="1854"/>
      <c r="AZ65" s="1854"/>
      <c r="BA65" s="1854"/>
      <c r="BB65" s="1854"/>
      <c r="BC65" s="1854"/>
      <c r="BD65" s="1854"/>
      <c r="BE65" s="1854"/>
      <c r="BF65" s="1854"/>
      <c r="BG65" s="1854"/>
      <c r="BH65" s="1854"/>
      <c r="BI65" s="1854"/>
      <c r="BJ65" s="1854"/>
      <c r="BK65" s="1854"/>
      <c r="BL65" s="1854"/>
      <c r="BM65" s="1854"/>
      <c r="BN65" s="1854"/>
      <c r="BO65" s="1854"/>
      <c r="BP65" s="1854"/>
      <c r="BQ65" s="1854"/>
      <c r="BR65" s="1854"/>
      <c r="BS65" s="1854"/>
      <c r="BT65" s="1854"/>
      <c r="BU65" s="1854"/>
      <c r="BV65" s="1854"/>
      <c r="BW65" s="1854"/>
      <c r="BX65" s="1854"/>
      <c r="BY65" s="1854"/>
      <c r="BZ65" s="1854"/>
      <c r="CA65" s="1854"/>
      <c r="CB65" s="1854"/>
      <c r="CC65" s="1854"/>
      <c r="CD65" s="1854"/>
      <c r="CE65" s="1854"/>
      <c r="CF65" s="1854"/>
      <c r="CG65" s="1854"/>
      <c r="CH65" s="1854"/>
      <c r="CI65" s="1854"/>
      <c r="CJ65" s="1854"/>
      <c r="CK65" s="1854"/>
      <c r="CL65" s="1854"/>
      <c r="CM65" s="1854"/>
      <c r="CN65" s="1854"/>
      <c r="CO65" s="1854"/>
      <c r="CP65" s="1854"/>
      <c r="CQ65" s="1854"/>
      <c r="CR65" s="1854"/>
      <c r="CS65" s="1854"/>
      <c r="CT65" s="1854"/>
      <c r="CU65" s="1854"/>
      <c r="CV65" s="1854"/>
      <c r="CW65" s="1854"/>
      <c r="CX65" s="1854"/>
      <c r="CY65" s="1854"/>
      <c r="CZ65" s="1854"/>
      <c r="DA65" s="1854"/>
      <c r="DB65" s="1854"/>
      <c r="DC65" s="1854"/>
      <c r="DD65" s="1854"/>
      <c r="DE65" s="1854"/>
      <c r="DF65" s="1854"/>
      <c r="DG65" s="1854"/>
      <c r="DH65" s="1854"/>
      <c r="DI65" s="1854"/>
      <c r="DJ65" s="1854"/>
      <c r="DK65" s="1854"/>
      <c r="DL65" s="1854"/>
      <c r="DM65" s="1854"/>
      <c r="DN65" s="1854"/>
      <c r="DO65" s="1854"/>
      <c r="DP65" s="1854"/>
      <c r="DQ65" s="1854"/>
      <c r="DR65" s="1854"/>
      <c r="DS65" s="1854"/>
      <c r="DT65" s="1854"/>
      <c r="DU65" s="1854"/>
      <c r="DV65" s="1854"/>
      <c r="DW65" s="1854"/>
      <c r="DX65" s="1854"/>
      <c r="DY65" s="1854"/>
      <c r="DZ65" s="1854"/>
      <c r="EA65" s="1854"/>
      <c r="EB65" s="1854"/>
      <c r="EC65" s="1854"/>
      <c r="ED65" s="1854"/>
      <c r="EE65" s="1854"/>
      <c r="EF65" s="1854"/>
      <c r="EG65" s="1854"/>
      <c r="EH65" s="1854"/>
      <c r="EI65" s="1854"/>
      <c r="EJ65" s="1854"/>
      <c r="EK65" s="1854"/>
      <c r="EL65" s="1854"/>
      <c r="EM65" s="1854"/>
      <c r="EN65" s="1854"/>
      <c r="EO65" s="1854"/>
      <c r="EP65" s="1854"/>
      <c r="EQ65" s="1854"/>
      <c r="ER65" s="1854"/>
      <c r="ES65" s="1854"/>
      <c r="ET65" s="1854"/>
      <c r="EU65" s="1854"/>
      <c r="EV65" s="1854"/>
      <c r="EW65" s="1854"/>
      <c r="EX65" s="1854"/>
      <c r="EY65" s="1854"/>
      <c r="EZ65" s="1854"/>
      <c r="FA65" s="1854"/>
      <c r="FB65" s="1854"/>
      <c r="FC65" s="1854"/>
      <c r="FD65" s="1854"/>
      <c r="FE65" s="1854"/>
      <c r="FF65" s="1854"/>
      <c r="FG65" s="1854"/>
      <c r="FH65" s="1854"/>
      <c r="FI65" s="1854"/>
      <c r="FJ65" s="1854"/>
      <c r="FK65" s="1854"/>
      <c r="FL65" s="1854"/>
      <c r="FM65" s="1854"/>
      <c r="FN65" s="1854"/>
      <c r="FO65" s="1854"/>
      <c r="FP65" s="1854"/>
      <c r="FQ65" s="1854"/>
      <c r="FR65" s="1854"/>
      <c r="FS65" s="1854"/>
      <c r="FT65" s="1854"/>
      <c r="FU65" s="1854"/>
      <c r="FV65" s="1854"/>
      <c r="FW65" s="1854"/>
      <c r="FX65" s="1854"/>
      <c r="FY65" s="1854"/>
      <c r="FZ65" s="1854"/>
      <c r="GA65" s="1854"/>
      <c r="GB65" s="1854"/>
      <c r="GC65" s="1854"/>
      <c r="GD65" s="1854"/>
      <c r="GE65" s="1854"/>
      <c r="GF65" s="1854"/>
      <c r="GG65" s="1854"/>
      <c r="GH65" s="1854"/>
      <c r="GI65" s="1854"/>
      <c r="GJ65" s="1854"/>
      <c r="GK65" s="1854"/>
      <c r="GL65" s="1854"/>
      <c r="GM65" s="1854"/>
      <c r="GN65" s="1854"/>
      <c r="GO65" s="1854"/>
      <c r="GP65" s="1854"/>
      <c r="GQ65" s="1854"/>
      <c r="GR65" s="1854"/>
      <c r="GS65" s="1854"/>
      <c r="GT65" s="1854"/>
      <c r="GU65" s="1854"/>
      <c r="GV65" s="1854"/>
      <c r="GW65" s="1854"/>
      <c r="GX65" s="1854"/>
      <c r="GY65" s="1854"/>
      <c r="GZ65" s="1854"/>
      <c r="HA65" s="1854"/>
      <c r="HB65" s="1854"/>
      <c r="HC65" s="1854"/>
      <c r="HD65" s="1854"/>
      <c r="HE65" s="1854"/>
      <c r="HF65" s="1854"/>
      <c r="HG65" s="1854"/>
      <c r="HH65" s="1854"/>
      <c r="HI65" s="1854"/>
      <c r="HJ65" s="1854"/>
      <c r="HK65" s="1854"/>
      <c r="HL65" s="1854"/>
      <c r="HM65" s="1854"/>
      <c r="HN65" s="1854"/>
      <c r="HO65" s="1854"/>
      <c r="HP65" s="1854"/>
      <c r="HQ65" s="1854"/>
      <c r="HR65" s="1854"/>
      <c r="HS65" s="1854"/>
      <c r="HT65" s="1854"/>
      <c r="HU65" s="1854"/>
      <c r="HV65" s="1854"/>
      <c r="HW65" s="1854"/>
      <c r="HX65" s="1854"/>
      <c r="HY65" s="1854"/>
      <c r="HZ65" s="1854"/>
      <c r="IA65" s="1854"/>
      <c r="IB65" s="1854"/>
      <c r="IC65" s="1854"/>
      <c r="ID65" s="1854"/>
      <c r="IE65" s="1854"/>
      <c r="IF65" s="1854"/>
      <c r="IG65" s="1854"/>
      <c r="IH65" s="1854"/>
      <c r="II65" s="1854"/>
      <c r="IJ65" s="1854"/>
      <c r="IK65" s="1854"/>
      <c r="IL65" s="1854"/>
      <c r="IM65" s="1854"/>
      <c r="IN65" s="1854"/>
      <c r="IO65" s="1854"/>
    </row>
    <row r="66" spans="1:249" s="646" customFormat="1" ht="20.100000000000001" customHeight="1">
      <c r="A66" s="1873" t="s">
        <v>557</v>
      </c>
      <c r="B66" s="1874">
        <v>968</v>
      </c>
      <c r="C66" s="1874">
        <v>313</v>
      </c>
      <c r="D66" s="1874">
        <v>75</v>
      </c>
      <c r="E66" s="1789"/>
      <c r="F66" s="1854"/>
      <c r="G66" s="1854"/>
      <c r="H66" s="1854"/>
      <c r="I66" s="1854"/>
      <c r="J66" s="1854"/>
      <c r="K66" s="1854"/>
      <c r="L66" s="1854"/>
      <c r="M66" s="1854"/>
      <c r="N66" s="1854"/>
      <c r="O66" s="1854"/>
      <c r="P66" s="1854"/>
      <c r="Q66" s="1854"/>
      <c r="R66" s="1854"/>
      <c r="S66" s="1854"/>
      <c r="T66" s="1854"/>
      <c r="U66" s="1854"/>
      <c r="V66" s="1854"/>
      <c r="W66" s="1854"/>
      <c r="X66" s="1854"/>
      <c r="Y66" s="1854"/>
      <c r="Z66" s="1854"/>
      <c r="AA66" s="1854"/>
      <c r="AB66" s="1854"/>
      <c r="AC66" s="1854"/>
      <c r="AD66" s="1854"/>
      <c r="AE66" s="1854"/>
      <c r="AF66" s="1854"/>
      <c r="AG66" s="1854"/>
      <c r="AH66" s="1854"/>
      <c r="AI66" s="1854"/>
      <c r="AJ66" s="1854"/>
      <c r="AK66" s="1854"/>
      <c r="AL66" s="1854"/>
      <c r="AM66" s="1854"/>
      <c r="AN66" s="1854"/>
      <c r="AO66" s="1854"/>
      <c r="AP66" s="1854"/>
      <c r="AQ66" s="1854"/>
      <c r="AR66" s="1854"/>
      <c r="AS66" s="1854"/>
      <c r="AT66" s="1854"/>
      <c r="AU66" s="1854"/>
      <c r="AV66" s="1854"/>
      <c r="AW66" s="1854"/>
      <c r="AX66" s="1854"/>
      <c r="AY66" s="1854"/>
      <c r="AZ66" s="1854"/>
      <c r="BA66" s="1854"/>
      <c r="BB66" s="1854"/>
      <c r="BC66" s="1854"/>
      <c r="BD66" s="1854"/>
      <c r="BE66" s="1854"/>
      <c r="BF66" s="1854"/>
      <c r="BG66" s="1854"/>
      <c r="BH66" s="1854"/>
      <c r="BI66" s="1854"/>
      <c r="BJ66" s="1854"/>
      <c r="BK66" s="1854"/>
      <c r="BL66" s="1854"/>
      <c r="BM66" s="1854"/>
      <c r="BN66" s="1854"/>
      <c r="BO66" s="1854"/>
      <c r="BP66" s="1854"/>
      <c r="BQ66" s="1854"/>
      <c r="BR66" s="1854"/>
      <c r="BS66" s="1854"/>
      <c r="BT66" s="1854"/>
      <c r="BU66" s="1854"/>
      <c r="BV66" s="1854"/>
      <c r="BW66" s="1854"/>
      <c r="BX66" s="1854"/>
      <c r="BY66" s="1854"/>
      <c r="BZ66" s="1854"/>
      <c r="CA66" s="1854"/>
      <c r="CB66" s="1854"/>
      <c r="CC66" s="1854"/>
      <c r="CD66" s="1854"/>
      <c r="CE66" s="1854"/>
      <c r="CF66" s="1854"/>
      <c r="CG66" s="1854"/>
      <c r="CH66" s="1854"/>
      <c r="CI66" s="1854"/>
      <c r="CJ66" s="1854"/>
      <c r="CK66" s="1854"/>
      <c r="CL66" s="1854"/>
      <c r="CM66" s="1854"/>
      <c r="CN66" s="1854"/>
      <c r="CO66" s="1854"/>
      <c r="CP66" s="1854"/>
      <c r="CQ66" s="1854"/>
      <c r="CR66" s="1854"/>
      <c r="CS66" s="1854"/>
      <c r="CT66" s="1854"/>
      <c r="CU66" s="1854"/>
      <c r="CV66" s="1854"/>
      <c r="CW66" s="1854"/>
      <c r="CX66" s="1854"/>
      <c r="CY66" s="1854"/>
      <c r="CZ66" s="1854"/>
      <c r="DA66" s="1854"/>
      <c r="DB66" s="1854"/>
      <c r="DC66" s="1854"/>
      <c r="DD66" s="1854"/>
      <c r="DE66" s="1854"/>
      <c r="DF66" s="1854"/>
      <c r="DG66" s="1854"/>
      <c r="DH66" s="1854"/>
      <c r="DI66" s="1854"/>
      <c r="DJ66" s="1854"/>
      <c r="DK66" s="1854"/>
      <c r="DL66" s="1854"/>
      <c r="DM66" s="1854"/>
      <c r="DN66" s="1854"/>
      <c r="DO66" s="1854"/>
      <c r="DP66" s="1854"/>
      <c r="DQ66" s="1854"/>
      <c r="DR66" s="1854"/>
      <c r="DS66" s="1854"/>
      <c r="DT66" s="1854"/>
      <c r="DU66" s="1854"/>
      <c r="DV66" s="1854"/>
      <c r="DW66" s="1854"/>
      <c r="DX66" s="1854"/>
      <c r="DY66" s="1854"/>
      <c r="DZ66" s="1854"/>
      <c r="EA66" s="1854"/>
      <c r="EB66" s="1854"/>
      <c r="EC66" s="1854"/>
      <c r="ED66" s="1854"/>
      <c r="EE66" s="1854"/>
      <c r="EF66" s="1854"/>
      <c r="EG66" s="1854"/>
      <c r="EH66" s="1854"/>
      <c r="EI66" s="1854"/>
      <c r="EJ66" s="1854"/>
      <c r="EK66" s="1854"/>
      <c r="EL66" s="1854"/>
      <c r="EM66" s="1854"/>
      <c r="EN66" s="1854"/>
      <c r="EO66" s="1854"/>
      <c r="EP66" s="1854"/>
      <c r="EQ66" s="1854"/>
      <c r="ER66" s="1854"/>
      <c r="ES66" s="1854"/>
      <c r="ET66" s="1854"/>
      <c r="EU66" s="1854"/>
      <c r="EV66" s="1854"/>
      <c r="EW66" s="1854"/>
      <c r="EX66" s="1854"/>
      <c r="EY66" s="1854"/>
      <c r="EZ66" s="1854"/>
      <c r="FA66" s="1854"/>
      <c r="FB66" s="1854"/>
      <c r="FC66" s="1854"/>
      <c r="FD66" s="1854"/>
      <c r="FE66" s="1854"/>
      <c r="FF66" s="1854"/>
      <c r="FG66" s="1854"/>
      <c r="FH66" s="1854"/>
      <c r="FI66" s="1854"/>
      <c r="FJ66" s="1854"/>
      <c r="FK66" s="1854"/>
      <c r="FL66" s="1854"/>
      <c r="FM66" s="1854"/>
      <c r="FN66" s="1854"/>
      <c r="FO66" s="1854"/>
      <c r="FP66" s="1854"/>
      <c r="FQ66" s="1854"/>
      <c r="FR66" s="1854"/>
      <c r="FS66" s="1854"/>
      <c r="FT66" s="1854"/>
      <c r="FU66" s="1854"/>
      <c r="FV66" s="1854"/>
      <c r="FW66" s="1854"/>
      <c r="FX66" s="1854"/>
      <c r="FY66" s="1854"/>
      <c r="FZ66" s="1854"/>
      <c r="GA66" s="1854"/>
      <c r="GB66" s="1854"/>
      <c r="GC66" s="1854"/>
      <c r="GD66" s="1854"/>
      <c r="GE66" s="1854"/>
      <c r="GF66" s="1854"/>
      <c r="GG66" s="1854"/>
      <c r="GH66" s="1854"/>
      <c r="GI66" s="1854"/>
      <c r="GJ66" s="1854"/>
      <c r="GK66" s="1854"/>
      <c r="GL66" s="1854"/>
      <c r="GM66" s="1854"/>
      <c r="GN66" s="1854"/>
      <c r="GO66" s="1854"/>
      <c r="GP66" s="1854"/>
      <c r="GQ66" s="1854"/>
      <c r="GR66" s="1854"/>
      <c r="GS66" s="1854"/>
      <c r="GT66" s="1854"/>
      <c r="GU66" s="1854"/>
      <c r="GV66" s="1854"/>
      <c r="GW66" s="1854"/>
      <c r="GX66" s="1854"/>
      <c r="GY66" s="1854"/>
      <c r="GZ66" s="1854"/>
      <c r="HA66" s="1854"/>
      <c r="HB66" s="1854"/>
      <c r="HC66" s="1854"/>
      <c r="HD66" s="1854"/>
      <c r="HE66" s="1854"/>
      <c r="HF66" s="1854"/>
      <c r="HG66" s="1854"/>
      <c r="HH66" s="1854"/>
      <c r="HI66" s="1854"/>
      <c r="HJ66" s="1854"/>
      <c r="HK66" s="1854"/>
      <c r="HL66" s="1854"/>
      <c r="HM66" s="1854"/>
      <c r="HN66" s="1854"/>
      <c r="HO66" s="1854"/>
      <c r="HP66" s="1854"/>
      <c r="HQ66" s="1854"/>
      <c r="HR66" s="1854"/>
      <c r="HS66" s="1854"/>
      <c r="HT66" s="1854"/>
      <c r="HU66" s="1854"/>
      <c r="HV66" s="1854"/>
      <c r="HW66" s="1854"/>
      <c r="HX66" s="1854"/>
      <c r="HY66" s="1854"/>
      <c r="HZ66" s="1854"/>
      <c r="IA66" s="1854"/>
      <c r="IB66" s="1854"/>
      <c r="IC66" s="1854"/>
      <c r="ID66" s="1854"/>
      <c r="IE66" s="1854"/>
      <c r="IF66" s="1854"/>
      <c r="IG66" s="1854"/>
      <c r="IH66" s="1854"/>
      <c r="II66" s="1854"/>
      <c r="IJ66" s="1854"/>
      <c r="IK66" s="1854"/>
      <c r="IL66" s="1854"/>
      <c r="IM66" s="1854"/>
      <c r="IN66" s="1854"/>
      <c r="IO66" s="1854"/>
    </row>
    <row r="67" spans="1:249" s="646" customFormat="1" ht="20.100000000000001" customHeight="1">
      <c r="A67" s="1873" t="s">
        <v>1260</v>
      </c>
      <c r="B67" s="1874">
        <v>638</v>
      </c>
      <c r="C67" s="1874">
        <v>196</v>
      </c>
      <c r="D67" s="1874">
        <v>100</v>
      </c>
      <c r="E67" s="1789"/>
      <c r="F67" s="1854"/>
      <c r="G67" s="1854"/>
      <c r="H67" s="1854"/>
      <c r="I67" s="1854"/>
      <c r="J67" s="1854"/>
      <c r="K67" s="1854"/>
      <c r="L67" s="1854"/>
      <c r="M67" s="1854"/>
      <c r="N67" s="1854"/>
      <c r="O67" s="1854"/>
      <c r="P67" s="1854"/>
      <c r="Q67" s="1854"/>
      <c r="R67" s="1854"/>
      <c r="S67" s="1854"/>
      <c r="T67" s="1854"/>
      <c r="U67" s="1854"/>
      <c r="V67" s="1854"/>
      <c r="W67" s="1854"/>
      <c r="X67" s="1854"/>
      <c r="Y67" s="1854"/>
      <c r="Z67" s="1854"/>
      <c r="AA67" s="1854"/>
      <c r="AB67" s="1854"/>
      <c r="AC67" s="1854"/>
      <c r="AD67" s="1854"/>
      <c r="AE67" s="1854"/>
      <c r="AF67" s="1854"/>
      <c r="AG67" s="1854"/>
      <c r="AH67" s="1854"/>
      <c r="AI67" s="1854"/>
      <c r="AJ67" s="1854"/>
      <c r="AK67" s="1854"/>
      <c r="AL67" s="1854"/>
      <c r="AM67" s="1854"/>
      <c r="AN67" s="1854"/>
      <c r="AO67" s="1854"/>
      <c r="AP67" s="1854"/>
      <c r="AQ67" s="1854"/>
      <c r="AR67" s="1854"/>
      <c r="AS67" s="1854"/>
      <c r="AT67" s="1854"/>
      <c r="AU67" s="1854"/>
      <c r="AV67" s="1854"/>
      <c r="AW67" s="1854"/>
      <c r="AX67" s="1854"/>
      <c r="AY67" s="1854"/>
      <c r="AZ67" s="1854"/>
      <c r="BA67" s="1854"/>
      <c r="BB67" s="1854"/>
      <c r="BC67" s="1854"/>
      <c r="BD67" s="1854"/>
      <c r="BE67" s="1854"/>
      <c r="BF67" s="1854"/>
      <c r="BG67" s="1854"/>
      <c r="BH67" s="1854"/>
      <c r="BI67" s="1854"/>
      <c r="BJ67" s="1854"/>
      <c r="BK67" s="1854"/>
      <c r="BL67" s="1854"/>
      <c r="BM67" s="1854"/>
      <c r="BN67" s="1854"/>
      <c r="BO67" s="1854"/>
      <c r="BP67" s="1854"/>
      <c r="BQ67" s="1854"/>
      <c r="BR67" s="1854"/>
      <c r="BS67" s="1854"/>
      <c r="BT67" s="1854"/>
      <c r="BU67" s="1854"/>
      <c r="BV67" s="1854"/>
      <c r="BW67" s="1854"/>
      <c r="BX67" s="1854"/>
      <c r="BY67" s="1854"/>
      <c r="BZ67" s="1854"/>
      <c r="CA67" s="1854"/>
      <c r="CB67" s="1854"/>
      <c r="CC67" s="1854"/>
      <c r="CD67" s="1854"/>
      <c r="CE67" s="1854"/>
      <c r="CF67" s="1854"/>
      <c r="CG67" s="1854"/>
      <c r="CH67" s="1854"/>
      <c r="CI67" s="1854"/>
      <c r="CJ67" s="1854"/>
      <c r="CK67" s="1854"/>
      <c r="CL67" s="1854"/>
      <c r="CM67" s="1854"/>
      <c r="CN67" s="1854"/>
      <c r="CO67" s="1854"/>
      <c r="CP67" s="1854"/>
      <c r="CQ67" s="1854"/>
      <c r="CR67" s="1854"/>
      <c r="CS67" s="1854"/>
      <c r="CT67" s="1854"/>
      <c r="CU67" s="1854"/>
      <c r="CV67" s="1854"/>
      <c r="CW67" s="1854"/>
      <c r="CX67" s="1854"/>
      <c r="CY67" s="1854"/>
      <c r="CZ67" s="1854"/>
      <c r="DA67" s="1854"/>
      <c r="DB67" s="1854"/>
      <c r="DC67" s="1854"/>
      <c r="DD67" s="1854"/>
      <c r="DE67" s="1854"/>
      <c r="DF67" s="1854"/>
      <c r="DG67" s="1854"/>
      <c r="DH67" s="1854"/>
      <c r="DI67" s="1854"/>
      <c r="DJ67" s="1854"/>
      <c r="DK67" s="1854"/>
      <c r="DL67" s="1854"/>
      <c r="DM67" s="1854"/>
      <c r="DN67" s="1854"/>
      <c r="DO67" s="1854"/>
      <c r="DP67" s="1854"/>
      <c r="DQ67" s="1854"/>
      <c r="DR67" s="1854"/>
      <c r="DS67" s="1854"/>
      <c r="DT67" s="1854"/>
      <c r="DU67" s="1854"/>
      <c r="DV67" s="1854"/>
      <c r="DW67" s="1854"/>
      <c r="DX67" s="1854"/>
      <c r="DY67" s="1854"/>
      <c r="DZ67" s="1854"/>
      <c r="EA67" s="1854"/>
      <c r="EB67" s="1854"/>
      <c r="EC67" s="1854"/>
      <c r="ED67" s="1854"/>
      <c r="EE67" s="1854"/>
      <c r="EF67" s="1854"/>
      <c r="EG67" s="1854"/>
      <c r="EH67" s="1854"/>
      <c r="EI67" s="1854"/>
      <c r="EJ67" s="1854"/>
      <c r="EK67" s="1854"/>
      <c r="EL67" s="1854"/>
      <c r="EM67" s="1854"/>
      <c r="EN67" s="1854"/>
      <c r="EO67" s="1854"/>
      <c r="EP67" s="1854"/>
      <c r="EQ67" s="1854"/>
      <c r="ER67" s="1854"/>
      <c r="ES67" s="1854"/>
      <c r="ET67" s="1854"/>
      <c r="EU67" s="1854"/>
      <c r="EV67" s="1854"/>
      <c r="EW67" s="1854"/>
      <c r="EX67" s="1854"/>
      <c r="EY67" s="1854"/>
      <c r="EZ67" s="1854"/>
      <c r="FA67" s="1854"/>
      <c r="FB67" s="1854"/>
      <c r="FC67" s="1854"/>
      <c r="FD67" s="1854"/>
      <c r="FE67" s="1854"/>
      <c r="FF67" s="1854"/>
      <c r="FG67" s="1854"/>
      <c r="FH67" s="1854"/>
      <c r="FI67" s="1854"/>
      <c r="FJ67" s="1854"/>
      <c r="FK67" s="1854"/>
      <c r="FL67" s="1854"/>
      <c r="FM67" s="1854"/>
      <c r="FN67" s="1854"/>
      <c r="FO67" s="1854"/>
      <c r="FP67" s="1854"/>
      <c r="FQ67" s="1854"/>
      <c r="FR67" s="1854"/>
      <c r="FS67" s="1854"/>
      <c r="FT67" s="1854"/>
      <c r="FU67" s="1854"/>
      <c r="FV67" s="1854"/>
      <c r="FW67" s="1854"/>
      <c r="FX67" s="1854"/>
      <c r="FY67" s="1854"/>
      <c r="FZ67" s="1854"/>
      <c r="GA67" s="1854"/>
      <c r="GB67" s="1854"/>
      <c r="GC67" s="1854"/>
      <c r="GD67" s="1854"/>
      <c r="GE67" s="1854"/>
      <c r="GF67" s="1854"/>
      <c r="GG67" s="1854"/>
      <c r="GH67" s="1854"/>
      <c r="GI67" s="1854"/>
      <c r="GJ67" s="1854"/>
      <c r="GK67" s="1854"/>
      <c r="GL67" s="1854"/>
      <c r="GM67" s="1854"/>
      <c r="GN67" s="1854"/>
      <c r="GO67" s="1854"/>
      <c r="GP67" s="1854"/>
      <c r="GQ67" s="1854"/>
      <c r="GR67" s="1854"/>
      <c r="GS67" s="1854"/>
      <c r="GT67" s="1854"/>
      <c r="GU67" s="1854"/>
      <c r="GV67" s="1854"/>
      <c r="GW67" s="1854"/>
      <c r="GX67" s="1854"/>
      <c r="GY67" s="1854"/>
      <c r="GZ67" s="1854"/>
      <c r="HA67" s="1854"/>
      <c r="HB67" s="1854"/>
      <c r="HC67" s="1854"/>
      <c r="HD67" s="1854"/>
      <c r="HE67" s="1854"/>
      <c r="HF67" s="1854"/>
      <c r="HG67" s="1854"/>
      <c r="HH67" s="1854"/>
      <c r="HI67" s="1854"/>
      <c r="HJ67" s="1854"/>
      <c r="HK67" s="1854"/>
      <c r="HL67" s="1854"/>
      <c r="HM67" s="1854"/>
      <c r="HN67" s="1854"/>
      <c r="HO67" s="1854"/>
      <c r="HP67" s="1854"/>
      <c r="HQ67" s="1854"/>
      <c r="HR67" s="1854"/>
      <c r="HS67" s="1854"/>
      <c r="HT67" s="1854"/>
      <c r="HU67" s="1854"/>
      <c r="HV67" s="1854"/>
      <c r="HW67" s="1854"/>
      <c r="HX67" s="1854"/>
      <c r="HY67" s="1854"/>
      <c r="HZ67" s="1854"/>
      <c r="IA67" s="1854"/>
      <c r="IB67" s="1854"/>
      <c r="IC67" s="1854"/>
      <c r="ID67" s="1854"/>
      <c r="IE67" s="1854"/>
      <c r="IF67" s="1854"/>
      <c r="IG67" s="1854"/>
      <c r="IH67" s="1854"/>
      <c r="II67" s="1854"/>
      <c r="IJ67" s="1854"/>
      <c r="IK67" s="1854"/>
      <c r="IL67" s="1854"/>
      <c r="IM67" s="1854"/>
      <c r="IN67" s="1854"/>
      <c r="IO67" s="1854"/>
    </row>
    <row r="68" spans="1:249" s="646" customFormat="1" ht="20.100000000000001" customHeight="1">
      <c r="A68" s="1873" t="s">
        <v>1261</v>
      </c>
      <c r="B68" s="1874">
        <v>3</v>
      </c>
      <c r="C68" s="1874">
        <v>84</v>
      </c>
      <c r="D68" s="1874">
        <v>34</v>
      </c>
      <c r="E68" s="1789"/>
      <c r="F68" s="1854"/>
      <c r="G68" s="1854"/>
      <c r="H68" s="1854"/>
      <c r="I68" s="1854"/>
      <c r="J68" s="1854"/>
      <c r="K68" s="1854"/>
      <c r="L68" s="1854"/>
      <c r="M68" s="1854"/>
      <c r="N68" s="1854"/>
      <c r="O68" s="1854"/>
      <c r="P68" s="1854"/>
      <c r="Q68" s="1854"/>
      <c r="R68" s="1854"/>
      <c r="S68" s="1854"/>
      <c r="T68" s="1854"/>
      <c r="U68" s="1854"/>
      <c r="V68" s="1854"/>
      <c r="W68" s="1854"/>
      <c r="X68" s="1854"/>
      <c r="Y68" s="1854"/>
      <c r="Z68" s="1854"/>
      <c r="AA68" s="1854"/>
      <c r="AB68" s="1854"/>
      <c r="AC68" s="1854"/>
      <c r="AD68" s="1854"/>
      <c r="AE68" s="1854"/>
      <c r="AF68" s="1854"/>
      <c r="AG68" s="1854"/>
      <c r="AH68" s="1854"/>
      <c r="AI68" s="1854"/>
      <c r="AJ68" s="1854"/>
      <c r="AK68" s="1854"/>
      <c r="AL68" s="1854"/>
      <c r="AM68" s="1854"/>
      <c r="AN68" s="1854"/>
      <c r="AO68" s="1854"/>
      <c r="AP68" s="1854"/>
      <c r="AQ68" s="1854"/>
      <c r="AR68" s="1854"/>
      <c r="AS68" s="1854"/>
      <c r="AT68" s="1854"/>
      <c r="AU68" s="1854"/>
      <c r="AV68" s="1854"/>
      <c r="AW68" s="1854"/>
      <c r="AX68" s="1854"/>
      <c r="AY68" s="1854"/>
      <c r="AZ68" s="1854"/>
      <c r="BA68" s="1854"/>
      <c r="BB68" s="1854"/>
      <c r="BC68" s="1854"/>
      <c r="BD68" s="1854"/>
      <c r="BE68" s="1854"/>
      <c r="BF68" s="1854"/>
      <c r="BG68" s="1854"/>
      <c r="BH68" s="1854"/>
      <c r="BI68" s="1854"/>
      <c r="BJ68" s="1854"/>
      <c r="BK68" s="1854"/>
      <c r="BL68" s="1854"/>
      <c r="BM68" s="1854"/>
      <c r="BN68" s="1854"/>
      <c r="BO68" s="1854"/>
      <c r="BP68" s="1854"/>
      <c r="BQ68" s="1854"/>
      <c r="BR68" s="1854"/>
      <c r="BS68" s="1854"/>
      <c r="BT68" s="1854"/>
      <c r="BU68" s="1854"/>
      <c r="BV68" s="1854"/>
      <c r="BW68" s="1854"/>
      <c r="BX68" s="1854"/>
      <c r="BY68" s="1854"/>
      <c r="BZ68" s="1854"/>
      <c r="CA68" s="1854"/>
      <c r="CB68" s="1854"/>
      <c r="CC68" s="1854"/>
      <c r="CD68" s="1854"/>
      <c r="CE68" s="1854"/>
      <c r="CF68" s="1854"/>
      <c r="CG68" s="1854"/>
      <c r="CH68" s="1854"/>
      <c r="CI68" s="1854"/>
      <c r="CJ68" s="1854"/>
      <c r="CK68" s="1854"/>
      <c r="CL68" s="1854"/>
      <c r="CM68" s="1854"/>
      <c r="CN68" s="1854"/>
      <c r="CO68" s="1854"/>
      <c r="CP68" s="1854"/>
      <c r="CQ68" s="1854"/>
      <c r="CR68" s="1854"/>
      <c r="CS68" s="1854"/>
      <c r="CT68" s="1854"/>
      <c r="CU68" s="1854"/>
      <c r="CV68" s="1854"/>
      <c r="CW68" s="1854"/>
      <c r="CX68" s="1854"/>
      <c r="CY68" s="1854"/>
      <c r="CZ68" s="1854"/>
      <c r="DA68" s="1854"/>
      <c r="DB68" s="1854"/>
      <c r="DC68" s="1854"/>
      <c r="DD68" s="1854"/>
      <c r="DE68" s="1854"/>
      <c r="DF68" s="1854"/>
      <c r="DG68" s="1854"/>
      <c r="DH68" s="1854"/>
      <c r="DI68" s="1854"/>
      <c r="DJ68" s="1854"/>
      <c r="DK68" s="1854"/>
      <c r="DL68" s="1854"/>
      <c r="DM68" s="1854"/>
      <c r="DN68" s="1854"/>
      <c r="DO68" s="1854"/>
      <c r="DP68" s="1854"/>
      <c r="DQ68" s="1854"/>
      <c r="DR68" s="1854"/>
      <c r="DS68" s="1854"/>
      <c r="DT68" s="1854"/>
      <c r="DU68" s="1854"/>
      <c r="DV68" s="1854"/>
      <c r="DW68" s="1854"/>
      <c r="DX68" s="1854"/>
      <c r="DY68" s="1854"/>
      <c r="DZ68" s="1854"/>
      <c r="EA68" s="1854"/>
      <c r="EB68" s="1854"/>
      <c r="EC68" s="1854"/>
      <c r="ED68" s="1854"/>
      <c r="EE68" s="1854"/>
      <c r="EF68" s="1854"/>
      <c r="EG68" s="1854"/>
      <c r="EH68" s="1854"/>
      <c r="EI68" s="1854"/>
      <c r="EJ68" s="1854"/>
      <c r="EK68" s="1854"/>
      <c r="EL68" s="1854"/>
      <c r="EM68" s="1854"/>
      <c r="EN68" s="1854"/>
      <c r="EO68" s="1854"/>
      <c r="EP68" s="1854"/>
      <c r="EQ68" s="1854"/>
      <c r="ER68" s="1854"/>
      <c r="ES68" s="1854"/>
      <c r="ET68" s="1854"/>
      <c r="EU68" s="1854"/>
      <c r="EV68" s="1854"/>
      <c r="EW68" s="1854"/>
      <c r="EX68" s="1854"/>
      <c r="EY68" s="1854"/>
      <c r="EZ68" s="1854"/>
      <c r="FA68" s="1854"/>
      <c r="FB68" s="1854"/>
      <c r="FC68" s="1854"/>
      <c r="FD68" s="1854"/>
      <c r="FE68" s="1854"/>
      <c r="FF68" s="1854"/>
      <c r="FG68" s="1854"/>
      <c r="FH68" s="1854"/>
      <c r="FI68" s="1854"/>
      <c r="FJ68" s="1854"/>
      <c r="FK68" s="1854"/>
      <c r="FL68" s="1854"/>
      <c r="FM68" s="1854"/>
      <c r="FN68" s="1854"/>
      <c r="FO68" s="1854"/>
      <c r="FP68" s="1854"/>
      <c r="FQ68" s="1854"/>
      <c r="FR68" s="1854"/>
      <c r="FS68" s="1854"/>
      <c r="FT68" s="1854"/>
      <c r="FU68" s="1854"/>
      <c r="FV68" s="1854"/>
      <c r="FW68" s="1854"/>
      <c r="FX68" s="1854"/>
      <c r="FY68" s="1854"/>
      <c r="FZ68" s="1854"/>
      <c r="GA68" s="1854"/>
      <c r="GB68" s="1854"/>
      <c r="GC68" s="1854"/>
      <c r="GD68" s="1854"/>
      <c r="GE68" s="1854"/>
      <c r="GF68" s="1854"/>
      <c r="GG68" s="1854"/>
      <c r="GH68" s="1854"/>
      <c r="GI68" s="1854"/>
      <c r="GJ68" s="1854"/>
      <c r="GK68" s="1854"/>
      <c r="GL68" s="1854"/>
      <c r="GM68" s="1854"/>
      <c r="GN68" s="1854"/>
      <c r="GO68" s="1854"/>
      <c r="GP68" s="1854"/>
      <c r="GQ68" s="1854"/>
      <c r="GR68" s="1854"/>
      <c r="GS68" s="1854"/>
      <c r="GT68" s="1854"/>
      <c r="GU68" s="1854"/>
      <c r="GV68" s="1854"/>
      <c r="GW68" s="1854"/>
      <c r="GX68" s="1854"/>
      <c r="GY68" s="1854"/>
      <c r="GZ68" s="1854"/>
      <c r="HA68" s="1854"/>
      <c r="HB68" s="1854"/>
      <c r="HC68" s="1854"/>
      <c r="HD68" s="1854"/>
      <c r="HE68" s="1854"/>
      <c r="HF68" s="1854"/>
      <c r="HG68" s="1854"/>
      <c r="HH68" s="1854"/>
      <c r="HI68" s="1854"/>
      <c r="HJ68" s="1854"/>
      <c r="HK68" s="1854"/>
      <c r="HL68" s="1854"/>
      <c r="HM68" s="1854"/>
      <c r="HN68" s="1854"/>
      <c r="HO68" s="1854"/>
      <c r="HP68" s="1854"/>
      <c r="HQ68" s="1854"/>
      <c r="HR68" s="1854"/>
      <c r="HS68" s="1854"/>
      <c r="HT68" s="1854"/>
      <c r="HU68" s="1854"/>
      <c r="HV68" s="1854"/>
      <c r="HW68" s="1854"/>
      <c r="HX68" s="1854"/>
      <c r="HY68" s="1854"/>
      <c r="HZ68" s="1854"/>
      <c r="IA68" s="1854"/>
      <c r="IB68" s="1854"/>
      <c r="IC68" s="1854"/>
      <c r="ID68" s="1854"/>
      <c r="IE68" s="1854"/>
      <c r="IF68" s="1854"/>
      <c r="IG68" s="1854"/>
      <c r="IH68" s="1854"/>
      <c r="II68" s="1854"/>
      <c r="IJ68" s="1854"/>
      <c r="IK68" s="1854"/>
      <c r="IL68" s="1854"/>
      <c r="IM68" s="1854"/>
      <c r="IN68" s="1854"/>
      <c r="IO68" s="1854"/>
    </row>
    <row r="69" spans="1:249" s="646" customFormat="1" ht="20.100000000000001" customHeight="1">
      <c r="A69" s="1873" t="s">
        <v>1262</v>
      </c>
      <c r="B69" s="1874">
        <v>80</v>
      </c>
      <c r="C69" s="1874">
        <v>56</v>
      </c>
      <c r="D69" s="1874">
        <v>24</v>
      </c>
      <c r="E69" s="1789"/>
      <c r="F69" s="1854"/>
      <c r="G69" s="1854"/>
      <c r="H69" s="1854"/>
      <c r="I69" s="1854"/>
      <c r="J69" s="1854"/>
      <c r="K69" s="1854"/>
      <c r="L69" s="1854"/>
      <c r="M69" s="1854"/>
      <c r="N69" s="1854"/>
      <c r="O69" s="1854"/>
      <c r="P69" s="1854"/>
      <c r="Q69" s="1854"/>
      <c r="R69" s="1854"/>
      <c r="S69" s="1854"/>
      <c r="T69" s="1854"/>
      <c r="U69" s="1854"/>
      <c r="V69" s="1854"/>
      <c r="W69" s="1854"/>
      <c r="X69" s="1854"/>
      <c r="Y69" s="1854"/>
      <c r="Z69" s="1854"/>
      <c r="AA69" s="1854"/>
      <c r="AB69" s="1854"/>
      <c r="AC69" s="1854"/>
      <c r="AD69" s="1854"/>
      <c r="AE69" s="1854"/>
      <c r="AF69" s="1854"/>
      <c r="AG69" s="1854"/>
      <c r="AH69" s="1854"/>
      <c r="AI69" s="1854"/>
      <c r="AJ69" s="1854"/>
      <c r="AK69" s="1854"/>
      <c r="AL69" s="1854"/>
      <c r="AM69" s="1854"/>
      <c r="AN69" s="1854"/>
      <c r="AO69" s="1854"/>
      <c r="AP69" s="1854"/>
      <c r="AQ69" s="1854"/>
      <c r="AR69" s="1854"/>
      <c r="AS69" s="1854"/>
      <c r="AT69" s="1854"/>
      <c r="AU69" s="1854"/>
      <c r="AV69" s="1854"/>
      <c r="AW69" s="1854"/>
      <c r="AX69" s="1854"/>
      <c r="AY69" s="1854"/>
      <c r="AZ69" s="1854"/>
      <c r="BA69" s="1854"/>
      <c r="BB69" s="1854"/>
      <c r="BC69" s="1854"/>
      <c r="BD69" s="1854"/>
      <c r="BE69" s="1854"/>
      <c r="BF69" s="1854"/>
      <c r="BG69" s="1854"/>
      <c r="BH69" s="1854"/>
      <c r="BI69" s="1854"/>
      <c r="BJ69" s="1854"/>
      <c r="BK69" s="1854"/>
      <c r="BL69" s="1854"/>
      <c r="BM69" s="1854"/>
      <c r="BN69" s="1854"/>
      <c r="BO69" s="1854"/>
      <c r="BP69" s="1854"/>
      <c r="BQ69" s="1854"/>
      <c r="BR69" s="1854"/>
      <c r="BS69" s="1854"/>
      <c r="BT69" s="1854"/>
      <c r="BU69" s="1854"/>
      <c r="BV69" s="1854"/>
      <c r="BW69" s="1854"/>
      <c r="BX69" s="1854"/>
      <c r="BY69" s="1854"/>
      <c r="BZ69" s="1854"/>
      <c r="CA69" s="1854"/>
      <c r="CB69" s="1854"/>
      <c r="CC69" s="1854"/>
      <c r="CD69" s="1854"/>
      <c r="CE69" s="1854"/>
      <c r="CF69" s="1854"/>
      <c r="CG69" s="1854"/>
      <c r="CH69" s="1854"/>
      <c r="CI69" s="1854"/>
      <c r="CJ69" s="1854"/>
      <c r="CK69" s="1854"/>
      <c r="CL69" s="1854"/>
      <c r="CM69" s="1854"/>
      <c r="CN69" s="1854"/>
      <c r="CO69" s="1854"/>
      <c r="CP69" s="1854"/>
      <c r="CQ69" s="1854"/>
      <c r="CR69" s="1854"/>
      <c r="CS69" s="1854"/>
      <c r="CT69" s="1854"/>
      <c r="CU69" s="1854"/>
      <c r="CV69" s="1854"/>
      <c r="CW69" s="1854"/>
      <c r="CX69" s="1854"/>
      <c r="CY69" s="1854"/>
      <c r="CZ69" s="1854"/>
      <c r="DA69" s="1854"/>
      <c r="DB69" s="1854"/>
      <c r="DC69" s="1854"/>
      <c r="DD69" s="1854"/>
      <c r="DE69" s="1854"/>
      <c r="DF69" s="1854"/>
      <c r="DG69" s="1854"/>
      <c r="DH69" s="1854"/>
      <c r="DI69" s="1854"/>
      <c r="DJ69" s="1854"/>
      <c r="DK69" s="1854"/>
      <c r="DL69" s="1854"/>
      <c r="DM69" s="1854"/>
      <c r="DN69" s="1854"/>
      <c r="DO69" s="1854"/>
      <c r="DP69" s="1854"/>
      <c r="DQ69" s="1854"/>
      <c r="DR69" s="1854"/>
      <c r="DS69" s="1854"/>
      <c r="DT69" s="1854"/>
      <c r="DU69" s="1854"/>
      <c r="DV69" s="1854"/>
      <c r="DW69" s="1854"/>
      <c r="DX69" s="1854"/>
      <c r="DY69" s="1854"/>
      <c r="DZ69" s="1854"/>
      <c r="EA69" s="1854"/>
      <c r="EB69" s="1854"/>
      <c r="EC69" s="1854"/>
      <c r="ED69" s="1854"/>
      <c r="EE69" s="1854"/>
      <c r="EF69" s="1854"/>
      <c r="EG69" s="1854"/>
      <c r="EH69" s="1854"/>
      <c r="EI69" s="1854"/>
      <c r="EJ69" s="1854"/>
      <c r="EK69" s="1854"/>
      <c r="EL69" s="1854"/>
      <c r="EM69" s="1854"/>
      <c r="EN69" s="1854"/>
      <c r="EO69" s="1854"/>
      <c r="EP69" s="1854"/>
      <c r="EQ69" s="1854"/>
      <c r="ER69" s="1854"/>
      <c r="ES69" s="1854"/>
      <c r="ET69" s="1854"/>
      <c r="EU69" s="1854"/>
      <c r="EV69" s="1854"/>
      <c r="EW69" s="1854"/>
      <c r="EX69" s="1854"/>
      <c r="EY69" s="1854"/>
      <c r="EZ69" s="1854"/>
      <c r="FA69" s="1854"/>
      <c r="FB69" s="1854"/>
      <c r="FC69" s="1854"/>
      <c r="FD69" s="1854"/>
      <c r="FE69" s="1854"/>
      <c r="FF69" s="1854"/>
      <c r="FG69" s="1854"/>
      <c r="FH69" s="1854"/>
      <c r="FI69" s="1854"/>
      <c r="FJ69" s="1854"/>
      <c r="FK69" s="1854"/>
      <c r="FL69" s="1854"/>
      <c r="FM69" s="1854"/>
      <c r="FN69" s="1854"/>
      <c r="FO69" s="1854"/>
      <c r="FP69" s="1854"/>
      <c r="FQ69" s="1854"/>
      <c r="FR69" s="1854"/>
      <c r="FS69" s="1854"/>
      <c r="FT69" s="1854"/>
      <c r="FU69" s="1854"/>
      <c r="FV69" s="1854"/>
      <c r="FW69" s="1854"/>
      <c r="FX69" s="1854"/>
      <c r="FY69" s="1854"/>
      <c r="FZ69" s="1854"/>
      <c r="GA69" s="1854"/>
      <c r="GB69" s="1854"/>
      <c r="GC69" s="1854"/>
      <c r="GD69" s="1854"/>
      <c r="GE69" s="1854"/>
      <c r="GF69" s="1854"/>
      <c r="GG69" s="1854"/>
      <c r="GH69" s="1854"/>
      <c r="GI69" s="1854"/>
      <c r="GJ69" s="1854"/>
      <c r="GK69" s="1854"/>
      <c r="GL69" s="1854"/>
      <c r="GM69" s="1854"/>
      <c r="GN69" s="1854"/>
      <c r="GO69" s="1854"/>
      <c r="GP69" s="1854"/>
      <c r="GQ69" s="1854"/>
      <c r="GR69" s="1854"/>
      <c r="GS69" s="1854"/>
      <c r="GT69" s="1854"/>
      <c r="GU69" s="1854"/>
      <c r="GV69" s="1854"/>
      <c r="GW69" s="1854"/>
      <c r="GX69" s="1854"/>
      <c r="GY69" s="1854"/>
      <c r="GZ69" s="1854"/>
      <c r="HA69" s="1854"/>
      <c r="HB69" s="1854"/>
      <c r="HC69" s="1854"/>
      <c r="HD69" s="1854"/>
      <c r="HE69" s="1854"/>
      <c r="HF69" s="1854"/>
      <c r="HG69" s="1854"/>
      <c r="HH69" s="1854"/>
      <c r="HI69" s="1854"/>
      <c r="HJ69" s="1854"/>
      <c r="HK69" s="1854"/>
      <c r="HL69" s="1854"/>
      <c r="HM69" s="1854"/>
      <c r="HN69" s="1854"/>
      <c r="HO69" s="1854"/>
      <c r="HP69" s="1854"/>
      <c r="HQ69" s="1854"/>
      <c r="HR69" s="1854"/>
      <c r="HS69" s="1854"/>
      <c r="HT69" s="1854"/>
      <c r="HU69" s="1854"/>
      <c r="HV69" s="1854"/>
      <c r="HW69" s="1854"/>
      <c r="HX69" s="1854"/>
      <c r="HY69" s="1854"/>
      <c r="HZ69" s="1854"/>
      <c r="IA69" s="1854"/>
      <c r="IB69" s="1854"/>
      <c r="IC69" s="1854"/>
      <c r="ID69" s="1854"/>
      <c r="IE69" s="1854"/>
      <c r="IF69" s="1854"/>
      <c r="IG69" s="1854"/>
      <c r="IH69" s="1854"/>
      <c r="II69" s="1854"/>
      <c r="IJ69" s="1854"/>
      <c r="IK69" s="1854"/>
      <c r="IL69" s="1854"/>
      <c r="IM69" s="1854"/>
      <c r="IN69" s="1854"/>
      <c r="IO69" s="1854"/>
    </row>
    <row r="70" spans="1:249" s="646" customFormat="1" ht="20.100000000000001" customHeight="1">
      <c r="A70" s="1873" t="s">
        <v>1263</v>
      </c>
      <c r="B70" s="1874">
        <v>6</v>
      </c>
      <c r="C70" s="1874">
        <v>193</v>
      </c>
      <c r="D70" s="1874">
        <v>0</v>
      </c>
      <c r="E70" s="1789"/>
      <c r="F70" s="1854"/>
      <c r="G70" s="1854"/>
      <c r="H70" s="1854"/>
      <c r="I70" s="1854"/>
      <c r="J70" s="1854"/>
      <c r="K70" s="1854"/>
      <c r="L70" s="1854"/>
      <c r="M70" s="1854"/>
      <c r="N70" s="1854"/>
      <c r="O70" s="1854"/>
      <c r="P70" s="1854"/>
      <c r="Q70" s="1854"/>
      <c r="R70" s="1854"/>
      <c r="S70" s="1854"/>
      <c r="T70" s="1854"/>
      <c r="U70" s="1854"/>
      <c r="V70" s="1854"/>
      <c r="W70" s="1854"/>
      <c r="X70" s="1854"/>
      <c r="Y70" s="1854"/>
      <c r="Z70" s="1854"/>
      <c r="AA70" s="1854"/>
      <c r="AB70" s="1854"/>
      <c r="AC70" s="1854"/>
      <c r="AD70" s="1854"/>
      <c r="AE70" s="1854"/>
      <c r="AF70" s="1854"/>
      <c r="AG70" s="1854"/>
      <c r="AH70" s="1854"/>
      <c r="AI70" s="1854"/>
      <c r="AJ70" s="1854"/>
      <c r="AK70" s="1854"/>
      <c r="AL70" s="1854"/>
      <c r="AM70" s="1854"/>
      <c r="AN70" s="1854"/>
      <c r="AO70" s="1854"/>
      <c r="AP70" s="1854"/>
      <c r="AQ70" s="1854"/>
      <c r="AR70" s="1854"/>
      <c r="AS70" s="1854"/>
      <c r="AT70" s="1854"/>
      <c r="AU70" s="1854"/>
      <c r="AV70" s="1854"/>
      <c r="AW70" s="1854"/>
      <c r="AX70" s="1854"/>
      <c r="AY70" s="1854"/>
      <c r="AZ70" s="1854"/>
      <c r="BA70" s="1854"/>
      <c r="BB70" s="1854"/>
      <c r="BC70" s="1854"/>
      <c r="BD70" s="1854"/>
      <c r="BE70" s="1854"/>
      <c r="BF70" s="1854"/>
      <c r="BG70" s="1854"/>
      <c r="BH70" s="1854"/>
      <c r="BI70" s="1854"/>
      <c r="BJ70" s="1854"/>
      <c r="BK70" s="1854"/>
      <c r="BL70" s="1854"/>
      <c r="BM70" s="1854"/>
      <c r="BN70" s="1854"/>
      <c r="BO70" s="1854"/>
      <c r="BP70" s="1854"/>
      <c r="BQ70" s="1854"/>
      <c r="BR70" s="1854"/>
      <c r="BS70" s="1854"/>
      <c r="BT70" s="1854"/>
      <c r="BU70" s="1854"/>
      <c r="BV70" s="1854"/>
      <c r="BW70" s="1854"/>
      <c r="BX70" s="1854"/>
      <c r="BY70" s="1854"/>
      <c r="BZ70" s="1854"/>
      <c r="CA70" s="1854"/>
      <c r="CB70" s="1854"/>
      <c r="CC70" s="1854"/>
      <c r="CD70" s="1854"/>
      <c r="CE70" s="1854"/>
      <c r="CF70" s="1854"/>
      <c r="CG70" s="1854"/>
      <c r="CH70" s="1854"/>
      <c r="CI70" s="1854"/>
      <c r="CJ70" s="1854"/>
      <c r="CK70" s="1854"/>
      <c r="CL70" s="1854"/>
      <c r="CM70" s="1854"/>
      <c r="CN70" s="1854"/>
      <c r="CO70" s="1854"/>
      <c r="CP70" s="1854"/>
      <c r="CQ70" s="1854"/>
      <c r="CR70" s="1854"/>
      <c r="CS70" s="1854"/>
      <c r="CT70" s="1854"/>
      <c r="CU70" s="1854"/>
      <c r="CV70" s="1854"/>
      <c r="CW70" s="1854"/>
      <c r="CX70" s="1854"/>
      <c r="CY70" s="1854"/>
      <c r="CZ70" s="1854"/>
      <c r="DA70" s="1854"/>
      <c r="DB70" s="1854"/>
      <c r="DC70" s="1854"/>
      <c r="DD70" s="1854"/>
      <c r="DE70" s="1854"/>
      <c r="DF70" s="1854"/>
      <c r="DG70" s="1854"/>
      <c r="DH70" s="1854"/>
      <c r="DI70" s="1854"/>
      <c r="DJ70" s="1854"/>
      <c r="DK70" s="1854"/>
      <c r="DL70" s="1854"/>
      <c r="DM70" s="1854"/>
      <c r="DN70" s="1854"/>
      <c r="DO70" s="1854"/>
      <c r="DP70" s="1854"/>
      <c r="DQ70" s="1854"/>
      <c r="DR70" s="1854"/>
      <c r="DS70" s="1854"/>
      <c r="DT70" s="1854"/>
      <c r="DU70" s="1854"/>
      <c r="DV70" s="1854"/>
      <c r="DW70" s="1854"/>
      <c r="DX70" s="1854"/>
      <c r="DY70" s="1854"/>
      <c r="DZ70" s="1854"/>
      <c r="EA70" s="1854"/>
      <c r="EB70" s="1854"/>
      <c r="EC70" s="1854"/>
      <c r="ED70" s="1854"/>
      <c r="EE70" s="1854"/>
      <c r="EF70" s="1854"/>
      <c r="EG70" s="1854"/>
      <c r="EH70" s="1854"/>
      <c r="EI70" s="1854"/>
      <c r="EJ70" s="1854"/>
      <c r="EK70" s="1854"/>
      <c r="EL70" s="1854"/>
      <c r="EM70" s="1854"/>
      <c r="EN70" s="1854"/>
      <c r="EO70" s="1854"/>
      <c r="EP70" s="1854"/>
      <c r="EQ70" s="1854"/>
      <c r="ER70" s="1854"/>
      <c r="ES70" s="1854"/>
      <c r="ET70" s="1854"/>
      <c r="EU70" s="1854"/>
      <c r="EV70" s="1854"/>
      <c r="EW70" s="1854"/>
      <c r="EX70" s="1854"/>
      <c r="EY70" s="1854"/>
      <c r="EZ70" s="1854"/>
      <c r="FA70" s="1854"/>
      <c r="FB70" s="1854"/>
      <c r="FC70" s="1854"/>
      <c r="FD70" s="1854"/>
      <c r="FE70" s="1854"/>
      <c r="FF70" s="1854"/>
      <c r="FG70" s="1854"/>
      <c r="FH70" s="1854"/>
      <c r="FI70" s="1854"/>
      <c r="FJ70" s="1854"/>
      <c r="FK70" s="1854"/>
      <c r="FL70" s="1854"/>
      <c r="FM70" s="1854"/>
      <c r="FN70" s="1854"/>
      <c r="FO70" s="1854"/>
      <c r="FP70" s="1854"/>
      <c r="FQ70" s="1854"/>
      <c r="FR70" s="1854"/>
      <c r="FS70" s="1854"/>
      <c r="FT70" s="1854"/>
      <c r="FU70" s="1854"/>
      <c r="FV70" s="1854"/>
      <c r="FW70" s="1854"/>
      <c r="FX70" s="1854"/>
      <c r="FY70" s="1854"/>
      <c r="FZ70" s="1854"/>
      <c r="GA70" s="1854"/>
      <c r="GB70" s="1854"/>
      <c r="GC70" s="1854"/>
      <c r="GD70" s="1854"/>
      <c r="GE70" s="1854"/>
      <c r="GF70" s="1854"/>
      <c r="GG70" s="1854"/>
      <c r="GH70" s="1854"/>
      <c r="GI70" s="1854"/>
      <c r="GJ70" s="1854"/>
      <c r="GK70" s="1854"/>
      <c r="GL70" s="1854"/>
      <c r="GM70" s="1854"/>
      <c r="GN70" s="1854"/>
      <c r="GO70" s="1854"/>
      <c r="GP70" s="1854"/>
      <c r="GQ70" s="1854"/>
      <c r="GR70" s="1854"/>
      <c r="GS70" s="1854"/>
      <c r="GT70" s="1854"/>
      <c r="GU70" s="1854"/>
      <c r="GV70" s="1854"/>
      <c r="GW70" s="1854"/>
      <c r="GX70" s="1854"/>
      <c r="GY70" s="1854"/>
      <c r="GZ70" s="1854"/>
      <c r="HA70" s="1854"/>
      <c r="HB70" s="1854"/>
      <c r="HC70" s="1854"/>
      <c r="HD70" s="1854"/>
      <c r="HE70" s="1854"/>
      <c r="HF70" s="1854"/>
      <c r="HG70" s="1854"/>
      <c r="HH70" s="1854"/>
      <c r="HI70" s="1854"/>
      <c r="HJ70" s="1854"/>
      <c r="HK70" s="1854"/>
      <c r="HL70" s="1854"/>
      <c r="HM70" s="1854"/>
      <c r="HN70" s="1854"/>
      <c r="HO70" s="1854"/>
      <c r="HP70" s="1854"/>
      <c r="HQ70" s="1854"/>
      <c r="HR70" s="1854"/>
      <c r="HS70" s="1854"/>
      <c r="HT70" s="1854"/>
      <c r="HU70" s="1854"/>
      <c r="HV70" s="1854"/>
      <c r="HW70" s="1854"/>
      <c r="HX70" s="1854"/>
      <c r="HY70" s="1854"/>
      <c r="HZ70" s="1854"/>
      <c r="IA70" s="1854"/>
      <c r="IB70" s="1854"/>
      <c r="IC70" s="1854"/>
      <c r="ID70" s="1854"/>
      <c r="IE70" s="1854"/>
      <c r="IF70" s="1854"/>
      <c r="IG70" s="1854"/>
      <c r="IH70" s="1854"/>
      <c r="II70" s="1854"/>
      <c r="IJ70" s="1854"/>
      <c r="IK70" s="1854"/>
      <c r="IL70" s="1854"/>
      <c r="IM70" s="1854"/>
      <c r="IN70" s="1854"/>
      <c r="IO70" s="1854"/>
    </row>
    <row r="71" spans="1:249" s="646" customFormat="1" ht="20.100000000000001" customHeight="1">
      <c r="A71" s="1873" t="s">
        <v>1251</v>
      </c>
      <c r="B71" s="1874">
        <v>279</v>
      </c>
      <c r="C71" s="1874">
        <v>0</v>
      </c>
      <c r="D71" s="1874">
        <v>0</v>
      </c>
      <c r="E71" s="1789"/>
      <c r="F71" s="1854"/>
      <c r="G71" s="1854"/>
      <c r="H71" s="1854"/>
      <c r="I71" s="1854"/>
      <c r="J71" s="1854"/>
      <c r="K71" s="1854"/>
      <c r="L71" s="1854"/>
      <c r="M71" s="1854"/>
      <c r="N71" s="1854"/>
      <c r="O71" s="1854"/>
      <c r="P71" s="1854"/>
      <c r="Q71" s="1854"/>
      <c r="R71" s="1854"/>
      <c r="S71" s="1854"/>
      <c r="T71" s="1854"/>
      <c r="U71" s="1854"/>
      <c r="V71" s="1854"/>
      <c r="W71" s="1854"/>
      <c r="X71" s="1854"/>
      <c r="Y71" s="1854"/>
      <c r="Z71" s="1854"/>
      <c r="AA71" s="1854"/>
      <c r="AB71" s="1854"/>
      <c r="AC71" s="1854"/>
      <c r="AD71" s="1854"/>
      <c r="AE71" s="1854"/>
      <c r="AF71" s="1854"/>
      <c r="AG71" s="1854"/>
      <c r="AH71" s="1854"/>
      <c r="AI71" s="1854"/>
      <c r="AJ71" s="1854"/>
      <c r="AK71" s="1854"/>
      <c r="AL71" s="1854"/>
      <c r="AM71" s="1854"/>
      <c r="AN71" s="1854"/>
      <c r="AO71" s="1854"/>
      <c r="AP71" s="1854"/>
      <c r="AQ71" s="1854"/>
      <c r="AR71" s="1854"/>
      <c r="AS71" s="1854"/>
      <c r="AT71" s="1854"/>
      <c r="AU71" s="1854"/>
      <c r="AV71" s="1854"/>
      <c r="AW71" s="1854"/>
      <c r="AX71" s="1854"/>
      <c r="AY71" s="1854"/>
      <c r="AZ71" s="1854"/>
      <c r="BA71" s="1854"/>
      <c r="BB71" s="1854"/>
      <c r="BC71" s="1854"/>
      <c r="BD71" s="1854"/>
      <c r="BE71" s="1854"/>
      <c r="BF71" s="1854"/>
      <c r="BG71" s="1854"/>
      <c r="BH71" s="1854"/>
      <c r="BI71" s="1854"/>
      <c r="BJ71" s="1854"/>
      <c r="BK71" s="1854"/>
      <c r="BL71" s="1854"/>
      <c r="BM71" s="1854"/>
      <c r="BN71" s="1854"/>
      <c r="BO71" s="1854"/>
      <c r="BP71" s="1854"/>
      <c r="BQ71" s="1854"/>
      <c r="BR71" s="1854"/>
      <c r="BS71" s="1854"/>
      <c r="BT71" s="1854"/>
      <c r="BU71" s="1854"/>
      <c r="BV71" s="1854"/>
      <c r="BW71" s="1854"/>
      <c r="BX71" s="1854"/>
      <c r="BY71" s="1854"/>
      <c r="BZ71" s="1854"/>
      <c r="CA71" s="1854"/>
      <c r="CB71" s="1854"/>
      <c r="CC71" s="1854"/>
      <c r="CD71" s="1854"/>
      <c r="CE71" s="1854"/>
      <c r="CF71" s="1854"/>
      <c r="CG71" s="1854"/>
      <c r="CH71" s="1854"/>
      <c r="CI71" s="1854"/>
      <c r="CJ71" s="1854"/>
      <c r="CK71" s="1854"/>
      <c r="CL71" s="1854"/>
      <c r="CM71" s="1854"/>
      <c r="CN71" s="1854"/>
      <c r="CO71" s="1854"/>
      <c r="CP71" s="1854"/>
      <c r="CQ71" s="1854"/>
      <c r="CR71" s="1854"/>
      <c r="CS71" s="1854"/>
      <c r="CT71" s="1854"/>
      <c r="CU71" s="1854"/>
      <c r="CV71" s="1854"/>
      <c r="CW71" s="1854"/>
      <c r="CX71" s="1854"/>
      <c r="CY71" s="1854"/>
      <c r="CZ71" s="1854"/>
      <c r="DA71" s="1854"/>
      <c r="DB71" s="1854"/>
      <c r="DC71" s="1854"/>
      <c r="DD71" s="1854"/>
      <c r="DE71" s="1854"/>
      <c r="DF71" s="1854"/>
      <c r="DG71" s="1854"/>
      <c r="DH71" s="1854"/>
      <c r="DI71" s="1854"/>
      <c r="DJ71" s="1854"/>
      <c r="DK71" s="1854"/>
      <c r="DL71" s="1854"/>
      <c r="DM71" s="1854"/>
      <c r="DN71" s="1854"/>
      <c r="DO71" s="1854"/>
      <c r="DP71" s="1854"/>
      <c r="DQ71" s="1854"/>
      <c r="DR71" s="1854"/>
      <c r="DS71" s="1854"/>
      <c r="DT71" s="1854"/>
      <c r="DU71" s="1854"/>
      <c r="DV71" s="1854"/>
      <c r="DW71" s="1854"/>
      <c r="DX71" s="1854"/>
      <c r="DY71" s="1854"/>
      <c r="DZ71" s="1854"/>
      <c r="EA71" s="1854"/>
      <c r="EB71" s="1854"/>
      <c r="EC71" s="1854"/>
      <c r="ED71" s="1854"/>
      <c r="EE71" s="1854"/>
      <c r="EF71" s="1854"/>
      <c r="EG71" s="1854"/>
      <c r="EH71" s="1854"/>
      <c r="EI71" s="1854"/>
      <c r="EJ71" s="1854"/>
      <c r="EK71" s="1854"/>
      <c r="EL71" s="1854"/>
      <c r="EM71" s="1854"/>
      <c r="EN71" s="1854"/>
      <c r="EO71" s="1854"/>
      <c r="EP71" s="1854"/>
      <c r="EQ71" s="1854"/>
      <c r="ER71" s="1854"/>
      <c r="ES71" s="1854"/>
      <c r="ET71" s="1854"/>
      <c r="EU71" s="1854"/>
      <c r="EV71" s="1854"/>
      <c r="EW71" s="1854"/>
      <c r="EX71" s="1854"/>
      <c r="EY71" s="1854"/>
      <c r="EZ71" s="1854"/>
      <c r="FA71" s="1854"/>
      <c r="FB71" s="1854"/>
      <c r="FC71" s="1854"/>
      <c r="FD71" s="1854"/>
      <c r="FE71" s="1854"/>
      <c r="FF71" s="1854"/>
      <c r="FG71" s="1854"/>
      <c r="FH71" s="1854"/>
      <c r="FI71" s="1854"/>
      <c r="FJ71" s="1854"/>
      <c r="FK71" s="1854"/>
      <c r="FL71" s="1854"/>
      <c r="FM71" s="1854"/>
      <c r="FN71" s="1854"/>
      <c r="FO71" s="1854"/>
      <c r="FP71" s="1854"/>
      <c r="FQ71" s="1854"/>
      <c r="FR71" s="1854"/>
      <c r="FS71" s="1854"/>
      <c r="FT71" s="1854"/>
      <c r="FU71" s="1854"/>
      <c r="FV71" s="1854"/>
      <c r="FW71" s="1854"/>
      <c r="FX71" s="1854"/>
      <c r="FY71" s="1854"/>
      <c r="FZ71" s="1854"/>
      <c r="GA71" s="1854"/>
      <c r="GB71" s="1854"/>
      <c r="GC71" s="1854"/>
      <c r="GD71" s="1854"/>
      <c r="GE71" s="1854"/>
      <c r="GF71" s="1854"/>
      <c r="GG71" s="1854"/>
      <c r="GH71" s="1854"/>
      <c r="GI71" s="1854"/>
      <c r="GJ71" s="1854"/>
      <c r="GK71" s="1854"/>
      <c r="GL71" s="1854"/>
      <c r="GM71" s="1854"/>
      <c r="GN71" s="1854"/>
      <c r="GO71" s="1854"/>
      <c r="GP71" s="1854"/>
      <c r="GQ71" s="1854"/>
      <c r="GR71" s="1854"/>
      <c r="GS71" s="1854"/>
      <c r="GT71" s="1854"/>
      <c r="GU71" s="1854"/>
      <c r="GV71" s="1854"/>
      <c r="GW71" s="1854"/>
      <c r="GX71" s="1854"/>
      <c r="GY71" s="1854"/>
      <c r="GZ71" s="1854"/>
      <c r="HA71" s="1854"/>
      <c r="HB71" s="1854"/>
      <c r="HC71" s="1854"/>
      <c r="HD71" s="1854"/>
      <c r="HE71" s="1854"/>
      <c r="HF71" s="1854"/>
      <c r="HG71" s="1854"/>
      <c r="HH71" s="1854"/>
      <c r="HI71" s="1854"/>
      <c r="HJ71" s="1854"/>
      <c r="HK71" s="1854"/>
      <c r="HL71" s="1854"/>
      <c r="HM71" s="1854"/>
      <c r="HN71" s="1854"/>
      <c r="HO71" s="1854"/>
      <c r="HP71" s="1854"/>
      <c r="HQ71" s="1854"/>
      <c r="HR71" s="1854"/>
      <c r="HS71" s="1854"/>
      <c r="HT71" s="1854"/>
      <c r="HU71" s="1854"/>
      <c r="HV71" s="1854"/>
      <c r="HW71" s="1854"/>
      <c r="HX71" s="1854"/>
      <c r="HY71" s="1854"/>
      <c r="HZ71" s="1854"/>
      <c r="IA71" s="1854"/>
      <c r="IB71" s="1854"/>
      <c r="IC71" s="1854"/>
      <c r="ID71" s="1854"/>
      <c r="IE71" s="1854"/>
      <c r="IF71" s="1854"/>
      <c r="IG71" s="1854"/>
      <c r="IH71" s="1854"/>
      <c r="II71" s="1854"/>
      <c r="IJ71" s="1854"/>
      <c r="IK71" s="1854"/>
      <c r="IL71" s="1854"/>
      <c r="IM71" s="1854"/>
      <c r="IN71" s="1854"/>
      <c r="IO71" s="1854"/>
    </row>
    <row r="72" spans="1:249" s="646" customFormat="1" ht="20.100000000000001" customHeight="1">
      <c r="A72" s="1873" t="s">
        <v>926</v>
      </c>
      <c r="B72" s="1880">
        <v>821</v>
      </c>
      <c r="C72" s="1880">
        <v>113</v>
      </c>
      <c r="D72" s="1880">
        <v>1</v>
      </c>
      <c r="E72" s="1859"/>
      <c r="F72" s="1854"/>
      <c r="G72" s="1854"/>
      <c r="H72" s="1854"/>
      <c r="I72" s="1854"/>
      <c r="J72" s="1854"/>
      <c r="K72" s="1854"/>
      <c r="L72" s="1854"/>
      <c r="M72" s="1854"/>
      <c r="N72" s="1854"/>
      <c r="O72" s="1854"/>
      <c r="P72" s="1854"/>
      <c r="Q72" s="1854"/>
      <c r="R72" s="1854"/>
      <c r="S72" s="1854"/>
      <c r="T72" s="1854"/>
      <c r="U72" s="1854"/>
      <c r="V72" s="1854"/>
      <c r="W72" s="1854"/>
      <c r="X72" s="1854"/>
      <c r="Y72" s="1854"/>
      <c r="Z72" s="1854"/>
      <c r="AA72" s="1854"/>
      <c r="AB72" s="1854"/>
      <c r="AC72" s="1854"/>
      <c r="AD72" s="1854"/>
      <c r="AE72" s="1854"/>
      <c r="AF72" s="1854"/>
      <c r="AG72" s="1854"/>
      <c r="AH72" s="1854"/>
      <c r="AI72" s="1854"/>
      <c r="AJ72" s="1854"/>
      <c r="AK72" s="1854"/>
      <c r="AL72" s="1854"/>
      <c r="AM72" s="1854"/>
      <c r="AN72" s="1854"/>
      <c r="AO72" s="1854"/>
      <c r="AP72" s="1854"/>
      <c r="AQ72" s="1854"/>
      <c r="AR72" s="1854"/>
      <c r="AS72" s="1854"/>
      <c r="AT72" s="1854"/>
      <c r="AU72" s="1854"/>
      <c r="AV72" s="1854"/>
      <c r="AW72" s="1854"/>
      <c r="AX72" s="1854"/>
      <c r="AY72" s="1854"/>
      <c r="AZ72" s="1854"/>
      <c r="BA72" s="1854"/>
      <c r="BB72" s="1854"/>
      <c r="BC72" s="1854"/>
      <c r="BD72" s="1854"/>
      <c r="BE72" s="1854"/>
      <c r="BF72" s="1854"/>
      <c r="BG72" s="1854"/>
      <c r="BH72" s="1854"/>
      <c r="BI72" s="1854"/>
      <c r="BJ72" s="1854"/>
      <c r="BK72" s="1854"/>
      <c r="BL72" s="1854"/>
      <c r="BM72" s="1854"/>
      <c r="BN72" s="1854"/>
      <c r="BO72" s="1854"/>
      <c r="BP72" s="1854"/>
      <c r="BQ72" s="1854"/>
      <c r="BR72" s="1854"/>
      <c r="BS72" s="1854"/>
      <c r="BT72" s="1854"/>
      <c r="BU72" s="1854"/>
      <c r="BV72" s="1854"/>
      <c r="BW72" s="1854"/>
      <c r="BX72" s="1854"/>
      <c r="BY72" s="1854"/>
      <c r="BZ72" s="1854"/>
      <c r="CA72" s="1854"/>
      <c r="CB72" s="1854"/>
      <c r="CC72" s="1854"/>
      <c r="CD72" s="1854"/>
      <c r="CE72" s="1854"/>
      <c r="CF72" s="1854"/>
      <c r="CG72" s="1854"/>
      <c r="CH72" s="1854"/>
      <c r="CI72" s="1854"/>
      <c r="CJ72" s="1854"/>
      <c r="CK72" s="1854"/>
      <c r="CL72" s="1854"/>
      <c r="CM72" s="1854"/>
      <c r="CN72" s="1854"/>
      <c r="CO72" s="1854"/>
      <c r="CP72" s="1854"/>
      <c r="CQ72" s="1854"/>
      <c r="CR72" s="1854"/>
      <c r="CS72" s="1854"/>
      <c r="CT72" s="1854"/>
      <c r="CU72" s="1854"/>
      <c r="CV72" s="1854"/>
      <c r="CW72" s="1854"/>
      <c r="CX72" s="1854"/>
      <c r="CY72" s="1854"/>
      <c r="CZ72" s="1854"/>
      <c r="DA72" s="1854"/>
      <c r="DB72" s="1854"/>
      <c r="DC72" s="1854"/>
      <c r="DD72" s="1854"/>
      <c r="DE72" s="1854"/>
      <c r="DF72" s="1854"/>
      <c r="DG72" s="1854"/>
      <c r="DH72" s="1854"/>
      <c r="DI72" s="1854"/>
      <c r="DJ72" s="1854"/>
      <c r="DK72" s="1854"/>
      <c r="DL72" s="1854"/>
      <c r="DM72" s="1854"/>
      <c r="DN72" s="1854"/>
      <c r="DO72" s="1854"/>
      <c r="DP72" s="1854"/>
      <c r="DQ72" s="1854"/>
      <c r="DR72" s="1854"/>
      <c r="DS72" s="1854"/>
      <c r="DT72" s="1854"/>
      <c r="DU72" s="1854"/>
      <c r="DV72" s="1854"/>
      <c r="DW72" s="1854"/>
      <c r="DX72" s="1854"/>
      <c r="DY72" s="1854"/>
      <c r="DZ72" s="1854"/>
      <c r="EA72" s="1854"/>
      <c r="EB72" s="1854"/>
      <c r="EC72" s="1854"/>
      <c r="ED72" s="1854"/>
      <c r="EE72" s="1854"/>
      <c r="EF72" s="1854"/>
      <c r="EG72" s="1854"/>
      <c r="EH72" s="1854"/>
      <c r="EI72" s="1854"/>
      <c r="EJ72" s="1854"/>
      <c r="EK72" s="1854"/>
      <c r="EL72" s="1854"/>
      <c r="EM72" s="1854"/>
      <c r="EN72" s="1854"/>
      <c r="EO72" s="1854"/>
      <c r="EP72" s="1854"/>
      <c r="EQ72" s="1854"/>
      <c r="ER72" s="1854"/>
      <c r="ES72" s="1854"/>
      <c r="ET72" s="1854"/>
      <c r="EU72" s="1854"/>
      <c r="EV72" s="1854"/>
      <c r="EW72" s="1854"/>
      <c r="EX72" s="1854"/>
      <c r="EY72" s="1854"/>
      <c r="EZ72" s="1854"/>
      <c r="FA72" s="1854"/>
      <c r="FB72" s="1854"/>
      <c r="FC72" s="1854"/>
      <c r="FD72" s="1854"/>
      <c r="FE72" s="1854"/>
      <c r="FF72" s="1854"/>
      <c r="FG72" s="1854"/>
      <c r="FH72" s="1854"/>
      <c r="FI72" s="1854"/>
      <c r="FJ72" s="1854"/>
      <c r="FK72" s="1854"/>
      <c r="FL72" s="1854"/>
      <c r="FM72" s="1854"/>
      <c r="FN72" s="1854"/>
      <c r="FO72" s="1854"/>
      <c r="FP72" s="1854"/>
      <c r="FQ72" s="1854"/>
      <c r="FR72" s="1854"/>
      <c r="FS72" s="1854"/>
      <c r="FT72" s="1854"/>
      <c r="FU72" s="1854"/>
      <c r="FV72" s="1854"/>
      <c r="FW72" s="1854"/>
      <c r="FX72" s="1854"/>
      <c r="FY72" s="1854"/>
      <c r="FZ72" s="1854"/>
      <c r="GA72" s="1854"/>
      <c r="GB72" s="1854"/>
      <c r="GC72" s="1854"/>
      <c r="GD72" s="1854"/>
      <c r="GE72" s="1854"/>
      <c r="GF72" s="1854"/>
      <c r="GG72" s="1854"/>
      <c r="GH72" s="1854"/>
      <c r="GI72" s="1854"/>
      <c r="GJ72" s="1854"/>
      <c r="GK72" s="1854"/>
      <c r="GL72" s="1854"/>
      <c r="GM72" s="1854"/>
      <c r="GN72" s="1854"/>
      <c r="GO72" s="1854"/>
      <c r="GP72" s="1854"/>
      <c r="GQ72" s="1854"/>
      <c r="GR72" s="1854"/>
      <c r="GS72" s="1854"/>
      <c r="GT72" s="1854"/>
      <c r="GU72" s="1854"/>
      <c r="GV72" s="1854"/>
      <c r="GW72" s="1854"/>
      <c r="GX72" s="1854"/>
      <c r="GY72" s="1854"/>
      <c r="GZ72" s="1854"/>
      <c r="HA72" s="1854"/>
      <c r="HB72" s="1854"/>
      <c r="HC72" s="1854"/>
      <c r="HD72" s="1854"/>
      <c r="HE72" s="1854"/>
      <c r="HF72" s="1854"/>
      <c r="HG72" s="1854"/>
      <c r="HH72" s="1854"/>
      <c r="HI72" s="1854"/>
      <c r="HJ72" s="1854"/>
      <c r="HK72" s="1854"/>
      <c r="HL72" s="1854"/>
      <c r="HM72" s="1854"/>
      <c r="HN72" s="1854"/>
      <c r="HO72" s="1854"/>
      <c r="HP72" s="1854"/>
      <c r="HQ72" s="1854"/>
      <c r="HR72" s="1854"/>
      <c r="HS72" s="1854"/>
      <c r="HT72" s="1854"/>
      <c r="HU72" s="1854"/>
      <c r="HV72" s="1854"/>
      <c r="HW72" s="1854"/>
      <c r="HX72" s="1854"/>
      <c r="HY72" s="1854"/>
      <c r="HZ72" s="1854"/>
      <c r="IA72" s="1854"/>
      <c r="IB72" s="1854"/>
      <c r="IC72" s="1854"/>
      <c r="ID72" s="1854"/>
      <c r="IE72" s="1854"/>
      <c r="IF72" s="1854"/>
      <c r="IG72" s="1854"/>
      <c r="IH72" s="1854"/>
      <c r="II72" s="1854"/>
      <c r="IJ72" s="1854"/>
      <c r="IK72" s="1854"/>
      <c r="IL72" s="1854"/>
      <c r="IM72" s="1854"/>
      <c r="IN72" s="1854"/>
      <c r="IO72" s="1854"/>
    </row>
    <row r="73" spans="1:249" s="646" customFormat="1" ht="20.100000000000001" customHeight="1">
      <c r="A73" s="1866" t="s">
        <v>1253</v>
      </c>
      <c r="B73" s="1866"/>
      <c r="C73" s="1866"/>
      <c r="D73" s="1866"/>
      <c r="E73" s="1859"/>
      <c r="F73" s="1854"/>
      <c r="G73" s="1854"/>
      <c r="H73" s="1854"/>
      <c r="I73" s="1854"/>
      <c r="J73" s="1854"/>
      <c r="K73" s="1854"/>
      <c r="L73" s="1854"/>
      <c r="M73" s="1854"/>
      <c r="N73" s="1854"/>
      <c r="O73" s="1854"/>
      <c r="P73" s="1854"/>
      <c r="Q73" s="1854"/>
      <c r="R73" s="1854"/>
      <c r="S73" s="1854"/>
      <c r="T73" s="1854"/>
      <c r="U73" s="1854"/>
      <c r="V73" s="1854"/>
      <c r="W73" s="1854"/>
      <c r="X73" s="1854"/>
      <c r="Y73" s="1854"/>
      <c r="Z73" s="1854"/>
      <c r="AA73" s="1854"/>
      <c r="AB73" s="1854"/>
      <c r="AC73" s="1854"/>
      <c r="AD73" s="1854"/>
      <c r="AE73" s="1854"/>
      <c r="AF73" s="1854"/>
      <c r="AG73" s="1854"/>
      <c r="AH73" s="1854"/>
      <c r="AI73" s="1854"/>
      <c r="AJ73" s="1854"/>
      <c r="AK73" s="1854"/>
      <c r="AL73" s="1854"/>
      <c r="AM73" s="1854"/>
      <c r="AN73" s="1854"/>
      <c r="AO73" s="1854"/>
      <c r="AP73" s="1854"/>
      <c r="AQ73" s="1854"/>
      <c r="AR73" s="1854"/>
      <c r="AS73" s="1854"/>
      <c r="AT73" s="1854"/>
      <c r="AU73" s="1854"/>
      <c r="AV73" s="1854"/>
      <c r="AW73" s="1854"/>
      <c r="AX73" s="1854"/>
      <c r="AY73" s="1854"/>
      <c r="AZ73" s="1854"/>
      <c r="BA73" s="1854"/>
      <c r="BB73" s="1854"/>
      <c r="BC73" s="1854"/>
      <c r="BD73" s="1854"/>
      <c r="BE73" s="1854"/>
      <c r="BF73" s="1854"/>
      <c r="BG73" s="1854"/>
      <c r="BH73" s="1854"/>
      <c r="BI73" s="1854"/>
      <c r="BJ73" s="1854"/>
      <c r="BK73" s="1854"/>
      <c r="BL73" s="1854"/>
      <c r="BM73" s="1854"/>
      <c r="BN73" s="1854"/>
      <c r="BO73" s="1854"/>
      <c r="BP73" s="1854"/>
      <c r="BQ73" s="1854"/>
      <c r="BR73" s="1854"/>
      <c r="BS73" s="1854"/>
      <c r="BT73" s="1854"/>
      <c r="BU73" s="1854"/>
      <c r="BV73" s="1854"/>
      <c r="BW73" s="1854"/>
      <c r="BX73" s="1854"/>
      <c r="BY73" s="1854"/>
      <c r="BZ73" s="1854"/>
      <c r="CA73" s="1854"/>
      <c r="CB73" s="1854"/>
      <c r="CC73" s="1854"/>
      <c r="CD73" s="1854"/>
      <c r="CE73" s="1854"/>
      <c r="CF73" s="1854"/>
      <c r="CG73" s="1854"/>
      <c r="CH73" s="1854"/>
      <c r="CI73" s="1854"/>
      <c r="CJ73" s="1854"/>
      <c r="CK73" s="1854"/>
      <c r="CL73" s="1854"/>
      <c r="CM73" s="1854"/>
      <c r="CN73" s="1854"/>
      <c r="CO73" s="1854"/>
      <c r="CP73" s="1854"/>
      <c r="CQ73" s="1854"/>
      <c r="CR73" s="1854"/>
      <c r="CS73" s="1854"/>
      <c r="CT73" s="1854"/>
      <c r="CU73" s="1854"/>
      <c r="CV73" s="1854"/>
      <c r="CW73" s="1854"/>
      <c r="CX73" s="1854"/>
      <c r="CY73" s="1854"/>
      <c r="CZ73" s="1854"/>
      <c r="DA73" s="1854"/>
      <c r="DB73" s="1854"/>
      <c r="DC73" s="1854"/>
      <c r="DD73" s="1854"/>
      <c r="DE73" s="1854"/>
      <c r="DF73" s="1854"/>
      <c r="DG73" s="1854"/>
      <c r="DH73" s="1854"/>
      <c r="DI73" s="1854"/>
      <c r="DJ73" s="1854"/>
      <c r="DK73" s="1854"/>
      <c r="DL73" s="1854"/>
      <c r="DM73" s="1854"/>
      <c r="DN73" s="1854"/>
      <c r="DO73" s="1854"/>
      <c r="DP73" s="1854"/>
      <c r="DQ73" s="1854"/>
      <c r="DR73" s="1854"/>
      <c r="DS73" s="1854"/>
      <c r="DT73" s="1854"/>
      <c r="DU73" s="1854"/>
      <c r="DV73" s="1854"/>
      <c r="DW73" s="1854"/>
      <c r="DX73" s="1854"/>
      <c r="DY73" s="1854"/>
      <c r="DZ73" s="1854"/>
      <c r="EA73" s="1854"/>
      <c r="EB73" s="1854"/>
      <c r="EC73" s="1854"/>
      <c r="ED73" s="1854"/>
      <c r="EE73" s="1854"/>
      <c r="EF73" s="1854"/>
      <c r="EG73" s="1854"/>
      <c r="EH73" s="1854"/>
      <c r="EI73" s="1854"/>
      <c r="EJ73" s="1854"/>
      <c r="EK73" s="1854"/>
      <c r="EL73" s="1854"/>
      <c r="EM73" s="1854"/>
      <c r="EN73" s="1854"/>
      <c r="EO73" s="1854"/>
      <c r="EP73" s="1854"/>
      <c r="EQ73" s="1854"/>
      <c r="ER73" s="1854"/>
      <c r="ES73" s="1854"/>
      <c r="ET73" s="1854"/>
      <c r="EU73" s="1854"/>
      <c r="EV73" s="1854"/>
      <c r="EW73" s="1854"/>
      <c r="EX73" s="1854"/>
      <c r="EY73" s="1854"/>
      <c r="EZ73" s="1854"/>
      <c r="FA73" s="1854"/>
      <c r="FB73" s="1854"/>
      <c r="FC73" s="1854"/>
      <c r="FD73" s="1854"/>
      <c r="FE73" s="1854"/>
      <c r="FF73" s="1854"/>
      <c r="FG73" s="1854"/>
      <c r="FH73" s="1854"/>
      <c r="FI73" s="1854"/>
      <c r="FJ73" s="1854"/>
      <c r="FK73" s="1854"/>
      <c r="FL73" s="1854"/>
      <c r="FM73" s="1854"/>
      <c r="FN73" s="1854"/>
      <c r="FO73" s="1854"/>
      <c r="FP73" s="1854"/>
      <c r="FQ73" s="1854"/>
      <c r="FR73" s="1854"/>
      <c r="FS73" s="1854"/>
      <c r="FT73" s="1854"/>
      <c r="FU73" s="1854"/>
      <c r="FV73" s="1854"/>
      <c r="FW73" s="1854"/>
      <c r="FX73" s="1854"/>
      <c r="FY73" s="1854"/>
      <c r="FZ73" s="1854"/>
      <c r="GA73" s="1854"/>
      <c r="GB73" s="1854"/>
      <c r="GC73" s="1854"/>
      <c r="GD73" s="1854"/>
      <c r="GE73" s="1854"/>
      <c r="GF73" s="1854"/>
      <c r="GG73" s="1854"/>
      <c r="GH73" s="1854"/>
      <c r="GI73" s="1854"/>
      <c r="GJ73" s="1854"/>
      <c r="GK73" s="1854"/>
      <c r="GL73" s="1854"/>
      <c r="GM73" s="1854"/>
      <c r="GN73" s="1854"/>
      <c r="GO73" s="1854"/>
      <c r="GP73" s="1854"/>
      <c r="GQ73" s="1854"/>
      <c r="GR73" s="1854"/>
      <c r="GS73" s="1854"/>
      <c r="GT73" s="1854"/>
      <c r="GU73" s="1854"/>
      <c r="GV73" s="1854"/>
      <c r="GW73" s="1854"/>
      <c r="GX73" s="1854"/>
      <c r="GY73" s="1854"/>
      <c r="GZ73" s="1854"/>
      <c r="HA73" s="1854"/>
      <c r="HB73" s="1854"/>
      <c r="HC73" s="1854"/>
      <c r="HD73" s="1854"/>
      <c r="HE73" s="1854"/>
      <c r="HF73" s="1854"/>
      <c r="HG73" s="1854"/>
      <c r="HH73" s="1854"/>
      <c r="HI73" s="1854"/>
      <c r="HJ73" s="1854"/>
      <c r="HK73" s="1854"/>
      <c r="HL73" s="1854"/>
      <c r="HM73" s="1854"/>
      <c r="HN73" s="1854"/>
      <c r="HO73" s="1854"/>
      <c r="HP73" s="1854"/>
      <c r="HQ73" s="1854"/>
      <c r="HR73" s="1854"/>
      <c r="HS73" s="1854"/>
      <c r="HT73" s="1854"/>
      <c r="HU73" s="1854"/>
      <c r="HV73" s="1854"/>
      <c r="HW73" s="1854"/>
      <c r="HX73" s="1854"/>
      <c r="HY73" s="1854"/>
      <c r="HZ73" s="1854"/>
      <c r="IA73" s="1854"/>
      <c r="IB73" s="1854"/>
      <c r="IC73" s="1854"/>
      <c r="ID73" s="1854"/>
      <c r="IE73" s="1854"/>
      <c r="IF73" s="1854"/>
      <c r="IG73" s="1854"/>
      <c r="IH73" s="1854"/>
      <c r="II73" s="1854"/>
      <c r="IJ73" s="1854"/>
      <c r="IK73" s="1854"/>
      <c r="IL73" s="1854"/>
      <c r="IM73" s="1854"/>
      <c r="IN73" s="1854"/>
      <c r="IO73" s="1854"/>
    </row>
    <row r="74" spans="1:249" s="625" customFormat="1" ht="15" customHeight="1">
      <c r="A74" s="1859"/>
      <c r="B74" s="1859"/>
      <c r="C74" s="1859"/>
      <c r="D74" s="1859"/>
      <c r="E74" s="1859"/>
      <c r="F74" s="1854"/>
      <c r="G74" s="1854"/>
      <c r="H74" s="1854"/>
      <c r="I74" s="1854"/>
      <c r="J74" s="1854"/>
      <c r="K74" s="1854"/>
      <c r="L74" s="1854"/>
      <c r="M74" s="1854"/>
      <c r="N74" s="1854"/>
      <c r="O74" s="1854"/>
      <c r="P74" s="1854"/>
      <c r="Q74" s="1854"/>
      <c r="R74" s="1854"/>
      <c r="S74" s="1854"/>
      <c r="T74" s="1854"/>
      <c r="U74" s="1854"/>
      <c r="V74" s="1854"/>
      <c r="W74" s="1854"/>
      <c r="X74" s="1854"/>
      <c r="Y74" s="1854"/>
      <c r="Z74" s="1854"/>
      <c r="AA74" s="1854"/>
      <c r="AB74" s="1854"/>
      <c r="AC74" s="1854"/>
      <c r="AD74" s="1854"/>
      <c r="AE74" s="1854"/>
      <c r="AF74" s="1854"/>
      <c r="AG74" s="1854"/>
      <c r="AH74" s="1854"/>
      <c r="AI74" s="1854"/>
      <c r="AJ74" s="1854"/>
      <c r="AK74" s="1854"/>
      <c r="AL74" s="1854"/>
      <c r="AM74" s="1854"/>
      <c r="AN74" s="1854"/>
      <c r="AO74" s="1854"/>
      <c r="AP74" s="1854"/>
      <c r="AQ74" s="1854"/>
      <c r="AR74" s="1854"/>
      <c r="AS74" s="1854"/>
      <c r="AT74" s="1854"/>
      <c r="AU74" s="1854"/>
      <c r="AV74" s="1854"/>
      <c r="AW74" s="1854"/>
      <c r="AX74" s="1854"/>
      <c r="AY74" s="1854"/>
      <c r="AZ74" s="1854"/>
      <c r="BA74" s="1854"/>
      <c r="BB74" s="1854"/>
      <c r="BC74" s="1854"/>
      <c r="BD74" s="1854"/>
      <c r="BE74" s="1854"/>
      <c r="BF74" s="1854"/>
      <c r="BG74" s="1854"/>
      <c r="BH74" s="1854"/>
      <c r="BI74" s="1854"/>
      <c r="BJ74" s="1854"/>
      <c r="BK74" s="1854"/>
      <c r="BL74" s="1854"/>
      <c r="BM74" s="1854"/>
      <c r="BN74" s="1854"/>
      <c r="BO74" s="1854"/>
      <c r="BP74" s="1854"/>
      <c r="BQ74" s="1854"/>
      <c r="BR74" s="1854"/>
      <c r="BS74" s="1854"/>
      <c r="BT74" s="1854"/>
      <c r="BU74" s="1854"/>
      <c r="BV74" s="1854"/>
      <c r="BW74" s="1854"/>
      <c r="BX74" s="1854"/>
      <c r="BY74" s="1854"/>
      <c r="BZ74" s="1854"/>
      <c r="CA74" s="1854"/>
      <c r="CB74" s="1854"/>
      <c r="CC74" s="1854"/>
      <c r="CD74" s="1854"/>
      <c r="CE74" s="1854"/>
      <c r="CF74" s="1854"/>
      <c r="CG74" s="1854"/>
      <c r="CH74" s="1854"/>
      <c r="CI74" s="1854"/>
      <c r="CJ74" s="1854"/>
      <c r="CK74" s="1854"/>
      <c r="CL74" s="1854"/>
      <c r="CM74" s="1854"/>
      <c r="CN74" s="1854"/>
      <c r="CO74" s="1854"/>
      <c r="CP74" s="1854"/>
      <c r="CQ74" s="1854"/>
      <c r="CR74" s="1854"/>
      <c r="CS74" s="1854"/>
      <c r="CT74" s="1854"/>
      <c r="CU74" s="1854"/>
      <c r="CV74" s="1854"/>
      <c r="CW74" s="1854"/>
      <c r="CX74" s="1854"/>
      <c r="CY74" s="1854"/>
      <c r="CZ74" s="1854"/>
      <c r="DA74" s="1854"/>
      <c r="DB74" s="1854"/>
      <c r="DC74" s="1854"/>
      <c r="DD74" s="1854"/>
      <c r="DE74" s="1854"/>
      <c r="DF74" s="1854"/>
      <c r="DG74" s="1854"/>
      <c r="DH74" s="1854"/>
      <c r="DI74" s="1854"/>
      <c r="DJ74" s="1854"/>
      <c r="DK74" s="1854"/>
      <c r="DL74" s="1854"/>
      <c r="DM74" s="1854"/>
      <c r="DN74" s="1854"/>
      <c r="DO74" s="1854"/>
      <c r="DP74" s="1854"/>
      <c r="DQ74" s="1854"/>
      <c r="DR74" s="1854"/>
      <c r="DS74" s="1854"/>
      <c r="DT74" s="1854"/>
      <c r="DU74" s="1854"/>
      <c r="DV74" s="1854"/>
      <c r="DW74" s="1854"/>
      <c r="DX74" s="1854"/>
      <c r="DY74" s="1854"/>
      <c r="DZ74" s="1854"/>
      <c r="EA74" s="1854"/>
      <c r="EB74" s="1854"/>
      <c r="EC74" s="1854"/>
      <c r="ED74" s="1854"/>
      <c r="EE74" s="1854"/>
      <c r="EF74" s="1854"/>
      <c r="EG74" s="1854"/>
      <c r="EH74" s="1854"/>
      <c r="EI74" s="1854"/>
      <c r="EJ74" s="1854"/>
      <c r="EK74" s="1854"/>
      <c r="EL74" s="1854"/>
      <c r="EM74" s="1854"/>
      <c r="EN74" s="1854"/>
      <c r="EO74" s="1854"/>
      <c r="EP74" s="1854"/>
      <c r="EQ74" s="1854"/>
      <c r="ER74" s="1854"/>
      <c r="ES74" s="1854"/>
      <c r="ET74" s="1854"/>
      <c r="EU74" s="1854"/>
      <c r="EV74" s="1854"/>
      <c r="EW74" s="1854"/>
      <c r="EX74" s="1854"/>
      <c r="EY74" s="1854"/>
      <c r="EZ74" s="1854"/>
      <c r="FA74" s="1854"/>
      <c r="FB74" s="1854"/>
      <c r="FC74" s="1854"/>
      <c r="FD74" s="1854"/>
      <c r="FE74" s="1854"/>
      <c r="FF74" s="1854"/>
      <c r="FG74" s="1854"/>
      <c r="FH74" s="1854"/>
      <c r="FI74" s="1854"/>
      <c r="FJ74" s="1854"/>
      <c r="FK74" s="1854"/>
      <c r="FL74" s="1854"/>
      <c r="FM74" s="1854"/>
      <c r="FN74" s="1854"/>
      <c r="FO74" s="1854"/>
      <c r="FP74" s="1854"/>
      <c r="FQ74" s="1854"/>
      <c r="FR74" s="1854"/>
      <c r="FS74" s="1854"/>
      <c r="FT74" s="1854"/>
      <c r="FU74" s="1854"/>
      <c r="FV74" s="1854"/>
      <c r="FW74" s="1854"/>
      <c r="FX74" s="1854"/>
      <c r="FY74" s="1854"/>
      <c r="FZ74" s="1854"/>
      <c r="GA74" s="1854"/>
      <c r="GB74" s="1854"/>
      <c r="GC74" s="1854"/>
      <c r="GD74" s="1854"/>
      <c r="GE74" s="1854"/>
      <c r="GF74" s="1854"/>
      <c r="GG74" s="1854"/>
      <c r="GH74" s="1854"/>
      <c r="GI74" s="1854"/>
      <c r="GJ74" s="1854"/>
      <c r="GK74" s="1854"/>
      <c r="GL74" s="1854"/>
      <c r="GM74" s="1854"/>
      <c r="GN74" s="1854"/>
      <c r="GO74" s="1854"/>
      <c r="GP74" s="1854"/>
      <c r="GQ74" s="1854"/>
      <c r="GR74" s="1854"/>
      <c r="GS74" s="1854"/>
      <c r="GT74" s="1854"/>
      <c r="GU74" s="1854"/>
      <c r="GV74" s="1854"/>
      <c r="GW74" s="1854"/>
      <c r="GX74" s="1854"/>
      <c r="GY74" s="1854"/>
      <c r="GZ74" s="1854"/>
      <c r="HA74" s="1854"/>
      <c r="HB74" s="1854"/>
      <c r="HC74" s="1854"/>
      <c r="HD74" s="1854"/>
      <c r="HE74" s="1854"/>
      <c r="HF74" s="1854"/>
      <c r="HG74" s="1854"/>
      <c r="HH74" s="1854"/>
      <c r="HI74" s="1854"/>
      <c r="HJ74" s="1854"/>
      <c r="HK74" s="1854"/>
      <c r="HL74" s="1854"/>
      <c r="HM74" s="1854"/>
      <c r="HN74" s="1854"/>
      <c r="HO74" s="1854"/>
      <c r="HP74" s="1854"/>
      <c r="HQ74" s="1854"/>
      <c r="HR74" s="1854"/>
      <c r="HS74" s="1854"/>
      <c r="HT74" s="1854"/>
      <c r="HU74" s="1854"/>
      <c r="HV74" s="1854"/>
      <c r="HW74" s="1854"/>
      <c r="HX74" s="1854"/>
      <c r="HY74" s="1854"/>
      <c r="HZ74" s="1854"/>
      <c r="IA74" s="1854"/>
      <c r="IB74" s="1854"/>
      <c r="IC74" s="1854"/>
      <c r="ID74" s="1854"/>
      <c r="IE74" s="1854"/>
      <c r="IF74" s="1854"/>
      <c r="IG74" s="1854"/>
      <c r="IH74" s="1854"/>
      <c r="II74" s="1854"/>
      <c r="IJ74" s="1854"/>
      <c r="IK74" s="1854"/>
      <c r="IL74" s="1854"/>
      <c r="IM74" s="1854"/>
      <c r="IN74" s="1854"/>
      <c r="IO74" s="1854"/>
    </row>
    <row r="75" spans="1:249" ht="15" customHeight="1">
      <c r="A75" s="1868" t="s">
        <v>1264</v>
      </c>
      <c r="B75" s="1881"/>
      <c r="C75" s="1881"/>
      <c r="D75" s="1881"/>
      <c r="E75" s="1789"/>
    </row>
    <row r="76" spans="1:249" ht="20.100000000000001" customHeight="1">
      <c r="A76" s="1870" t="s">
        <v>1258</v>
      </c>
      <c r="B76" s="1882" t="s">
        <v>161</v>
      </c>
      <c r="C76" s="1882" t="s">
        <v>1245</v>
      </c>
      <c r="D76" s="1882" t="s">
        <v>171</v>
      </c>
      <c r="E76" s="1789"/>
    </row>
    <row r="77" spans="1:249" s="646" customFormat="1" ht="20.100000000000001" customHeight="1">
      <c r="A77" s="1870" t="s">
        <v>8</v>
      </c>
      <c r="B77" s="1872">
        <v>11293</v>
      </c>
      <c r="C77" s="1872">
        <v>3439</v>
      </c>
      <c r="D77" s="1872">
        <v>1001</v>
      </c>
      <c r="E77" s="1883"/>
      <c r="F77" s="1854"/>
      <c r="G77" s="1854"/>
      <c r="H77" s="1854"/>
      <c r="I77" s="1854"/>
      <c r="J77" s="1854"/>
      <c r="K77" s="1854"/>
      <c r="L77" s="1854"/>
      <c r="M77" s="1854"/>
      <c r="N77" s="1854"/>
      <c r="O77" s="1854"/>
      <c r="P77" s="1854"/>
      <c r="Q77" s="1854"/>
      <c r="R77" s="1854"/>
      <c r="S77" s="1854"/>
      <c r="T77" s="1854"/>
      <c r="U77" s="1854"/>
      <c r="V77" s="1854"/>
      <c r="W77" s="1854"/>
      <c r="X77" s="1854"/>
      <c r="Y77" s="1854"/>
      <c r="Z77" s="1854"/>
      <c r="AA77" s="1854"/>
      <c r="AB77" s="1854"/>
      <c r="AC77" s="1854"/>
      <c r="AD77" s="1854"/>
      <c r="AE77" s="1854"/>
      <c r="AF77" s="1854"/>
      <c r="AG77" s="1854"/>
      <c r="AH77" s="1854"/>
      <c r="AI77" s="1854"/>
      <c r="AJ77" s="1854"/>
      <c r="AK77" s="1854"/>
      <c r="AL77" s="1854"/>
      <c r="AM77" s="1854"/>
      <c r="AN77" s="1854"/>
      <c r="AO77" s="1854"/>
      <c r="AP77" s="1854"/>
      <c r="AQ77" s="1854"/>
      <c r="AR77" s="1854"/>
      <c r="AS77" s="1854"/>
      <c r="AT77" s="1854"/>
      <c r="AU77" s="1854"/>
      <c r="AV77" s="1854"/>
      <c r="AW77" s="1854"/>
      <c r="AX77" s="1854"/>
      <c r="AY77" s="1854"/>
      <c r="AZ77" s="1854"/>
      <c r="BA77" s="1854"/>
      <c r="BB77" s="1854"/>
      <c r="BC77" s="1854"/>
      <c r="BD77" s="1854"/>
      <c r="BE77" s="1854"/>
      <c r="BF77" s="1854"/>
      <c r="BG77" s="1854"/>
      <c r="BH77" s="1854"/>
      <c r="BI77" s="1854"/>
      <c r="BJ77" s="1854"/>
      <c r="BK77" s="1854"/>
      <c r="BL77" s="1854"/>
      <c r="BM77" s="1854"/>
      <c r="BN77" s="1854"/>
      <c r="BO77" s="1854"/>
      <c r="BP77" s="1854"/>
      <c r="BQ77" s="1854"/>
      <c r="BR77" s="1854"/>
      <c r="BS77" s="1854"/>
      <c r="BT77" s="1854"/>
      <c r="BU77" s="1854"/>
      <c r="BV77" s="1854"/>
      <c r="BW77" s="1854"/>
      <c r="BX77" s="1854"/>
      <c r="BY77" s="1854"/>
      <c r="BZ77" s="1854"/>
      <c r="CA77" s="1854"/>
      <c r="CB77" s="1854"/>
      <c r="CC77" s="1854"/>
      <c r="CD77" s="1854"/>
      <c r="CE77" s="1854"/>
      <c r="CF77" s="1854"/>
      <c r="CG77" s="1854"/>
      <c r="CH77" s="1854"/>
      <c r="CI77" s="1854"/>
      <c r="CJ77" s="1854"/>
      <c r="CK77" s="1854"/>
      <c r="CL77" s="1854"/>
      <c r="CM77" s="1854"/>
      <c r="CN77" s="1854"/>
      <c r="CO77" s="1854"/>
      <c r="CP77" s="1854"/>
      <c r="CQ77" s="1854"/>
      <c r="CR77" s="1854"/>
      <c r="CS77" s="1854"/>
      <c r="CT77" s="1854"/>
      <c r="CU77" s="1854"/>
      <c r="CV77" s="1854"/>
      <c r="CW77" s="1854"/>
      <c r="CX77" s="1854"/>
      <c r="CY77" s="1854"/>
      <c r="CZ77" s="1854"/>
      <c r="DA77" s="1854"/>
      <c r="DB77" s="1854"/>
      <c r="DC77" s="1854"/>
      <c r="DD77" s="1854"/>
      <c r="DE77" s="1854"/>
      <c r="DF77" s="1854"/>
      <c r="DG77" s="1854"/>
      <c r="DH77" s="1854"/>
      <c r="DI77" s="1854"/>
      <c r="DJ77" s="1854"/>
      <c r="DK77" s="1854"/>
      <c r="DL77" s="1854"/>
      <c r="DM77" s="1854"/>
      <c r="DN77" s="1854"/>
      <c r="DO77" s="1854"/>
      <c r="DP77" s="1854"/>
      <c r="DQ77" s="1854"/>
      <c r="DR77" s="1854"/>
      <c r="DS77" s="1854"/>
      <c r="DT77" s="1854"/>
      <c r="DU77" s="1854"/>
      <c r="DV77" s="1854"/>
      <c r="DW77" s="1854"/>
      <c r="DX77" s="1854"/>
      <c r="DY77" s="1854"/>
      <c r="DZ77" s="1854"/>
      <c r="EA77" s="1854"/>
      <c r="EB77" s="1854"/>
      <c r="EC77" s="1854"/>
      <c r="ED77" s="1854"/>
      <c r="EE77" s="1854"/>
      <c r="EF77" s="1854"/>
      <c r="EG77" s="1854"/>
      <c r="EH77" s="1854"/>
      <c r="EI77" s="1854"/>
      <c r="EJ77" s="1854"/>
      <c r="EK77" s="1854"/>
      <c r="EL77" s="1854"/>
      <c r="EM77" s="1854"/>
      <c r="EN77" s="1854"/>
      <c r="EO77" s="1854"/>
      <c r="EP77" s="1854"/>
      <c r="EQ77" s="1854"/>
      <c r="ER77" s="1854"/>
      <c r="ES77" s="1854"/>
      <c r="ET77" s="1854"/>
      <c r="EU77" s="1854"/>
      <c r="EV77" s="1854"/>
      <c r="EW77" s="1854"/>
      <c r="EX77" s="1854"/>
      <c r="EY77" s="1854"/>
      <c r="EZ77" s="1854"/>
      <c r="FA77" s="1854"/>
      <c r="FB77" s="1854"/>
      <c r="FC77" s="1854"/>
      <c r="FD77" s="1854"/>
      <c r="FE77" s="1854"/>
      <c r="FF77" s="1854"/>
      <c r="FG77" s="1854"/>
      <c r="FH77" s="1854"/>
      <c r="FI77" s="1854"/>
      <c r="FJ77" s="1854"/>
      <c r="FK77" s="1854"/>
      <c r="FL77" s="1854"/>
      <c r="FM77" s="1854"/>
      <c r="FN77" s="1854"/>
      <c r="FO77" s="1854"/>
      <c r="FP77" s="1854"/>
      <c r="FQ77" s="1854"/>
      <c r="FR77" s="1854"/>
      <c r="FS77" s="1854"/>
      <c r="FT77" s="1854"/>
      <c r="FU77" s="1854"/>
      <c r="FV77" s="1854"/>
      <c r="FW77" s="1854"/>
      <c r="FX77" s="1854"/>
      <c r="FY77" s="1854"/>
      <c r="FZ77" s="1854"/>
      <c r="GA77" s="1854"/>
      <c r="GB77" s="1854"/>
      <c r="GC77" s="1854"/>
      <c r="GD77" s="1854"/>
      <c r="GE77" s="1854"/>
      <c r="GF77" s="1854"/>
      <c r="GG77" s="1854"/>
      <c r="GH77" s="1854"/>
      <c r="GI77" s="1854"/>
      <c r="GJ77" s="1854"/>
      <c r="GK77" s="1854"/>
      <c r="GL77" s="1854"/>
      <c r="GM77" s="1854"/>
      <c r="GN77" s="1854"/>
      <c r="GO77" s="1854"/>
      <c r="GP77" s="1854"/>
      <c r="GQ77" s="1854"/>
      <c r="GR77" s="1854"/>
      <c r="GS77" s="1854"/>
      <c r="GT77" s="1854"/>
      <c r="GU77" s="1854"/>
      <c r="GV77" s="1854"/>
      <c r="GW77" s="1854"/>
      <c r="GX77" s="1854"/>
      <c r="GY77" s="1854"/>
      <c r="GZ77" s="1854"/>
      <c r="HA77" s="1854"/>
      <c r="HB77" s="1854"/>
      <c r="HC77" s="1854"/>
      <c r="HD77" s="1854"/>
      <c r="HE77" s="1854"/>
      <c r="HF77" s="1854"/>
      <c r="HG77" s="1854"/>
      <c r="HH77" s="1854"/>
      <c r="HI77" s="1854"/>
      <c r="HJ77" s="1854"/>
      <c r="HK77" s="1854"/>
      <c r="HL77" s="1854"/>
      <c r="HM77" s="1854"/>
      <c r="HN77" s="1854"/>
      <c r="HO77" s="1854"/>
      <c r="HP77" s="1854"/>
      <c r="HQ77" s="1854"/>
      <c r="HR77" s="1854"/>
      <c r="HS77" s="1854"/>
      <c r="HT77" s="1854"/>
      <c r="HU77" s="1854"/>
      <c r="HV77" s="1854"/>
      <c r="HW77" s="1854"/>
      <c r="HX77" s="1854"/>
      <c r="HY77" s="1854"/>
      <c r="HZ77" s="1854"/>
      <c r="IA77" s="1854"/>
      <c r="IB77" s="1854"/>
      <c r="IC77" s="1854"/>
      <c r="ID77" s="1854"/>
      <c r="IE77" s="1854"/>
      <c r="IF77" s="1854"/>
      <c r="IG77" s="1854"/>
      <c r="IH77" s="1854"/>
      <c r="II77" s="1854"/>
      <c r="IJ77" s="1854"/>
      <c r="IK77" s="1854"/>
      <c r="IL77" s="1854"/>
      <c r="IM77" s="1854"/>
      <c r="IN77" s="1854"/>
      <c r="IO77" s="1854"/>
    </row>
    <row r="78" spans="1:249" s="646" customFormat="1" ht="20.100000000000001" customHeight="1">
      <c r="A78" s="1873" t="s">
        <v>1259</v>
      </c>
      <c r="B78" s="1874">
        <v>6267</v>
      </c>
      <c r="C78" s="1874">
        <v>2386</v>
      </c>
      <c r="D78" s="1874">
        <v>622</v>
      </c>
      <c r="E78" s="1789"/>
      <c r="F78" s="1854"/>
      <c r="G78" s="1854"/>
      <c r="H78" s="1854"/>
      <c r="I78" s="1854"/>
      <c r="J78" s="1854"/>
      <c r="K78" s="1854"/>
      <c r="L78" s="1854"/>
      <c r="M78" s="1854"/>
      <c r="N78" s="1854"/>
      <c r="O78" s="1854"/>
      <c r="P78" s="1854"/>
      <c r="Q78" s="1854"/>
      <c r="R78" s="1854"/>
      <c r="S78" s="1854"/>
      <c r="T78" s="1854"/>
      <c r="U78" s="1854"/>
      <c r="V78" s="1854"/>
      <c r="W78" s="1854"/>
      <c r="X78" s="1854"/>
      <c r="Y78" s="1854"/>
      <c r="Z78" s="1854"/>
      <c r="AA78" s="1854"/>
      <c r="AB78" s="1854"/>
      <c r="AC78" s="1854"/>
      <c r="AD78" s="1854"/>
      <c r="AE78" s="1854"/>
      <c r="AF78" s="1854"/>
      <c r="AG78" s="1854"/>
      <c r="AH78" s="1854"/>
      <c r="AI78" s="1854"/>
      <c r="AJ78" s="1854"/>
      <c r="AK78" s="1854"/>
      <c r="AL78" s="1854"/>
      <c r="AM78" s="1854"/>
      <c r="AN78" s="1854"/>
      <c r="AO78" s="1854"/>
      <c r="AP78" s="1854"/>
      <c r="AQ78" s="1854"/>
      <c r="AR78" s="1854"/>
      <c r="AS78" s="1854"/>
      <c r="AT78" s="1854"/>
      <c r="AU78" s="1854"/>
      <c r="AV78" s="1854"/>
      <c r="AW78" s="1854"/>
      <c r="AX78" s="1854"/>
      <c r="AY78" s="1854"/>
      <c r="AZ78" s="1854"/>
      <c r="BA78" s="1854"/>
      <c r="BB78" s="1854"/>
      <c r="BC78" s="1854"/>
      <c r="BD78" s="1854"/>
      <c r="BE78" s="1854"/>
      <c r="BF78" s="1854"/>
      <c r="BG78" s="1854"/>
      <c r="BH78" s="1854"/>
      <c r="BI78" s="1854"/>
      <c r="BJ78" s="1854"/>
      <c r="BK78" s="1854"/>
      <c r="BL78" s="1854"/>
      <c r="BM78" s="1854"/>
      <c r="BN78" s="1854"/>
      <c r="BO78" s="1854"/>
      <c r="BP78" s="1854"/>
      <c r="BQ78" s="1854"/>
      <c r="BR78" s="1854"/>
      <c r="BS78" s="1854"/>
      <c r="BT78" s="1854"/>
      <c r="BU78" s="1854"/>
      <c r="BV78" s="1854"/>
      <c r="BW78" s="1854"/>
      <c r="BX78" s="1854"/>
      <c r="BY78" s="1854"/>
      <c r="BZ78" s="1854"/>
      <c r="CA78" s="1854"/>
      <c r="CB78" s="1854"/>
      <c r="CC78" s="1854"/>
      <c r="CD78" s="1854"/>
      <c r="CE78" s="1854"/>
      <c r="CF78" s="1854"/>
      <c r="CG78" s="1854"/>
      <c r="CH78" s="1854"/>
      <c r="CI78" s="1854"/>
      <c r="CJ78" s="1854"/>
      <c r="CK78" s="1854"/>
      <c r="CL78" s="1854"/>
      <c r="CM78" s="1854"/>
      <c r="CN78" s="1854"/>
      <c r="CO78" s="1854"/>
      <c r="CP78" s="1854"/>
      <c r="CQ78" s="1854"/>
      <c r="CR78" s="1854"/>
      <c r="CS78" s="1854"/>
      <c r="CT78" s="1854"/>
      <c r="CU78" s="1854"/>
      <c r="CV78" s="1854"/>
      <c r="CW78" s="1854"/>
      <c r="CX78" s="1854"/>
      <c r="CY78" s="1854"/>
      <c r="CZ78" s="1854"/>
      <c r="DA78" s="1854"/>
      <c r="DB78" s="1854"/>
      <c r="DC78" s="1854"/>
      <c r="DD78" s="1854"/>
      <c r="DE78" s="1854"/>
      <c r="DF78" s="1854"/>
      <c r="DG78" s="1854"/>
      <c r="DH78" s="1854"/>
      <c r="DI78" s="1854"/>
      <c r="DJ78" s="1854"/>
      <c r="DK78" s="1854"/>
      <c r="DL78" s="1854"/>
      <c r="DM78" s="1854"/>
      <c r="DN78" s="1854"/>
      <c r="DO78" s="1854"/>
      <c r="DP78" s="1854"/>
      <c r="DQ78" s="1854"/>
      <c r="DR78" s="1854"/>
      <c r="DS78" s="1854"/>
      <c r="DT78" s="1854"/>
      <c r="DU78" s="1854"/>
      <c r="DV78" s="1854"/>
      <c r="DW78" s="1854"/>
      <c r="DX78" s="1854"/>
      <c r="DY78" s="1854"/>
      <c r="DZ78" s="1854"/>
      <c r="EA78" s="1854"/>
      <c r="EB78" s="1854"/>
      <c r="EC78" s="1854"/>
      <c r="ED78" s="1854"/>
      <c r="EE78" s="1854"/>
      <c r="EF78" s="1854"/>
      <c r="EG78" s="1854"/>
      <c r="EH78" s="1854"/>
      <c r="EI78" s="1854"/>
      <c r="EJ78" s="1854"/>
      <c r="EK78" s="1854"/>
      <c r="EL78" s="1854"/>
      <c r="EM78" s="1854"/>
      <c r="EN78" s="1854"/>
      <c r="EO78" s="1854"/>
      <c r="EP78" s="1854"/>
      <c r="EQ78" s="1854"/>
      <c r="ER78" s="1854"/>
      <c r="ES78" s="1854"/>
      <c r="ET78" s="1854"/>
      <c r="EU78" s="1854"/>
      <c r="EV78" s="1854"/>
      <c r="EW78" s="1854"/>
      <c r="EX78" s="1854"/>
      <c r="EY78" s="1854"/>
      <c r="EZ78" s="1854"/>
      <c r="FA78" s="1854"/>
      <c r="FB78" s="1854"/>
      <c r="FC78" s="1854"/>
      <c r="FD78" s="1854"/>
      <c r="FE78" s="1854"/>
      <c r="FF78" s="1854"/>
      <c r="FG78" s="1854"/>
      <c r="FH78" s="1854"/>
      <c r="FI78" s="1854"/>
      <c r="FJ78" s="1854"/>
      <c r="FK78" s="1854"/>
      <c r="FL78" s="1854"/>
      <c r="FM78" s="1854"/>
      <c r="FN78" s="1854"/>
      <c r="FO78" s="1854"/>
      <c r="FP78" s="1854"/>
      <c r="FQ78" s="1854"/>
      <c r="FR78" s="1854"/>
      <c r="FS78" s="1854"/>
      <c r="FT78" s="1854"/>
      <c r="FU78" s="1854"/>
      <c r="FV78" s="1854"/>
      <c r="FW78" s="1854"/>
      <c r="FX78" s="1854"/>
      <c r="FY78" s="1854"/>
      <c r="FZ78" s="1854"/>
      <c r="GA78" s="1854"/>
      <c r="GB78" s="1854"/>
      <c r="GC78" s="1854"/>
      <c r="GD78" s="1854"/>
      <c r="GE78" s="1854"/>
      <c r="GF78" s="1854"/>
      <c r="GG78" s="1854"/>
      <c r="GH78" s="1854"/>
      <c r="GI78" s="1854"/>
      <c r="GJ78" s="1854"/>
      <c r="GK78" s="1854"/>
      <c r="GL78" s="1854"/>
      <c r="GM78" s="1854"/>
      <c r="GN78" s="1854"/>
      <c r="GO78" s="1854"/>
      <c r="GP78" s="1854"/>
      <c r="GQ78" s="1854"/>
      <c r="GR78" s="1854"/>
      <c r="GS78" s="1854"/>
      <c r="GT78" s="1854"/>
      <c r="GU78" s="1854"/>
      <c r="GV78" s="1854"/>
      <c r="GW78" s="1854"/>
      <c r="GX78" s="1854"/>
      <c r="GY78" s="1854"/>
      <c r="GZ78" s="1854"/>
      <c r="HA78" s="1854"/>
      <c r="HB78" s="1854"/>
      <c r="HC78" s="1854"/>
      <c r="HD78" s="1854"/>
      <c r="HE78" s="1854"/>
      <c r="HF78" s="1854"/>
      <c r="HG78" s="1854"/>
      <c r="HH78" s="1854"/>
      <c r="HI78" s="1854"/>
      <c r="HJ78" s="1854"/>
      <c r="HK78" s="1854"/>
      <c r="HL78" s="1854"/>
      <c r="HM78" s="1854"/>
      <c r="HN78" s="1854"/>
      <c r="HO78" s="1854"/>
      <c r="HP78" s="1854"/>
      <c r="HQ78" s="1854"/>
      <c r="HR78" s="1854"/>
      <c r="HS78" s="1854"/>
      <c r="HT78" s="1854"/>
      <c r="HU78" s="1854"/>
      <c r="HV78" s="1854"/>
      <c r="HW78" s="1854"/>
      <c r="HX78" s="1854"/>
      <c r="HY78" s="1854"/>
      <c r="HZ78" s="1854"/>
      <c r="IA78" s="1854"/>
      <c r="IB78" s="1854"/>
      <c r="IC78" s="1854"/>
      <c r="ID78" s="1854"/>
      <c r="IE78" s="1854"/>
      <c r="IF78" s="1854"/>
      <c r="IG78" s="1854"/>
      <c r="IH78" s="1854"/>
      <c r="II78" s="1854"/>
      <c r="IJ78" s="1854"/>
      <c r="IK78" s="1854"/>
      <c r="IL78" s="1854"/>
      <c r="IM78" s="1854"/>
      <c r="IN78" s="1854"/>
      <c r="IO78" s="1854"/>
    </row>
    <row r="79" spans="1:249" s="646" customFormat="1" ht="20.100000000000001" customHeight="1">
      <c r="A79" s="1873" t="s">
        <v>557</v>
      </c>
      <c r="B79" s="1874">
        <v>2272</v>
      </c>
      <c r="C79" s="1874">
        <v>342</v>
      </c>
      <c r="D79" s="1874">
        <v>95</v>
      </c>
      <c r="E79" s="1789"/>
      <c r="F79" s="1854"/>
      <c r="G79" s="1854"/>
      <c r="H79" s="1854"/>
      <c r="I79" s="1854"/>
      <c r="J79" s="1854"/>
      <c r="K79" s="1854"/>
      <c r="L79" s="1854"/>
      <c r="M79" s="1854"/>
      <c r="N79" s="1854"/>
      <c r="O79" s="1854"/>
      <c r="P79" s="1854"/>
      <c r="Q79" s="1854"/>
      <c r="R79" s="1854"/>
      <c r="S79" s="1854"/>
      <c r="T79" s="1854"/>
      <c r="U79" s="1854"/>
      <c r="V79" s="1854"/>
      <c r="W79" s="1854"/>
      <c r="X79" s="1854"/>
      <c r="Y79" s="1854"/>
      <c r="Z79" s="1854"/>
      <c r="AA79" s="1854"/>
      <c r="AB79" s="1854"/>
      <c r="AC79" s="1854"/>
      <c r="AD79" s="1854"/>
      <c r="AE79" s="1854"/>
      <c r="AF79" s="1854"/>
      <c r="AG79" s="1854"/>
      <c r="AH79" s="1854"/>
      <c r="AI79" s="1854"/>
      <c r="AJ79" s="1854"/>
      <c r="AK79" s="1854"/>
      <c r="AL79" s="1854"/>
      <c r="AM79" s="1854"/>
      <c r="AN79" s="1854"/>
      <c r="AO79" s="1854"/>
      <c r="AP79" s="1854"/>
      <c r="AQ79" s="1854"/>
      <c r="AR79" s="1854"/>
      <c r="AS79" s="1854"/>
      <c r="AT79" s="1854"/>
      <c r="AU79" s="1854"/>
      <c r="AV79" s="1854"/>
      <c r="AW79" s="1854"/>
      <c r="AX79" s="1854"/>
      <c r="AY79" s="1854"/>
      <c r="AZ79" s="1854"/>
      <c r="BA79" s="1854"/>
      <c r="BB79" s="1854"/>
      <c r="BC79" s="1854"/>
      <c r="BD79" s="1854"/>
      <c r="BE79" s="1854"/>
      <c r="BF79" s="1854"/>
      <c r="BG79" s="1854"/>
      <c r="BH79" s="1854"/>
      <c r="BI79" s="1854"/>
      <c r="BJ79" s="1854"/>
      <c r="BK79" s="1854"/>
      <c r="BL79" s="1854"/>
      <c r="BM79" s="1854"/>
      <c r="BN79" s="1854"/>
      <c r="BO79" s="1854"/>
      <c r="BP79" s="1854"/>
      <c r="BQ79" s="1854"/>
      <c r="BR79" s="1854"/>
      <c r="BS79" s="1854"/>
      <c r="BT79" s="1854"/>
      <c r="BU79" s="1854"/>
      <c r="BV79" s="1854"/>
      <c r="BW79" s="1854"/>
      <c r="BX79" s="1854"/>
      <c r="BY79" s="1854"/>
      <c r="BZ79" s="1854"/>
      <c r="CA79" s="1854"/>
      <c r="CB79" s="1854"/>
      <c r="CC79" s="1854"/>
      <c r="CD79" s="1854"/>
      <c r="CE79" s="1854"/>
      <c r="CF79" s="1854"/>
      <c r="CG79" s="1854"/>
      <c r="CH79" s="1854"/>
      <c r="CI79" s="1854"/>
      <c r="CJ79" s="1854"/>
      <c r="CK79" s="1854"/>
      <c r="CL79" s="1854"/>
      <c r="CM79" s="1854"/>
      <c r="CN79" s="1854"/>
      <c r="CO79" s="1854"/>
      <c r="CP79" s="1854"/>
      <c r="CQ79" s="1854"/>
      <c r="CR79" s="1854"/>
      <c r="CS79" s="1854"/>
      <c r="CT79" s="1854"/>
      <c r="CU79" s="1854"/>
      <c r="CV79" s="1854"/>
      <c r="CW79" s="1854"/>
      <c r="CX79" s="1854"/>
      <c r="CY79" s="1854"/>
      <c r="CZ79" s="1854"/>
      <c r="DA79" s="1854"/>
      <c r="DB79" s="1854"/>
      <c r="DC79" s="1854"/>
      <c r="DD79" s="1854"/>
      <c r="DE79" s="1854"/>
      <c r="DF79" s="1854"/>
      <c r="DG79" s="1854"/>
      <c r="DH79" s="1854"/>
      <c r="DI79" s="1854"/>
      <c r="DJ79" s="1854"/>
      <c r="DK79" s="1854"/>
      <c r="DL79" s="1854"/>
      <c r="DM79" s="1854"/>
      <c r="DN79" s="1854"/>
      <c r="DO79" s="1854"/>
      <c r="DP79" s="1854"/>
      <c r="DQ79" s="1854"/>
      <c r="DR79" s="1854"/>
      <c r="DS79" s="1854"/>
      <c r="DT79" s="1854"/>
      <c r="DU79" s="1854"/>
      <c r="DV79" s="1854"/>
      <c r="DW79" s="1854"/>
      <c r="DX79" s="1854"/>
      <c r="DY79" s="1854"/>
      <c r="DZ79" s="1854"/>
      <c r="EA79" s="1854"/>
      <c r="EB79" s="1854"/>
      <c r="EC79" s="1854"/>
      <c r="ED79" s="1854"/>
      <c r="EE79" s="1854"/>
      <c r="EF79" s="1854"/>
      <c r="EG79" s="1854"/>
      <c r="EH79" s="1854"/>
      <c r="EI79" s="1854"/>
      <c r="EJ79" s="1854"/>
      <c r="EK79" s="1854"/>
      <c r="EL79" s="1854"/>
      <c r="EM79" s="1854"/>
      <c r="EN79" s="1854"/>
      <c r="EO79" s="1854"/>
      <c r="EP79" s="1854"/>
      <c r="EQ79" s="1854"/>
      <c r="ER79" s="1854"/>
      <c r="ES79" s="1854"/>
      <c r="ET79" s="1854"/>
      <c r="EU79" s="1854"/>
      <c r="EV79" s="1854"/>
      <c r="EW79" s="1854"/>
      <c r="EX79" s="1854"/>
      <c r="EY79" s="1854"/>
      <c r="EZ79" s="1854"/>
      <c r="FA79" s="1854"/>
      <c r="FB79" s="1854"/>
      <c r="FC79" s="1854"/>
      <c r="FD79" s="1854"/>
      <c r="FE79" s="1854"/>
      <c r="FF79" s="1854"/>
      <c r="FG79" s="1854"/>
      <c r="FH79" s="1854"/>
      <c r="FI79" s="1854"/>
      <c r="FJ79" s="1854"/>
      <c r="FK79" s="1854"/>
      <c r="FL79" s="1854"/>
      <c r="FM79" s="1854"/>
      <c r="FN79" s="1854"/>
      <c r="FO79" s="1854"/>
      <c r="FP79" s="1854"/>
      <c r="FQ79" s="1854"/>
      <c r="FR79" s="1854"/>
      <c r="FS79" s="1854"/>
      <c r="FT79" s="1854"/>
      <c r="FU79" s="1854"/>
      <c r="FV79" s="1854"/>
      <c r="FW79" s="1854"/>
      <c r="FX79" s="1854"/>
      <c r="FY79" s="1854"/>
      <c r="FZ79" s="1854"/>
      <c r="GA79" s="1854"/>
      <c r="GB79" s="1854"/>
      <c r="GC79" s="1854"/>
      <c r="GD79" s="1854"/>
      <c r="GE79" s="1854"/>
      <c r="GF79" s="1854"/>
      <c r="GG79" s="1854"/>
      <c r="GH79" s="1854"/>
      <c r="GI79" s="1854"/>
      <c r="GJ79" s="1854"/>
      <c r="GK79" s="1854"/>
      <c r="GL79" s="1854"/>
      <c r="GM79" s="1854"/>
      <c r="GN79" s="1854"/>
      <c r="GO79" s="1854"/>
      <c r="GP79" s="1854"/>
      <c r="GQ79" s="1854"/>
      <c r="GR79" s="1854"/>
      <c r="GS79" s="1854"/>
      <c r="GT79" s="1854"/>
      <c r="GU79" s="1854"/>
      <c r="GV79" s="1854"/>
      <c r="GW79" s="1854"/>
      <c r="GX79" s="1854"/>
      <c r="GY79" s="1854"/>
      <c r="GZ79" s="1854"/>
      <c r="HA79" s="1854"/>
      <c r="HB79" s="1854"/>
      <c r="HC79" s="1854"/>
      <c r="HD79" s="1854"/>
      <c r="HE79" s="1854"/>
      <c r="HF79" s="1854"/>
      <c r="HG79" s="1854"/>
      <c r="HH79" s="1854"/>
      <c r="HI79" s="1854"/>
      <c r="HJ79" s="1854"/>
      <c r="HK79" s="1854"/>
      <c r="HL79" s="1854"/>
      <c r="HM79" s="1854"/>
      <c r="HN79" s="1854"/>
      <c r="HO79" s="1854"/>
      <c r="HP79" s="1854"/>
      <c r="HQ79" s="1854"/>
      <c r="HR79" s="1854"/>
      <c r="HS79" s="1854"/>
      <c r="HT79" s="1854"/>
      <c r="HU79" s="1854"/>
      <c r="HV79" s="1854"/>
      <c r="HW79" s="1854"/>
      <c r="HX79" s="1854"/>
      <c r="HY79" s="1854"/>
      <c r="HZ79" s="1854"/>
      <c r="IA79" s="1854"/>
      <c r="IB79" s="1854"/>
      <c r="IC79" s="1854"/>
      <c r="ID79" s="1854"/>
      <c r="IE79" s="1854"/>
      <c r="IF79" s="1854"/>
      <c r="IG79" s="1854"/>
      <c r="IH79" s="1854"/>
      <c r="II79" s="1854"/>
      <c r="IJ79" s="1854"/>
      <c r="IK79" s="1854"/>
      <c r="IL79" s="1854"/>
      <c r="IM79" s="1854"/>
      <c r="IN79" s="1854"/>
      <c r="IO79" s="1854"/>
    </row>
    <row r="80" spans="1:249" s="646" customFormat="1" ht="20.100000000000001" customHeight="1">
      <c r="A80" s="1873" t="s">
        <v>1260</v>
      </c>
      <c r="B80" s="1874">
        <v>1095</v>
      </c>
      <c r="C80" s="1874">
        <v>166</v>
      </c>
      <c r="D80" s="1874">
        <v>107</v>
      </c>
      <c r="E80" s="1789"/>
      <c r="F80" s="1854"/>
      <c r="G80" s="1854"/>
      <c r="H80" s="1854"/>
      <c r="I80" s="1854"/>
      <c r="J80" s="1854"/>
      <c r="K80" s="1854"/>
      <c r="L80" s="1854"/>
      <c r="M80" s="1854"/>
      <c r="N80" s="1854"/>
      <c r="O80" s="1854"/>
      <c r="P80" s="1854"/>
      <c r="Q80" s="1854"/>
      <c r="R80" s="1854"/>
      <c r="S80" s="1854"/>
      <c r="T80" s="1854"/>
      <c r="U80" s="1854"/>
      <c r="V80" s="1854"/>
      <c r="W80" s="1854"/>
      <c r="X80" s="1854"/>
      <c r="Y80" s="1854"/>
      <c r="Z80" s="1854"/>
      <c r="AA80" s="1854"/>
      <c r="AB80" s="1854"/>
      <c r="AC80" s="1854"/>
      <c r="AD80" s="1854"/>
      <c r="AE80" s="1854"/>
      <c r="AF80" s="1854"/>
      <c r="AG80" s="1854"/>
      <c r="AH80" s="1854"/>
      <c r="AI80" s="1854"/>
      <c r="AJ80" s="1854"/>
      <c r="AK80" s="1854"/>
      <c r="AL80" s="1854"/>
      <c r="AM80" s="1854"/>
      <c r="AN80" s="1854"/>
      <c r="AO80" s="1854"/>
      <c r="AP80" s="1854"/>
      <c r="AQ80" s="1854"/>
      <c r="AR80" s="1854"/>
      <c r="AS80" s="1854"/>
      <c r="AT80" s="1854"/>
      <c r="AU80" s="1854"/>
      <c r="AV80" s="1854"/>
      <c r="AW80" s="1854"/>
      <c r="AX80" s="1854"/>
      <c r="AY80" s="1854"/>
      <c r="AZ80" s="1854"/>
      <c r="BA80" s="1854"/>
      <c r="BB80" s="1854"/>
      <c r="BC80" s="1854"/>
      <c r="BD80" s="1854"/>
      <c r="BE80" s="1854"/>
      <c r="BF80" s="1854"/>
      <c r="BG80" s="1854"/>
      <c r="BH80" s="1854"/>
      <c r="BI80" s="1854"/>
      <c r="BJ80" s="1854"/>
      <c r="BK80" s="1854"/>
      <c r="BL80" s="1854"/>
      <c r="BM80" s="1854"/>
      <c r="BN80" s="1854"/>
      <c r="BO80" s="1854"/>
      <c r="BP80" s="1854"/>
      <c r="BQ80" s="1854"/>
      <c r="BR80" s="1854"/>
      <c r="BS80" s="1854"/>
      <c r="BT80" s="1854"/>
      <c r="BU80" s="1854"/>
      <c r="BV80" s="1854"/>
      <c r="BW80" s="1854"/>
      <c r="BX80" s="1854"/>
      <c r="BY80" s="1854"/>
      <c r="BZ80" s="1854"/>
      <c r="CA80" s="1854"/>
      <c r="CB80" s="1854"/>
      <c r="CC80" s="1854"/>
      <c r="CD80" s="1854"/>
      <c r="CE80" s="1854"/>
      <c r="CF80" s="1854"/>
      <c r="CG80" s="1854"/>
      <c r="CH80" s="1854"/>
      <c r="CI80" s="1854"/>
      <c r="CJ80" s="1854"/>
      <c r="CK80" s="1854"/>
      <c r="CL80" s="1854"/>
      <c r="CM80" s="1854"/>
      <c r="CN80" s="1854"/>
      <c r="CO80" s="1854"/>
      <c r="CP80" s="1854"/>
      <c r="CQ80" s="1854"/>
      <c r="CR80" s="1854"/>
      <c r="CS80" s="1854"/>
      <c r="CT80" s="1854"/>
      <c r="CU80" s="1854"/>
      <c r="CV80" s="1854"/>
      <c r="CW80" s="1854"/>
      <c r="CX80" s="1854"/>
      <c r="CY80" s="1854"/>
      <c r="CZ80" s="1854"/>
      <c r="DA80" s="1854"/>
      <c r="DB80" s="1854"/>
      <c r="DC80" s="1854"/>
      <c r="DD80" s="1854"/>
      <c r="DE80" s="1854"/>
      <c r="DF80" s="1854"/>
      <c r="DG80" s="1854"/>
      <c r="DH80" s="1854"/>
      <c r="DI80" s="1854"/>
      <c r="DJ80" s="1854"/>
      <c r="DK80" s="1854"/>
      <c r="DL80" s="1854"/>
      <c r="DM80" s="1854"/>
      <c r="DN80" s="1854"/>
      <c r="DO80" s="1854"/>
      <c r="DP80" s="1854"/>
      <c r="DQ80" s="1854"/>
      <c r="DR80" s="1854"/>
      <c r="DS80" s="1854"/>
      <c r="DT80" s="1854"/>
      <c r="DU80" s="1854"/>
      <c r="DV80" s="1854"/>
      <c r="DW80" s="1854"/>
      <c r="DX80" s="1854"/>
      <c r="DY80" s="1854"/>
      <c r="DZ80" s="1854"/>
      <c r="EA80" s="1854"/>
      <c r="EB80" s="1854"/>
      <c r="EC80" s="1854"/>
      <c r="ED80" s="1854"/>
      <c r="EE80" s="1854"/>
      <c r="EF80" s="1854"/>
      <c r="EG80" s="1854"/>
      <c r="EH80" s="1854"/>
      <c r="EI80" s="1854"/>
      <c r="EJ80" s="1854"/>
      <c r="EK80" s="1854"/>
      <c r="EL80" s="1854"/>
      <c r="EM80" s="1854"/>
      <c r="EN80" s="1854"/>
      <c r="EO80" s="1854"/>
      <c r="EP80" s="1854"/>
      <c r="EQ80" s="1854"/>
      <c r="ER80" s="1854"/>
      <c r="ES80" s="1854"/>
      <c r="ET80" s="1854"/>
      <c r="EU80" s="1854"/>
      <c r="EV80" s="1854"/>
      <c r="EW80" s="1854"/>
      <c r="EX80" s="1854"/>
      <c r="EY80" s="1854"/>
      <c r="EZ80" s="1854"/>
      <c r="FA80" s="1854"/>
      <c r="FB80" s="1854"/>
      <c r="FC80" s="1854"/>
      <c r="FD80" s="1854"/>
      <c r="FE80" s="1854"/>
      <c r="FF80" s="1854"/>
      <c r="FG80" s="1854"/>
      <c r="FH80" s="1854"/>
      <c r="FI80" s="1854"/>
      <c r="FJ80" s="1854"/>
      <c r="FK80" s="1854"/>
      <c r="FL80" s="1854"/>
      <c r="FM80" s="1854"/>
      <c r="FN80" s="1854"/>
      <c r="FO80" s="1854"/>
      <c r="FP80" s="1854"/>
      <c r="FQ80" s="1854"/>
      <c r="FR80" s="1854"/>
      <c r="FS80" s="1854"/>
      <c r="FT80" s="1854"/>
      <c r="FU80" s="1854"/>
      <c r="FV80" s="1854"/>
      <c r="FW80" s="1854"/>
      <c r="FX80" s="1854"/>
      <c r="FY80" s="1854"/>
      <c r="FZ80" s="1854"/>
      <c r="GA80" s="1854"/>
      <c r="GB80" s="1854"/>
      <c r="GC80" s="1854"/>
      <c r="GD80" s="1854"/>
      <c r="GE80" s="1854"/>
      <c r="GF80" s="1854"/>
      <c r="GG80" s="1854"/>
      <c r="GH80" s="1854"/>
      <c r="GI80" s="1854"/>
      <c r="GJ80" s="1854"/>
      <c r="GK80" s="1854"/>
      <c r="GL80" s="1854"/>
      <c r="GM80" s="1854"/>
      <c r="GN80" s="1854"/>
      <c r="GO80" s="1854"/>
      <c r="GP80" s="1854"/>
      <c r="GQ80" s="1854"/>
      <c r="GR80" s="1854"/>
      <c r="GS80" s="1854"/>
      <c r="GT80" s="1854"/>
      <c r="GU80" s="1854"/>
      <c r="GV80" s="1854"/>
      <c r="GW80" s="1854"/>
      <c r="GX80" s="1854"/>
      <c r="GY80" s="1854"/>
      <c r="GZ80" s="1854"/>
      <c r="HA80" s="1854"/>
      <c r="HB80" s="1854"/>
      <c r="HC80" s="1854"/>
      <c r="HD80" s="1854"/>
      <c r="HE80" s="1854"/>
      <c r="HF80" s="1854"/>
      <c r="HG80" s="1854"/>
      <c r="HH80" s="1854"/>
      <c r="HI80" s="1854"/>
      <c r="HJ80" s="1854"/>
      <c r="HK80" s="1854"/>
      <c r="HL80" s="1854"/>
      <c r="HM80" s="1854"/>
      <c r="HN80" s="1854"/>
      <c r="HO80" s="1854"/>
      <c r="HP80" s="1854"/>
      <c r="HQ80" s="1854"/>
      <c r="HR80" s="1854"/>
      <c r="HS80" s="1854"/>
      <c r="HT80" s="1854"/>
      <c r="HU80" s="1854"/>
      <c r="HV80" s="1854"/>
      <c r="HW80" s="1854"/>
      <c r="HX80" s="1854"/>
      <c r="HY80" s="1854"/>
      <c r="HZ80" s="1854"/>
      <c r="IA80" s="1854"/>
      <c r="IB80" s="1854"/>
      <c r="IC80" s="1854"/>
      <c r="ID80" s="1854"/>
      <c r="IE80" s="1854"/>
      <c r="IF80" s="1854"/>
      <c r="IG80" s="1854"/>
      <c r="IH80" s="1854"/>
      <c r="II80" s="1854"/>
      <c r="IJ80" s="1854"/>
      <c r="IK80" s="1854"/>
      <c r="IL80" s="1854"/>
      <c r="IM80" s="1854"/>
      <c r="IN80" s="1854"/>
      <c r="IO80" s="1854"/>
    </row>
    <row r="81" spans="1:249" s="646" customFormat="1" ht="20.100000000000001" customHeight="1">
      <c r="A81" s="1873" t="s">
        <v>1261</v>
      </c>
      <c r="B81" s="1874">
        <v>11</v>
      </c>
      <c r="C81" s="1874">
        <v>98</v>
      </c>
      <c r="D81" s="1874">
        <v>98</v>
      </c>
      <c r="E81" s="1789"/>
      <c r="F81" s="1854"/>
      <c r="G81" s="1854"/>
      <c r="H81" s="1854"/>
      <c r="I81" s="1854"/>
      <c r="J81" s="1854"/>
      <c r="K81" s="1854"/>
      <c r="L81" s="1854"/>
      <c r="M81" s="1854"/>
      <c r="N81" s="1854"/>
      <c r="O81" s="1854"/>
      <c r="P81" s="1854"/>
      <c r="Q81" s="1854"/>
      <c r="R81" s="1854"/>
      <c r="S81" s="1854"/>
      <c r="T81" s="1854"/>
      <c r="U81" s="1854"/>
      <c r="V81" s="1854"/>
      <c r="W81" s="1854"/>
      <c r="X81" s="1854"/>
      <c r="Y81" s="1854"/>
      <c r="Z81" s="1854"/>
      <c r="AA81" s="1854"/>
      <c r="AB81" s="1854"/>
      <c r="AC81" s="1854"/>
      <c r="AD81" s="1854"/>
      <c r="AE81" s="1854"/>
      <c r="AF81" s="1854"/>
      <c r="AG81" s="1854"/>
      <c r="AH81" s="1854"/>
      <c r="AI81" s="1854"/>
      <c r="AJ81" s="1854"/>
      <c r="AK81" s="1854"/>
      <c r="AL81" s="1854"/>
      <c r="AM81" s="1854"/>
      <c r="AN81" s="1854"/>
      <c r="AO81" s="1854"/>
      <c r="AP81" s="1854"/>
      <c r="AQ81" s="1854"/>
      <c r="AR81" s="1854"/>
      <c r="AS81" s="1854"/>
      <c r="AT81" s="1854"/>
      <c r="AU81" s="1854"/>
      <c r="AV81" s="1854"/>
      <c r="AW81" s="1854"/>
      <c r="AX81" s="1854"/>
      <c r="AY81" s="1854"/>
      <c r="AZ81" s="1854"/>
      <c r="BA81" s="1854"/>
      <c r="BB81" s="1854"/>
      <c r="BC81" s="1854"/>
      <c r="BD81" s="1854"/>
      <c r="BE81" s="1854"/>
      <c r="BF81" s="1854"/>
      <c r="BG81" s="1854"/>
      <c r="BH81" s="1854"/>
      <c r="BI81" s="1854"/>
      <c r="BJ81" s="1854"/>
      <c r="BK81" s="1854"/>
      <c r="BL81" s="1854"/>
      <c r="BM81" s="1854"/>
      <c r="BN81" s="1854"/>
      <c r="BO81" s="1854"/>
      <c r="BP81" s="1854"/>
      <c r="BQ81" s="1854"/>
      <c r="BR81" s="1854"/>
      <c r="BS81" s="1854"/>
      <c r="BT81" s="1854"/>
      <c r="BU81" s="1854"/>
      <c r="BV81" s="1854"/>
      <c r="BW81" s="1854"/>
      <c r="BX81" s="1854"/>
      <c r="BY81" s="1854"/>
      <c r="BZ81" s="1854"/>
      <c r="CA81" s="1854"/>
      <c r="CB81" s="1854"/>
      <c r="CC81" s="1854"/>
      <c r="CD81" s="1854"/>
      <c r="CE81" s="1854"/>
      <c r="CF81" s="1854"/>
      <c r="CG81" s="1854"/>
      <c r="CH81" s="1854"/>
      <c r="CI81" s="1854"/>
      <c r="CJ81" s="1854"/>
      <c r="CK81" s="1854"/>
      <c r="CL81" s="1854"/>
      <c r="CM81" s="1854"/>
      <c r="CN81" s="1854"/>
      <c r="CO81" s="1854"/>
      <c r="CP81" s="1854"/>
      <c r="CQ81" s="1854"/>
      <c r="CR81" s="1854"/>
      <c r="CS81" s="1854"/>
      <c r="CT81" s="1854"/>
      <c r="CU81" s="1854"/>
      <c r="CV81" s="1854"/>
      <c r="CW81" s="1854"/>
      <c r="CX81" s="1854"/>
      <c r="CY81" s="1854"/>
      <c r="CZ81" s="1854"/>
      <c r="DA81" s="1854"/>
      <c r="DB81" s="1854"/>
      <c r="DC81" s="1854"/>
      <c r="DD81" s="1854"/>
      <c r="DE81" s="1854"/>
      <c r="DF81" s="1854"/>
      <c r="DG81" s="1854"/>
      <c r="DH81" s="1854"/>
      <c r="DI81" s="1854"/>
      <c r="DJ81" s="1854"/>
      <c r="DK81" s="1854"/>
      <c r="DL81" s="1854"/>
      <c r="DM81" s="1854"/>
      <c r="DN81" s="1854"/>
      <c r="DO81" s="1854"/>
      <c r="DP81" s="1854"/>
      <c r="DQ81" s="1854"/>
      <c r="DR81" s="1854"/>
      <c r="DS81" s="1854"/>
      <c r="DT81" s="1854"/>
      <c r="DU81" s="1854"/>
      <c r="DV81" s="1854"/>
      <c r="DW81" s="1854"/>
      <c r="DX81" s="1854"/>
      <c r="DY81" s="1854"/>
      <c r="DZ81" s="1854"/>
      <c r="EA81" s="1854"/>
      <c r="EB81" s="1854"/>
      <c r="EC81" s="1854"/>
      <c r="ED81" s="1854"/>
      <c r="EE81" s="1854"/>
      <c r="EF81" s="1854"/>
      <c r="EG81" s="1854"/>
      <c r="EH81" s="1854"/>
      <c r="EI81" s="1854"/>
      <c r="EJ81" s="1854"/>
      <c r="EK81" s="1854"/>
      <c r="EL81" s="1854"/>
      <c r="EM81" s="1854"/>
      <c r="EN81" s="1854"/>
      <c r="EO81" s="1854"/>
      <c r="EP81" s="1854"/>
      <c r="EQ81" s="1854"/>
      <c r="ER81" s="1854"/>
      <c r="ES81" s="1854"/>
      <c r="ET81" s="1854"/>
      <c r="EU81" s="1854"/>
      <c r="EV81" s="1854"/>
      <c r="EW81" s="1854"/>
      <c r="EX81" s="1854"/>
      <c r="EY81" s="1854"/>
      <c r="EZ81" s="1854"/>
      <c r="FA81" s="1854"/>
      <c r="FB81" s="1854"/>
      <c r="FC81" s="1854"/>
      <c r="FD81" s="1854"/>
      <c r="FE81" s="1854"/>
      <c r="FF81" s="1854"/>
      <c r="FG81" s="1854"/>
      <c r="FH81" s="1854"/>
      <c r="FI81" s="1854"/>
      <c r="FJ81" s="1854"/>
      <c r="FK81" s="1854"/>
      <c r="FL81" s="1854"/>
      <c r="FM81" s="1854"/>
      <c r="FN81" s="1854"/>
      <c r="FO81" s="1854"/>
      <c r="FP81" s="1854"/>
      <c r="FQ81" s="1854"/>
      <c r="FR81" s="1854"/>
      <c r="FS81" s="1854"/>
      <c r="FT81" s="1854"/>
      <c r="FU81" s="1854"/>
      <c r="FV81" s="1854"/>
      <c r="FW81" s="1854"/>
      <c r="FX81" s="1854"/>
      <c r="FY81" s="1854"/>
      <c r="FZ81" s="1854"/>
      <c r="GA81" s="1854"/>
      <c r="GB81" s="1854"/>
      <c r="GC81" s="1854"/>
      <c r="GD81" s="1854"/>
      <c r="GE81" s="1854"/>
      <c r="GF81" s="1854"/>
      <c r="GG81" s="1854"/>
      <c r="GH81" s="1854"/>
      <c r="GI81" s="1854"/>
      <c r="GJ81" s="1854"/>
      <c r="GK81" s="1854"/>
      <c r="GL81" s="1854"/>
      <c r="GM81" s="1854"/>
      <c r="GN81" s="1854"/>
      <c r="GO81" s="1854"/>
      <c r="GP81" s="1854"/>
      <c r="GQ81" s="1854"/>
      <c r="GR81" s="1854"/>
      <c r="GS81" s="1854"/>
      <c r="GT81" s="1854"/>
      <c r="GU81" s="1854"/>
      <c r="GV81" s="1854"/>
      <c r="GW81" s="1854"/>
      <c r="GX81" s="1854"/>
      <c r="GY81" s="1854"/>
      <c r="GZ81" s="1854"/>
      <c r="HA81" s="1854"/>
      <c r="HB81" s="1854"/>
      <c r="HC81" s="1854"/>
      <c r="HD81" s="1854"/>
      <c r="HE81" s="1854"/>
      <c r="HF81" s="1854"/>
      <c r="HG81" s="1854"/>
      <c r="HH81" s="1854"/>
      <c r="HI81" s="1854"/>
      <c r="HJ81" s="1854"/>
      <c r="HK81" s="1854"/>
      <c r="HL81" s="1854"/>
      <c r="HM81" s="1854"/>
      <c r="HN81" s="1854"/>
      <c r="HO81" s="1854"/>
      <c r="HP81" s="1854"/>
      <c r="HQ81" s="1854"/>
      <c r="HR81" s="1854"/>
      <c r="HS81" s="1854"/>
      <c r="HT81" s="1854"/>
      <c r="HU81" s="1854"/>
      <c r="HV81" s="1854"/>
      <c r="HW81" s="1854"/>
      <c r="HX81" s="1854"/>
      <c r="HY81" s="1854"/>
      <c r="HZ81" s="1854"/>
      <c r="IA81" s="1854"/>
      <c r="IB81" s="1854"/>
      <c r="IC81" s="1854"/>
      <c r="ID81" s="1854"/>
      <c r="IE81" s="1854"/>
      <c r="IF81" s="1854"/>
      <c r="IG81" s="1854"/>
      <c r="IH81" s="1854"/>
      <c r="II81" s="1854"/>
      <c r="IJ81" s="1854"/>
      <c r="IK81" s="1854"/>
      <c r="IL81" s="1854"/>
      <c r="IM81" s="1854"/>
      <c r="IN81" s="1854"/>
      <c r="IO81" s="1854"/>
    </row>
    <row r="82" spans="1:249" s="646" customFormat="1" ht="20.100000000000001" customHeight="1">
      <c r="A82" s="1873" t="s">
        <v>1262</v>
      </c>
      <c r="B82" s="1874">
        <v>84</v>
      </c>
      <c r="C82" s="1874">
        <v>0</v>
      </c>
      <c r="D82" s="1874">
        <v>46</v>
      </c>
      <c r="E82" s="1789"/>
      <c r="F82" s="1854"/>
      <c r="G82" s="1854"/>
      <c r="H82" s="1854"/>
      <c r="I82" s="1854"/>
      <c r="J82" s="1854"/>
      <c r="K82" s="1854"/>
      <c r="L82" s="1854"/>
      <c r="M82" s="1854"/>
      <c r="N82" s="1854"/>
      <c r="O82" s="1854"/>
      <c r="P82" s="1854"/>
      <c r="Q82" s="1854"/>
      <c r="R82" s="1854"/>
      <c r="S82" s="1854"/>
      <c r="T82" s="1854"/>
      <c r="U82" s="1854"/>
      <c r="V82" s="1854"/>
      <c r="W82" s="1854"/>
      <c r="X82" s="1854"/>
      <c r="Y82" s="1854"/>
      <c r="Z82" s="1854"/>
      <c r="AA82" s="1854"/>
      <c r="AB82" s="1854"/>
      <c r="AC82" s="1854"/>
      <c r="AD82" s="1854"/>
      <c r="AE82" s="1854"/>
      <c r="AF82" s="1854"/>
      <c r="AG82" s="1854"/>
      <c r="AH82" s="1854"/>
      <c r="AI82" s="1854"/>
      <c r="AJ82" s="1854"/>
      <c r="AK82" s="1854"/>
      <c r="AL82" s="1854"/>
      <c r="AM82" s="1854"/>
      <c r="AN82" s="1854"/>
      <c r="AO82" s="1854"/>
      <c r="AP82" s="1854"/>
      <c r="AQ82" s="1854"/>
      <c r="AR82" s="1854"/>
      <c r="AS82" s="1854"/>
      <c r="AT82" s="1854"/>
      <c r="AU82" s="1854"/>
      <c r="AV82" s="1854"/>
      <c r="AW82" s="1854"/>
      <c r="AX82" s="1854"/>
      <c r="AY82" s="1854"/>
      <c r="AZ82" s="1854"/>
      <c r="BA82" s="1854"/>
      <c r="BB82" s="1854"/>
      <c r="BC82" s="1854"/>
      <c r="BD82" s="1854"/>
      <c r="BE82" s="1854"/>
      <c r="BF82" s="1854"/>
      <c r="BG82" s="1854"/>
      <c r="BH82" s="1854"/>
      <c r="BI82" s="1854"/>
      <c r="BJ82" s="1854"/>
      <c r="BK82" s="1854"/>
      <c r="BL82" s="1854"/>
      <c r="BM82" s="1854"/>
      <c r="BN82" s="1854"/>
      <c r="BO82" s="1854"/>
      <c r="BP82" s="1854"/>
      <c r="BQ82" s="1854"/>
      <c r="BR82" s="1854"/>
      <c r="BS82" s="1854"/>
      <c r="BT82" s="1854"/>
      <c r="BU82" s="1854"/>
      <c r="BV82" s="1854"/>
      <c r="BW82" s="1854"/>
      <c r="BX82" s="1854"/>
      <c r="BY82" s="1854"/>
      <c r="BZ82" s="1854"/>
      <c r="CA82" s="1854"/>
      <c r="CB82" s="1854"/>
      <c r="CC82" s="1854"/>
      <c r="CD82" s="1854"/>
      <c r="CE82" s="1854"/>
      <c r="CF82" s="1854"/>
      <c r="CG82" s="1854"/>
      <c r="CH82" s="1854"/>
      <c r="CI82" s="1854"/>
      <c r="CJ82" s="1854"/>
      <c r="CK82" s="1854"/>
      <c r="CL82" s="1854"/>
      <c r="CM82" s="1854"/>
      <c r="CN82" s="1854"/>
      <c r="CO82" s="1854"/>
      <c r="CP82" s="1854"/>
      <c r="CQ82" s="1854"/>
      <c r="CR82" s="1854"/>
      <c r="CS82" s="1854"/>
      <c r="CT82" s="1854"/>
      <c r="CU82" s="1854"/>
      <c r="CV82" s="1854"/>
      <c r="CW82" s="1854"/>
      <c r="CX82" s="1854"/>
      <c r="CY82" s="1854"/>
      <c r="CZ82" s="1854"/>
      <c r="DA82" s="1854"/>
      <c r="DB82" s="1854"/>
      <c r="DC82" s="1854"/>
      <c r="DD82" s="1854"/>
      <c r="DE82" s="1854"/>
      <c r="DF82" s="1854"/>
      <c r="DG82" s="1854"/>
      <c r="DH82" s="1854"/>
      <c r="DI82" s="1854"/>
      <c r="DJ82" s="1854"/>
      <c r="DK82" s="1854"/>
      <c r="DL82" s="1854"/>
      <c r="DM82" s="1854"/>
      <c r="DN82" s="1854"/>
      <c r="DO82" s="1854"/>
      <c r="DP82" s="1854"/>
      <c r="DQ82" s="1854"/>
      <c r="DR82" s="1854"/>
      <c r="DS82" s="1854"/>
      <c r="DT82" s="1854"/>
      <c r="DU82" s="1854"/>
      <c r="DV82" s="1854"/>
      <c r="DW82" s="1854"/>
      <c r="DX82" s="1854"/>
      <c r="DY82" s="1854"/>
      <c r="DZ82" s="1854"/>
      <c r="EA82" s="1854"/>
      <c r="EB82" s="1854"/>
      <c r="EC82" s="1854"/>
      <c r="ED82" s="1854"/>
      <c r="EE82" s="1854"/>
      <c r="EF82" s="1854"/>
      <c r="EG82" s="1854"/>
      <c r="EH82" s="1854"/>
      <c r="EI82" s="1854"/>
      <c r="EJ82" s="1854"/>
      <c r="EK82" s="1854"/>
      <c r="EL82" s="1854"/>
      <c r="EM82" s="1854"/>
      <c r="EN82" s="1854"/>
      <c r="EO82" s="1854"/>
      <c r="EP82" s="1854"/>
      <c r="EQ82" s="1854"/>
      <c r="ER82" s="1854"/>
      <c r="ES82" s="1854"/>
      <c r="ET82" s="1854"/>
      <c r="EU82" s="1854"/>
      <c r="EV82" s="1854"/>
      <c r="EW82" s="1854"/>
      <c r="EX82" s="1854"/>
      <c r="EY82" s="1854"/>
      <c r="EZ82" s="1854"/>
      <c r="FA82" s="1854"/>
      <c r="FB82" s="1854"/>
      <c r="FC82" s="1854"/>
      <c r="FD82" s="1854"/>
      <c r="FE82" s="1854"/>
      <c r="FF82" s="1854"/>
      <c r="FG82" s="1854"/>
      <c r="FH82" s="1854"/>
      <c r="FI82" s="1854"/>
      <c r="FJ82" s="1854"/>
      <c r="FK82" s="1854"/>
      <c r="FL82" s="1854"/>
      <c r="FM82" s="1854"/>
      <c r="FN82" s="1854"/>
      <c r="FO82" s="1854"/>
      <c r="FP82" s="1854"/>
      <c r="FQ82" s="1854"/>
      <c r="FR82" s="1854"/>
      <c r="FS82" s="1854"/>
      <c r="FT82" s="1854"/>
      <c r="FU82" s="1854"/>
      <c r="FV82" s="1854"/>
      <c r="FW82" s="1854"/>
      <c r="FX82" s="1854"/>
      <c r="FY82" s="1854"/>
      <c r="FZ82" s="1854"/>
      <c r="GA82" s="1854"/>
      <c r="GB82" s="1854"/>
      <c r="GC82" s="1854"/>
      <c r="GD82" s="1854"/>
      <c r="GE82" s="1854"/>
      <c r="GF82" s="1854"/>
      <c r="GG82" s="1854"/>
      <c r="GH82" s="1854"/>
      <c r="GI82" s="1854"/>
      <c r="GJ82" s="1854"/>
      <c r="GK82" s="1854"/>
      <c r="GL82" s="1854"/>
      <c r="GM82" s="1854"/>
      <c r="GN82" s="1854"/>
      <c r="GO82" s="1854"/>
      <c r="GP82" s="1854"/>
      <c r="GQ82" s="1854"/>
      <c r="GR82" s="1854"/>
      <c r="GS82" s="1854"/>
      <c r="GT82" s="1854"/>
      <c r="GU82" s="1854"/>
      <c r="GV82" s="1854"/>
      <c r="GW82" s="1854"/>
      <c r="GX82" s="1854"/>
      <c r="GY82" s="1854"/>
      <c r="GZ82" s="1854"/>
      <c r="HA82" s="1854"/>
      <c r="HB82" s="1854"/>
      <c r="HC82" s="1854"/>
      <c r="HD82" s="1854"/>
      <c r="HE82" s="1854"/>
      <c r="HF82" s="1854"/>
      <c r="HG82" s="1854"/>
      <c r="HH82" s="1854"/>
      <c r="HI82" s="1854"/>
      <c r="HJ82" s="1854"/>
      <c r="HK82" s="1854"/>
      <c r="HL82" s="1854"/>
      <c r="HM82" s="1854"/>
      <c r="HN82" s="1854"/>
      <c r="HO82" s="1854"/>
      <c r="HP82" s="1854"/>
      <c r="HQ82" s="1854"/>
      <c r="HR82" s="1854"/>
      <c r="HS82" s="1854"/>
      <c r="HT82" s="1854"/>
      <c r="HU82" s="1854"/>
      <c r="HV82" s="1854"/>
      <c r="HW82" s="1854"/>
      <c r="HX82" s="1854"/>
      <c r="HY82" s="1854"/>
      <c r="HZ82" s="1854"/>
      <c r="IA82" s="1854"/>
      <c r="IB82" s="1854"/>
      <c r="IC82" s="1854"/>
      <c r="ID82" s="1854"/>
      <c r="IE82" s="1854"/>
      <c r="IF82" s="1854"/>
      <c r="IG82" s="1854"/>
      <c r="IH82" s="1854"/>
      <c r="II82" s="1854"/>
      <c r="IJ82" s="1854"/>
      <c r="IK82" s="1854"/>
      <c r="IL82" s="1854"/>
      <c r="IM82" s="1854"/>
      <c r="IN82" s="1854"/>
      <c r="IO82" s="1854"/>
    </row>
    <row r="83" spans="1:249" s="646" customFormat="1" ht="20.100000000000001" customHeight="1">
      <c r="A83" s="1873" t="s">
        <v>1251</v>
      </c>
      <c r="B83" s="1874">
        <v>0</v>
      </c>
      <c r="C83" s="1874">
        <v>45</v>
      </c>
      <c r="D83" s="1880">
        <v>33</v>
      </c>
      <c r="E83" s="1789"/>
      <c r="F83" s="1854"/>
      <c r="G83" s="1854"/>
      <c r="H83" s="1854"/>
      <c r="I83" s="1854"/>
      <c r="J83" s="1854"/>
      <c r="K83" s="1854"/>
      <c r="L83" s="1854"/>
      <c r="M83" s="1854"/>
      <c r="N83" s="1854"/>
      <c r="O83" s="1854"/>
      <c r="P83" s="1854"/>
      <c r="Q83" s="1854"/>
      <c r="R83" s="1854"/>
      <c r="S83" s="1854"/>
      <c r="T83" s="1854"/>
      <c r="U83" s="1854"/>
      <c r="V83" s="1854"/>
      <c r="W83" s="1854"/>
      <c r="X83" s="1854"/>
      <c r="Y83" s="1854"/>
      <c r="Z83" s="1854"/>
      <c r="AA83" s="1854"/>
      <c r="AB83" s="1854"/>
      <c r="AC83" s="1854"/>
      <c r="AD83" s="1854"/>
      <c r="AE83" s="1854"/>
      <c r="AF83" s="1854"/>
      <c r="AG83" s="1854"/>
      <c r="AH83" s="1854"/>
      <c r="AI83" s="1854"/>
      <c r="AJ83" s="1854"/>
      <c r="AK83" s="1854"/>
      <c r="AL83" s="1854"/>
      <c r="AM83" s="1854"/>
      <c r="AN83" s="1854"/>
      <c r="AO83" s="1854"/>
      <c r="AP83" s="1854"/>
      <c r="AQ83" s="1854"/>
      <c r="AR83" s="1854"/>
      <c r="AS83" s="1854"/>
      <c r="AT83" s="1854"/>
      <c r="AU83" s="1854"/>
      <c r="AV83" s="1854"/>
      <c r="AW83" s="1854"/>
      <c r="AX83" s="1854"/>
      <c r="AY83" s="1854"/>
      <c r="AZ83" s="1854"/>
      <c r="BA83" s="1854"/>
      <c r="BB83" s="1854"/>
      <c r="BC83" s="1854"/>
      <c r="BD83" s="1854"/>
      <c r="BE83" s="1854"/>
      <c r="BF83" s="1854"/>
      <c r="BG83" s="1854"/>
      <c r="BH83" s="1854"/>
      <c r="BI83" s="1854"/>
      <c r="BJ83" s="1854"/>
      <c r="BK83" s="1854"/>
      <c r="BL83" s="1854"/>
      <c r="BM83" s="1854"/>
      <c r="BN83" s="1854"/>
      <c r="BO83" s="1854"/>
      <c r="BP83" s="1854"/>
      <c r="BQ83" s="1854"/>
      <c r="BR83" s="1854"/>
      <c r="BS83" s="1854"/>
      <c r="BT83" s="1854"/>
      <c r="BU83" s="1854"/>
      <c r="BV83" s="1854"/>
      <c r="BW83" s="1854"/>
      <c r="BX83" s="1854"/>
      <c r="BY83" s="1854"/>
      <c r="BZ83" s="1854"/>
      <c r="CA83" s="1854"/>
      <c r="CB83" s="1854"/>
      <c r="CC83" s="1854"/>
      <c r="CD83" s="1854"/>
      <c r="CE83" s="1854"/>
      <c r="CF83" s="1854"/>
      <c r="CG83" s="1854"/>
      <c r="CH83" s="1854"/>
      <c r="CI83" s="1854"/>
      <c r="CJ83" s="1854"/>
      <c r="CK83" s="1854"/>
      <c r="CL83" s="1854"/>
      <c r="CM83" s="1854"/>
      <c r="CN83" s="1854"/>
      <c r="CO83" s="1854"/>
      <c r="CP83" s="1854"/>
      <c r="CQ83" s="1854"/>
      <c r="CR83" s="1854"/>
      <c r="CS83" s="1854"/>
      <c r="CT83" s="1854"/>
      <c r="CU83" s="1854"/>
      <c r="CV83" s="1854"/>
      <c r="CW83" s="1854"/>
      <c r="CX83" s="1854"/>
      <c r="CY83" s="1854"/>
      <c r="CZ83" s="1854"/>
      <c r="DA83" s="1854"/>
      <c r="DB83" s="1854"/>
      <c r="DC83" s="1854"/>
      <c r="DD83" s="1854"/>
      <c r="DE83" s="1854"/>
      <c r="DF83" s="1854"/>
      <c r="DG83" s="1854"/>
      <c r="DH83" s="1854"/>
      <c r="DI83" s="1854"/>
      <c r="DJ83" s="1854"/>
      <c r="DK83" s="1854"/>
      <c r="DL83" s="1854"/>
      <c r="DM83" s="1854"/>
      <c r="DN83" s="1854"/>
      <c r="DO83" s="1854"/>
      <c r="DP83" s="1854"/>
      <c r="DQ83" s="1854"/>
      <c r="DR83" s="1854"/>
      <c r="DS83" s="1854"/>
      <c r="DT83" s="1854"/>
      <c r="DU83" s="1854"/>
      <c r="DV83" s="1854"/>
      <c r="DW83" s="1854"/>
      <c r="DX83" s="1854"/>
      <c r="DY83" s="1854"/>
      <c r="DZ83" s="1854"/>
      <c r="EA83" s="1854"/>
      <c r="EB83" s="1854"/>
      <c r="EC83" s="1854"/>
      <c r="ED83" s="1854"/>
      <c r="EE83" s="1854"/>
      <c r="EF83" s="1854"/>
      <c r="EG83" s="1854"/>
      <c r="EH83" s="1854"/>
      <c r="EI83" s="1854"/>
      <c r="EJ83" s="1854"/>
      <c r="EK83" s="1854"/>
      <c r="EL83" s="1854"/>
      <c r="EM83" s="1854"/>
      <c r="EN83" s="1854"/>
      <c r="EO83" s="1854"/>
      <c r="EP83" s="1854"/>
      <c r="EQ83" s="1854"/>
      <c r="ER83" s="1854"/>
      <c r="ES83" s="1854"/>
      <c r="ET83" s="1854"/>
      <c r="EU83" s="1854"/>
      <c r="EV83" s="1854"/>
      <c r="EW83" s="1854"/>
      <c r="EX83" s="1854"/>
      <c r="EY83" s="1854"/>
      <c r="EZ83" s="1854"/>
      <c r="FA83" s="1854"/>
      <c r="FB83" s="1854"/>
      <c r="FC83" s="1854"/>
      <c r="FD83" s="1854"/>
      <c r="FE83" s="1854"/>
      <c r="FF83" s="1854"/>
      <c r="FG83" s="1854"/>
      <c r="FH83" s="1854"/>
      <c r="FI83" s="1854"/>
      <c r="FJ83" s="1854"/>
      <c r="FK83" s="1854"/>
      <c r="FL83" s="1854"/>
      <c r="FM83" s="1854"/>
      <c r="FN83" s="1854"/>
      <c r="FO83" s="1854"/>
      <c r="FP83" s="1854"/>
      <c r="FQ83" s="1854"/>
      <c r="FR83" s="1854"/>
      <c r="FS83" s="1854"/>
      <c r="FT83" s="1854"/>
      <c r="FU83" s="1854"/>
      <c r="FV83" s="1854"/>
      <c r="FW83" s="1854"/>
      <c r="FX83" s="1854"/>
      <c r="FY83" s="1854"/>
      <c r="FZ83" s="1854"/>
      <c r="GA83" s="1854"/>
      <c r="GB83" s="1854"/>
      <c r="GC83" s="1854"/>
      <c r="GD83" s="1854"/>
      <c r="GE83" s="1854"/>
      <c r="GF83" s="1854"/>
      <c r="GG83" s="1854"/>
      <c r="GH83" s="1854"/>
      <c r="GI83" s="1854"/>
      <c r="GJ83" s="1854"/>
      <c r="GK83" s="1854"/>
      <c r="GL83" s="1854"/>
      <c r="GM83" s="1854"/>
      <c r="GN83" s="1854"/>
      <c r="GO83" s="1854"/>
      <c r="GP83" s="1854"/>
      <c r="GQ83" s="1854"/>
      <c r="GR83" s="1854"/>
      <c r="GS83" s="1854"/>
      <c r="GT83" s="1854"/>
      <c r="GU83" s="1854"/>
      <c r="GV83" s="1854"/>
      <c r="GW83" s="1854"/>
      <c r="GX83" s="1854"/>
      <c r="GY83" s="1854"/>
      <c r="GZ83" s="1854"/>
      <c r="HA83" s="1854"/>
      <c r="HB83" s="1854"/>
      <c r="HC83" s="1854"/>
      <c r="HD83" s="1854"/>
      <c r="HE83" s="1854"/>
      <c r="HF83" s="1854"/>
      <c r="HG83" s="1854"/>
      <c r="HH83" s="1854"/>
      <c r="HI83" s="1854"/>
      <c r="HJ83" s="1854"/>
      <c r="HK83" s="1854"/>
      <c r="HL83" s="1854"/>
      <c r="HM83" s="1854"/>
      <c r="HN83" s="1854"/>
      <c r="HO83" s="1854"/>
      <c r="HP83" s="1854"/>
      <c r="HQ83" s="1854"/>
      <c r="HR83" s="1854"/>
      <c r="HS83" s="1854"/>
      <c r="HT83" s="1854"/>
      <c r="HU83" s="1854"/>
      <c r="HV83" s="1854"/>
      <c r="HW83" s="1854"/>
      <c r="HX83" s="1854"/>
      <c r="HY83" s="1854"/>
      <c r="HZ83" s="1854"/>
      <c r="IA83" s="1854"/>
      <c r="IB83" s="1854"/>
      <c r="IC83" s="1854"/>
      <c r="ID83" s="1854"/>
      <c r="IE83" s="1854"/>
      <c r="IF83" s="1854"/>
      <c r="IG83" s="1854"/>
      <c r="IH83" s="1854"/>
      <c r="II83" s="1854"/>
      <c r="IJ83" s="1854"/>
      <c r="IK83" s="1854"/>
      <c r="IL83" s="1854"/>
      <c r="IM83" s="1854"/>
      <c r="IN83" s="1854"/>
      <c r="IO83" s="1854"/>
    </row>
    <row r="84" spans="1:249" s="646" customFormat="1" ht="20.100000000000001" customHeight="1">
      <c r="A84" s="1873" t="s">
        <v>926</v>
      </c>
      <c r="B84" s="1876">
        <v>1564</v>
      </c>
      <c r="C84" s="1874">
        <v>402</v>
      </c>
      <c r="D84" s="1880">
        <v>0</v>
      </c>
      <c r="E84" s="1859"/>
      <c r="F84" s="1854"/>
      <c r="G84" s="1854"/>
      <c r="H84" s="1854"/>
      <c r="I84" s="1854"/>
      <c r="J84" s="1854"/>
      <c r="K84" s="1854"/>
      <c r="L84" s="1854"/>
      <c r="M84" s="1854"/>
      <c r="N84" s="1854"/>
      <c r="O84" s="1854"/>
      <c r="P84" s="1854"/>
      <c r="Q84" s="1854"/>
      <c r="R84" s="1854"/>
      <c r="S84" s="1854"/>
      <c r="T84" s="1854"/>
      <c r="U84" s="1854"/>
      <c r="V84" s="1854"/>
      <c r="W84" s="1854"/>
      <c r="X84" s="1854"/>
      <c r="Y84" s="1854"/>
      <c r="Z84" s="1854"/>
      <c r="AA84" s="1854"/>
      <c r="AB84" s="1854"/>
      <c r="AC84" s="1854"/>
      <c r="AD84" s="1854"/>
      <c r="AE84" s="1854"/>
      <c r="AF84" s="1854"/>
      <c r="AG84" s="1854"/>
      <c r="AH84" s="1854"/>
      <c r="AI84" s="1854"/>
      <c r="AJ84" s="1854"/>
      <c r="AK84" s="1854"/>
      <c r="AL84" s="1854"/>
      <c r="AM84" s="1854"/>
      <c r="AN84" s="1854"/>
      <c r="AO84" s="1854"/>
      <c r="AP84" s="1854"/>
      <c r="AQ84" s="1854"/>
      <c r="AR84" s="1854"/>
      <c r="AS84" s="1854"/>
      <c r="AT84" s="1854"/>
      <c r="AU84" s="1854"/>
      <c r="AV84" s="1854"/>
      <c r="AW84" s="1854"/>
      <c r="AX84" s="1854"/>
      <c r="AY84" s="1854"/>
      <c r="AZ84" s="1854"/>
      <c r="BA84" s="1854"/>
      <c r="BB84" s="1854"/>
      <c r="BC84" s="1854"/>
      <c r="BD84" s="1854"/>
      <c r="BE84" s="1854"/>
      <c r="BF84" s="1854"/>
      <c r="BG84" s="1854"/>
      <c r="BH84" s="1854"/>
      <c r="BI84" s="1854"/>
      <c r="BJ84" s="1854"/>
      <c r="BK84" s="1854"/>
      <c r="BL84" s="1854"/>
      <c r="BM84" s="1854"/>
      <c r="BN84" s="1854"/>
      <c r="BO84" s="1854"/>
      <c r="BP84" s="1854"/>
      <c r="BQ84" s="1854"/>
      <c r="BR84" s="1854"/>
      <c r="BS84" s="1854"/>
      <c r="BT84" s="1854"/>
      <c r="BU84" s="1854"/>
      <c r="BV84" s="1854"/>
      <c r="BW84" s="1854"/>
      <c r="BX84" s="1854"/>
      <c r="BY84" s="1854"/>
      <c r="BZ84" s="1854"/>
      <c r="CA84" s="1854"/>
      <c r="CB84" s="1854"/>
      <c r="CC84" s="1854"/>
      <c r="CD84" s="1854"/>
      <c r="CE84" s="1854"/>
      <c r="CF84" s="1854"/>
      <c r="CG84" s="1854"/>
      <c r="CH84" s="1854"/>
      <c r="CI84" s="1854"/>
      <c r="CJ84" s="1854"/>
      <c r="CK84" s="1854"/>
      <c r="CL84" s="1854"/>
      <c r="CM84" s="1854"/>
      <c r="CN84" s="1854"/>
      <c r="CO84" s="1854"/>
      <c r="CP84" s="1854"/>
      <c r="CQ84" s="1854"/>
      <c r="CR84" s="1854"/>
      <c r="CS84" s="1854"/>
      <c r="CT84" s="1854"/>
      <c r="CU84" s="1854"/>
      <c r="CV84" s="1854"/>
      <c r="CW84" s="1854"/>
      <c r="CX84" s="1854"/>
      <c r="CY84" s="1854"/>
      <c r="CZ84" s="1854"/>
      <c r="DA84" s="1854"/>
      <c r="DB84" s="1854"/>
      <c r="DC84" s="1854"/>
      <c r="DD84" s="1854"/>
      <c r="DE84" s="1854"/>
      <c r="DF84" s="1854"/>
      <c r="DG84" s="1854"/>
      <c r="DH84" s="1854"/>
      <c r="DI84" s="1854"/>
      <c r="DJ84" s="1854"/>
      <c r="DK84" s="1854"/>
      <c r="DL84" s="1854"/>
      <c r="DM84" s="1854"/>
      <c r="DN84" s="1854"/>
      <c r="DO84" s="1854"/>
      <c r="DP84" s="1854"/>
      <c r="DQ84" s="1854"/>
      <c r="DR84" s="1854"/>
      <c r="DS84" s="1854"/>
      <c r="DT84" s="1854"/>
      <c r="DU84" s="1854"/>
      <c r="DV84" s="1854"/>
      <c r="DW84" s="1854"/>
      <c r="DX84" s="1854"/>
      <c r="DY84" s="1854"/>
      <c r="DZ84" s="1854"/>
      <c r="EA84" s="1854"/>
      <c r="EB84" s="1854"/>
      <c r="EC84" s="1854"/>
      <c r="ED84" s="1854"/>
      <c r="EE84" s="1854"/>
      <c r="EF84" s="1854"/>
      <c r="EG84" s="1854"/>
      <c r="EH84" s="1854"/>
      <c r="EI84" s="1854"/>
      <c r="EJ84" s="1854"/>
      <c r="EK84" s="1854"/>
      <c r="EL84" s="1854"/>
      <c r="EM84" s="1854"/>
      <c r="EN84" s="1854"/>
      <c r="EO84" s="1854"/>
      <c r="EP84" s="1854"/>
      <c r="EQ84" s="1854"/>
      <c r="ER84" s="1854"/>
      <c r="ES84" s="1854"/>
      <c r="ET84" s="1854"/>
      <c r="EU84" s="1854"/>
      <c r="EV84" s="1854"/>
      <c r="EW84" s="1854"/>
      <c r="EX84" s="1854"/>
      <c r="EY84" s="1854"/>
      <c r="EZ84" s="1854"/>
      <c r="FA84" s="1854"/>
      <c r="FB84" s="1854"/>
      <c r="FC84" s="1854"/>
      <c r="FD84" s="1854"/>
      <c r="FE84" s="1854"/>
      <c r="FF84" s="1854"/>
      <c r="FG84" s="1854"/>
      <c r="FH84" s="1854"/>
      <c r="FI84" s="1854"/>
      <c r="FJ84" s="1854"/>
      <c r="FK84" s="1854"/>
      <c r="FL84" s="1854"/>
      <c r="FM84" s="1854"/>
      <c r="FN84" s="1854"/>
      <c r="FO84" s="1854"/>
      <c r="FP84" s="1854"/>
      <c r="FQ84" s="1854"/>
      <c r="FR84" s="1854"/>
      <c r="FS84" s="1854"/>
      <c r="FT84" s="1854"/>
      <c r="FU84" s="1854"/>
      <c r="FV84" s="1854"/>
      <c r="FW84" s="1854"/>
      <c r="FX84" s="1854"/>
      <c r="FY84" s="1854"/>
      <c r="FZ84" s="1854"/>
      <c r="GA84" s="1854"/>
      <c r="GB84" s="1854"/>
      <c r="GC84" s="1854"/>
      <c r="GD84" s="1854"/>
      <c r="GE84" s="1854"/>
      <c r="GF84" s="1854"/>
      <c r="GG84" s="1854"/>
      <c r="GH84" s="1854"/>
      <c r="GI84" s="1854"/>
      <c r="GJ84" s="1854"/>
      <c r="GK84" s="1854"/>
      <c r="GL84" s="1854"/>
      <c r="GM84" s="1854"/>
      <c r="GN84" s="1854"/>
      <c r="GO84" s="1854"/>
      <c r="GP84" s="1854"/>
      <c r="GQ84" s="1854"/>
      <c r="GR84" s="1854"/>
      <c r="GS84" s="1854"/>
      <c r="GT84" s="1854"/>
      <c r="GU84" s="1854"/>
      <c r="GV84" s="1854"/>
      <c r="GW84" s="1854"/>
      <c r="GX84" s="1854"/>
      <c r="GY84" s="1854"/>
      <c r="GZ84" s="1854"/>
      <c r="HA84" s="1854"/>
      <c r="HB84" s="1854"/>
      <c r="HC84" s="1854"/>
      <c r="HD84" s="1854"/>
      <c r="HE84" s="1854"/>
      <c r="HF84" s="1854"/>
      <c r="HG84" s="1854"/>
      <c r="HH84" s="1854"/>
      <c r="HI84" s="1854"/>
      <c r="HJ84" s="1854"/>
      <c r="HK84" s="1854"/>
      <c r="HL84" s="1854"/>
      <c r="HM84" s="1854"/>
      <c r="HN84" s="1854"/>
      <c r="HO84" s="1854"/>
      <c r="HP84" s="1854"/>
      <c r="HQ84" s="1854"/>
      <c r="HR84" s="1854"/>
      <c r="HS84" s="1854"/>
      <c r="HT84" s="1854"/>
      <c r="HU84" s="1854"/>
      <c r="HV84" s="1854"/>
      <c r="HW84" s="1854"/>
      <c r="HX84" s="1854"/>
      <c r="HY84" s="1854"/>
      <c r="HZ84" s="1854"/>
      <c r="IA84" s="1854"/>
      <c r="IB84" s="1854"/>
      <c r="IC84" s="1854"/>
      <c r="ID84" s="1854"/>
      <c r="IE84" s="1854"/>
      <c r="IF84" s="1854"/>
      <c r="IG84" s="1854"/>
      <c r="IH84" s="1854"/>
      <c r="II84" s="1854"/>
      <c r="IJ84" s="1854"/>
      <c r="IK84" s="1854"/>
      <c r="IL84" s="1854"/>
      <c r="IM84" s="1854"/>
      <c r="IN84" s="1854"/>
      <c r="IO84" s="1854"/>
    </row>
    <row r="85" spans="1:249" s="625" customFormat="1" ht="15" customHeight="1">
      <c r="A85" s="1866" t="s">
        <v>1253</v>
      </c>
      <c r="B85" s="1866"/>
      <c r="C85" s="1866"/>
      <c r="D85" s="1866"/>
      <c r="E85" s="1859"/>
      <c r="F85" s="1854"/>
      <c r="G85" s="1854"/>
      <c r="H85" s="1854"/>
      <c r="I85" s="1854"/>
      <c r="J85" s="1854"/>
      <c r="K85" s="1854"/>
      <c r="L85" s="1854"/>
      <c r="M85" s="1854"/>
      <c r="N85" s="1854"/>
      <c r="O85" s="1854"/>
      <c r="P85" s="1854"/>
      <c r="Q85" s="1854"/>
      <c r="R85" s="1854"/>
      <c r="S85" s="1854"/>
      <c r="T85" s="1854"/>
      <c r="U85" s="1854"/>
      <c r="V85" s="1854"/>
      <c r="W85" s="1854"/>
      <c r="X85" s="1854"/>
      <c r="Y85" s="1854"/>
      <c r="Z85" s="1854"/>
      <c r="AA85" s="1854"/>
      <c r="AB85" s="1854"/>
      <c r="AC85" s="1854"/>
      <c r="AD85" s="1854"/>
      <c r="AE85" s="1854"/>
      <c r="AF85" s="1854"/>
      <c r="AG85" s="1854"/>
      <c r="AH85" s="1854"/>
      <c r="AI85" s="1854"/>
      <c r="AJ85" s="1854"/>
      <c r="AK85" s="1854"/>
      <c r="AL85" s="1854"/>
      <c r="AM85" s="1854"/>
      <c r="AN85" s="1854"/>
      <c r="AO85" s="1854"/>
      <c r="AP85" s="1854"/>
      <c r="AQ85" s="1854"/>
      <c r="AR85" s="1854"/>
      <c r="AS85" s="1854"/>
      <c r="AT85" s="1854"/>
      <c r="AU85" s="1854"/>
      <c r="AV85" s="1854"/>
      <c r="AW85" s="1854"/>
      <c r="AX85" s="1854"/>
      <c r="AY85" s="1854"/>
      <c r="AZ85" s="1854"/>
      <c r="BA85" s="1854"/>
      <c r="BB85" s="1854"/>
      <c r="BC85" s="1854"/>
      <c r="BD85" s="1854"/>
      <c r="BE85" s="1854"/>
      <c r="BF85" s="1854"/>
      <c r="BG85" s="1854"/>
      <c r="BH85" s="1854"/>
      <c r="BI85" s="1854"/>
      <c r="BJ85" s="1854"/>
      <c r="BK85" s="1854"/>
      <c r="BL85" s="1854"/>
      <c r="BM85" s="1854"/>
      <c r="BN85" s="1854"/>
      <c r="BO85" s="1854"/>
      <c r="BP85" s="1854"/>
      <c r="BQ85" s="1854"/>
      <c r="BR85" s="1854"/>
      <c r="BS85" s="1854"/>
      <c r="BT85" s="1854"/>
      <c r="BU85" s="1854"/>
      <c r="BV85" s="1854"/>
      <c r="BW85" s="1854"/>
      <c r="BX85" s="1854"/>
      <c r="BY85" s="1854"/>
      <c r="BZ85" s="1854"/>
      <c r="CA85" s="1854"/>
      <c r="CB85" s="1854"/>
      <c r="CC85" s="1854"/>
      <c r="CD85" s="1854"/>
      <c r="CE85" s="1854"/>
      <c r="CF85" s="1854"/>
      <c r="CG85" s="1854"/>
      <c r="CH85" s="1854"/>
      <c r="CI85" s="1854"/>
      <c r="CJ85" s="1854"/>
      <c r="CK85" s="1854"/>
      <c r="CL85" s="1854"/>
      <c r="CM85" s="1854"/>
      <c r="CN85" s="1854"/>
      <c r="CO85" s="1854"/>
      <c r="CP85" s="1854"/>
      <c r="CQ85" s="1854"/>
      <c r="CR85" s="1854"/>
      <c r="CS85" s="1854"/>
      <c r="CT85" s="1854"/>
      <c r="CU85" s="1854"/>
      <c r="CV85" s="1854"/>
      <c r="CW85" s="1854"/>
      <c r="CX85" s="1854"/>
      <c r="CY85" s="1854"/>
      <c r="CZ85" s="1854"/>
      <c r="DA85" s="1854"/>
      <c r="DB85" s="1854"/>
      <c r="DC85" s="1854"/>
      <c r="DD85" s="1854"/>
      <c r="DE85" s="1854"/>
      <c r="DF85" s="1854"/>
      <c r="DG85" s="1854"/>
      <c r="DH85" s="1854"/>
      <c r="DI85" s="1854"/>
      <c r="DJ85" s="1854"/>
      <c r="DK85" s="1854"/>
      <c r="DL85" s="1854"/>
      <c r="DM85" s="1854"/>
      <c r="DN85" s="1854"/>
      <c r="DO85" s="1854"/>
      <c r="DP85" s="1854"/>
      <c r="DQ85" s="1854"/>
      <c r="DR85" s="1854"/>
      <c r="DS85" s="1854"/>
      <c r="DT85" s="1854"/>
      <c r="DU85" s="1854"/>
      <c r="DV85" s="1854"/>
      <c r="DW85" s="1854"/>
      <c r="DX85" s="1854"/>
      <c r="DY85" s="1854"/>
      <c r="DZ85" s="1854"/>
      <c r="EA85" s="1854"/>
      <c r="EB85" s="1854"/>
      <c r="EC85" s="1854"/>
      <c r="ED85" s="1854"/>
      <c r="EE85" s="1854"/>
      <c r="EF85" s="1854"/>
      <c r="EG85" s="1854"/>
      <c r="EH85" s="1854"/>
      <c r="EI85" s="1854"/>
      <c r="EJ85" s="1854"/>
      <c r="EK85" s="1854"/>
      <c r="EL85" s="1854"/>
      <c r="EM85" s="1854"/>
      <c r="EN85" s="1854"/>
      <c r="EO85" s="1854"/>
      <c r="EP85" s="1854"/>
      <c r="EQ85" s="1854"/>
      <c r="ER85" s="1854"/>
      <c r="ES85" s="1854"/>
      <c r="ET85" s="1854"/>
      <c r="EU85" s="1854"/>
      <c r="EV85" s="1854"/>
      <c r="EW85" s="1854"/>
      <c r="EX85" s="1854"/>
      <c r="EY85" s="1854"/>
      <c r="EZ85" s="1854"/>
      <c r="FA85" s="1854"/>
      <c r="FB85" s="1854"/>
      <c r="FC85" s="1854"/>
      <c r="FD85" s="1854"/>
      <c r="FE85" s="1854"/>
      <c r="FF85" s="1854"/>
      <c r="FG85" s="1854"/>
      <c r="FH85" s="1854"/>
      <c r="FI85" s="1854"/>
      <c r="FJ85" s="1854"/>
      <c r="FK85" s="1854"/>
      <c r="FL85" s="1854"/>
      <c r="FM85" s="1854"/>
      <c r="FN85" s="1854"/>
      <c r="FO85" s="1854"/>
      <c r="FP85" s="1854"/>
      <c r="FQ85" s="1854"/>
      <c r="FR85" s="1854"/>
      <c r="FS85" s="1854"/>
      <c r="FT85" s="1854"/>
      <c r="FU85" s="1854"/>
      <c r="FV85" s="1854"/>
      <c r="FW85" s="1854"/>
      <c r="FX85" s="1854"/>
      <c r="FY85" s="1854"/>
      <c r="FZ85" s="1854"/>
      <c r="GA85" s="1854"/>
      <c r="GB85" s="1854"/>
      <c r="GC85" s="1854"/>
      <c r="GD85" s="1854"/>
      <c r="GE85" s="1854"/>
      <c r="GF85" s="1854"/>
      <c r="GG85" s="1854"/>
      <c r="GH85" s="1854"/>
      <c r="GI85" s="1854"/>
      <c r="GJ85" s="1854"/>
      <c r="GK85" s="1854"/>
      <c r="GL85" s="1854"/>
      <c r="GM85" s="1854"/>
      <c r="GN85" s="1854"/>
      <c r="GO85" s="1854"/>
      <c r="GP85" s="1854"/>
      <c r="GQ85" s="1854"/>
      <c r="GR85" s="1854"/>
      <c r="GS85" s="1854"/>
      <c r="GT85" s="1854"/>
      <c r="GU85" s="1854"/>
      <c r="GV85" s="1854"/>
      <c r="GW85" s="1854"/>
      <c r="GX85" s="1854"/>
      <c r="GY85" s="1854"/>
      <c r="GZ85" s="1854"/>
      <c r="HA85" s="1854"/>
      <c r="HB85" s="1854"/>
      <c r="HC85" s="1854"/>
      <c r="HD85" s="1854"/>
      <c r="HE85" s="1854"/>
      <c r="HF85" s="1854"/>
      <c r="HG85" s="1854"/>
      <c r="HH85" s="1854"/>
      <c r="HI85" s="1854"/>
      <c r="HJ85" s="1854"/>
      <c r="HK85" s="1854"/>
      <c r="HL85" s="1854"/>
      <c r="HM85" s="1854"/>
      <c r="HN85" s="1854"/>
      <c r="HO85" s="1854"/>
      <c r="HP85" s="1854"/>
      <c r="HQ85" s="1854"/>
      <c r="HR85" s="1854"/>
      <c r="HS85" s="1854"/>
      <c r="HT85" s="1854"/>
      <c r="HU85" s="1854"/>
      <c r="HV85" s="1854"/>
      <c r="HW85" s="1854"/>
      <c r="HX85" s="1854"/>
      <c r="HY85" s="1854"/>
      <c r="HZ85" s="1854"/>
      <c r="IA85" s="1854"/>
      <c r="IB85" s="1854"/>
      <c r="IC85" s="1854"/>
      <c r="ID85" s="1854"/>
      <c r="IE85" s="1854"/>
      <c r="IF85" s="1854"/>
      <c r="IG85" s="1854"/>
      <c r="IH85" s="1854"/>
      <c r="II85" s="1854"/>
      <c r="IJ85" s="1854"/>
      <c r="IK85" s="1854"/>
      <c r="IL85" s="1854"/>
      <c r="IM85" s="1854"/>
      <c r="IN85" s="1854"/>
      <c r="IO85" s="1854"/>
    </row>
    <row r="86" spans="1:249" ht="15" customHeight="1">
      <c r="A86" s="1859"/>
      <c r="B86" s="1859"/>
      <c r="C86" s="1859"/>
      <c r="D86" s="1859"/>
      <c r="E86" s="1859"/>
    </row>
    <row r="87" spans="1:249" ht="20.100000000000001" customHeight="1">
      <c r="A87" s="1868" t="s">
        <v>1265</v>
      </c>
      <c r="B87" s="1881"/>
      <c r="C87" s="1881"/>
      <c r="D87" s="1881"/>
      <c r="E87" s="1859"/>
    </row>
    <row r="88" spans="1:249" s="646" customFormat="1" ht="15" customHeight="1">
      <c r="A88" s="1870" t="s">
        <v>1258</v>
      </c>
      <c r="B88" s="1882" t="s">
        <v>161</v>
      </c>
      <c r="C88" s="1882" t="s">
        <v>1245</v>
      </c>
      <c r="D88" s="1882" t="s">
        <v>171</v>
      </c>
      <c r="E88" s="1859"/>
      <c r="F88" s="1854"/>
      <c r="G88" s="1854"/>
      <c r="H88" s="1854"/>
      <c r="I88" s="1854"/>
      <c r="J88" s="1854"/>
      <c r="K88" s="1854"/>
      <c r="L88" s="1854"/>
      <c r="M88" s="1854"/>
      <c r="N88" s="1854"/>
      <c r="O88" s="1854"/>
      <c r="P88" s="1854"/>
      <c r="Q88" s="1854"/>
      <c r="R88" s="1854"/>
      <c r="S88" s="1854"/>
      <c r="T88" s="1854"/>
      <c r="U88" s="1854"/>
      <c r="V88" s="1854"/>
      <c r="W88" s="1854"/>
      <c r="X88" s="1854"/>
      <c r="Y88" s="1854"/>
      <c r="Z88" s="1854"/>
      <c r="AA88" s="1854"/>
      <c r="AB88" s="1854"/>
      <c r="AC88" s="1854"/>
      <c r="AD88" s="1854"/>
      <c r="AE88" s="1854"/>
      <c r="AF88" s="1854"/>
      <c r="AG88" s="1854"/>
      <c r="AH88" s="1854"/>
      <c r="AI88" s="1854"/>
      <c r="AJ88" s="1854"/>
      <c r="AK88" s="1854"/>
      <c r="AL88" s="1854"/>
      <c r="AM88" s="1854"/>
      <c r="AN88" s="1854"/>
      <c r="AO88" s="1854"/>
      <c r="AP88" s="1854"/>
      <c r="AQ88" s="1854"/>
      <c r="AR88" s="1854"/>
      <c r="AS88" s="1854"/>
      <c r="AT88" s="1854"/>
      <c r="AU88" s="1854"/>
      <c r="AV88" s="1854"/>
      <c r="AW88" s="1854"/>
      <c r="AX88" s="1854"/>
      <c r="AY88" s="1854"/>
      <c r="AZ88" s="1854"/>
      <c r="BA88" s="1854"/>
      <c r="BB88" s="1854"/>
      <c r="BC88" s="1854"/>
      <c r="BD88" s="1854"/>
      <c r="BE88" s="1854"/>
      <c r="BF88" s="1854"/>
      <c r="BG88" s="1854"/>
      <c r="BH88" s="1854"/>
      <c r="BI88" s="1854"/>
      <c r="BJ88" s="1854"/>
      <c r="BK88" s="1854"/>
      <c r="BL88" s="1854"/>
      <c r="BM88" s="1854"/>
      <c r="BN88" s="1854"/>
      <c r="BO88" s="1854"/>
      <c r="BP88" s="1854"/>
      <c r="BQ88" s="1854"/>
      <c r="BR88" s="1854"/>
      <c r="BS88" s="1854"/>
      <c r="BT88" s="1854"/>
      <c r="BU88" s="1854"/>
      <c r="BV88" s="1854"/>
      <c r="BW88" s="1854"/>
      <c r="BX88" s="1854"/>
      <c r="BY88" s="1854"/>
      <c r="BZ88" s="1854"/>
      <c r="CA88" s="1854"/>
      <c r="CB88" s="1854"/>
      <c r="CC88" s="1854"/>
      <c r="CD88" s="1854"/>
      <c r="CE88" s="1854"/>
      <c r="CF88" s="1854"/>
      <c r="CG88" s="1854"/>
      <c r="CH88" s="1854"/>
      <c r="CI88" s="1854"/>
      <c r="CJ88" s="1854"/>
      <c r="CK88" s="1854"/>
      <c r="CL88" s="1854"/>
      <c r="CM88" s="1854"/>
      <c r="CN88" s="1854"/>
      <c r="CO88" s="1854"/>
      <c r="CP88" s="1854"/>
      <c r="CQ88" s="1854"/>
      <c r="CR88" s="1854"/>
      <c r="CS88" s="1854"/>
      <c r="CT88" s="1854"/>
      <c r="CU88" s="1854"/>
      <c r="CV88" s="1854"/>
      <c r="CW88" s="1854"/>
      <c r="CX88" s="1854"/>
      <c r="CY88" s="1854"/>
      <c r="CZ88" s="1854"/>
      <c r="DA88" s="1854"/>
      <c r="DB88" s="1854"/>
      <c r="DC88" s="1854"/>
      <c r="DD88" s="1854"/>
      <c r="DE88" s="1854"/>
      <c r="DF88" s="1854"/>
      <c r="DG88" s="1854"/>
      <c r="DH88" s="1854"/>
      <c r="DI88" s="1854"/>
      <c r="DJ88" s="1854"/>
      <c r="DK88" s="1854"/>
      <c r="DL88" s="1854"/>
      <c r="DM88" s="1854"/>
      <c r="DN88" s="1854"/>
      <c r="DO88" s="1854"/>
      <c r="DP88" s="1854"/>
      <c r="DQ88" s="1854"/>
      <c r="DR88" s="1854"/>
      <c r="DS88" s="1854"/>
      <c r="DT88" s="1854"/>
      <c r="DU88" s="1854"/>
      <c r="DV88" s="1854"/>
      <c r="DW88" s="1854"/>
      <c r="DX88" s="1854"/>
      <c r="DY88" s="1854"/>
      <c r="DZ88" s="1854"/>
      <c r="EA88" s="1854"/>
      <c r="EB88" s="1854"/>
      <c r="EC88" s="1854"/>
      <c r="ED88" s="1854"/>
      <c r="EE88" s="1854"/>
      <c r="EF88" s="1854"/>
      <c r="EG88" s="1854"/>
      <c r="EH88" s="1854"/>
      <c r="EI88" s="1854"/>
      <c r="EJ88" s="1854"/>
      <c r="EK88" s="1854"/>
      <c r="EL88" s="1854"/>
      <c r="EM88" s="1854"/>
      <c r="EN88" s="1854"/>
      <c r="EO88" s="1854"/>
      <c r="EP88" s="1854"/>
      <c r="EQ88" s="1854"/>
      <c r="ER88" s="1854"/>
      <c r="ES88" s="1854"/>
      <c r="ET88" s="1854"/>
      <c r="EU88" s="1854"/>
      <c r="EV88" s="1854"/>
      <c r="EW88" s="1854"/>
      <c r="EX88" s="1854"/>
      <c r="EY88" s="1854"/>
      <c r="EZ88" s="1854"/>
      <c r="FA88" s="1854"/>
      <c r="FB88" s="1854"/>
      <c r="FC88" s="1854"/>
      <c r="FD88" s="1854"/>
      <c r="FE88" s="1854"/>
      <c r="FF88" s="1854"/>
      <c r="FG88" s="1854"/>
      <c r="FH88" s="1854"/>
      <c r="FI88" s="1854"/>
      <c r="FJ88" s="1854"/>
      <c r="FK88" s="1854"/>
      <c r="FL88" s="1854"/>
      <c r="FM88" s="1854"/>
      <c r="FN88" s="1854"/>
      <c r="FO88" s="1854"/>
      <c r="FP88" s="1854"/>
      <c r="FQ88" s="1854"/>
      <c r="FR88" s="1854"/>
      <c r="FS88" s="1854"/>
      <c r="FT88" s="1854"/>
      <c r="FU88" s="1854"/>
      <c r="FV88" s="1854"/>
      <c r="FW88" s="1854"/>
      <c r="FX88" s="1854"/>
      <c r="FY88" s="1854"/>
      <c r="FZ88" s="1854"/>
      <c r="GA88" s="1854"/>
      <c r="GB88" s="1854"/>
      <c r="GC88" s="1854"/>
      <c r="GD88" s="1854"/>
      <c r="GE88" s="1854"/>
      <c r="GF88" s="1854"/>
      <c r="GG88" s="1854"/>
      <c r="GH88" s="1854"/>
      <c r="GI88" s="1854"/>
      <c r="GJ88" s="1854"/>
      <c r="GK88" s="1854"/>
      <c r="GL88" s="1854"/>
      <c r="GM88" s="1854"/>
      <c r="GN88" s="1854"/>
      <c r="GO88" s="1854"/>
      <c r="GP88" s="1854"/>
      <c r="GQ88" s="1854"/>
      <c r="GR88" s="1854"/>
      <c r="GS88" s="1854"/>
      <c r="GT88" s="1854"/>
      <c r="GU88" s="1854"/>
      <c r="GV88" s="1854"/>
      <c r="GW88" s="1854"/>
      <c r="GX88" s="1854"/>
      <c r="GY88" s="1854"/>
      <c r="GZ88" s="1854"/>
      <c r="HA88" s="1854"/>
      <c r="HB88" s="1854"/>
      <c r="HC88" s="1854"/>
      <c r="HD88" s="1854"/>
      <c r="HE88" s="1854"/>
      <c r="HF88" s="1854"/>
      <c r="HG88" s="1854"/>
      <c r="HH88" s="1854"/>
      <c r="HI88" s="1854"/>
      <c r="HJ88" s="1854"/>
      <c r="HK88" s="1854"/>
      <c r="HL88" s="1854"/>
      <c r="HM88" s="1854"/>
      <c r="HN88" s="1854"/>
      <c r="HO88" s="1854"/>
      <c r="HP88" s="1854"/>
      <c r="HQ88" s="1854"/>
      <c r="HR88" s="1854"/>
      <c r="HS88" s="1854"/>
      <c r="HT88" s="1854"/>
      <c r="HU88" s="1854"/>
      <c r="HV88" s="1854"/>
      <c r="HW88" s="1854"/>
      <c r="HX88" s="1854"/>
      <c r="HY88" s="1854"/>
      <c r="HZ88" s="1854"/>
      <c r="IA88" s="1854"/>
      <c r="IB88" s="1854"/>
      <c r="IC88" s="1854"/>
      <c r="ID88" s="1854"/>
      <c r="IE88" s="1854"/>
      <c r="IF88" s="1854"/>
      <c r="IG88" s="1854"/>
      <c r="IH88" s="1854"/>
      <c r="II88" s="1854"/>
      <c r="IJ88" s="1854"/>
      <c r="IK88" s="1854"/>
      <c r="IL88" s="1854"/>
      <c r="IM88" s="1854"/>
      <c r="IN88" s="1854"/>
      <c r="IO88" s="1854"/>
    </row>
    <row r="89" spans="1:249" s="646" customFormat="1" ht="20.100000000000001" customHeight="1">
      <c r="A89" s="1870" t="s">
        <v>8</v>
      </c>
      <c r="B89" s="1872">
        <v>14096</v>
      </c>
      <c r="C89" s="1872">
        <v>4100</v>
      </c>
      <c r="D89" s="1872">
        <v>862</v>
      </c>
      <c r="E89" s="1859"/>
      <c r="F89" s="1854"/>
      <c r="G89" s="1854"/>
      <c r="H89" s="1854"/>
      <c r="I89" s="1854"/>
      <c r="J89" s="1854"/>
      <c r="K89" s="1854"/>
      <c r="L89" s="1854"/>
      <c r="M89" s="1854"/>
      <c r="N89" s="1854"/>
      <c r="O89" s="1854"/>
      <c r="P89" s="1854"/>
      <c r="Q89" s="1854"/>
      <c r="R89" s="1854"/>
      <c r="S89" s="1854"/>
      <c r="T89" s="1854"/>
      <c r="U89" s="1854"/>
      <c r="V89" s="1854"/>
      <c r="W89" s="1854"/>
      <c r="X89" s="1854"/>
      <c r="Y89" s="1854"/>
      <c r="Z89" s="1854"/>
      <c r="AA89" s="1854"/>
      <c r="AB89" s="1854"/>
      <c r="AC89" s="1854"/>
      <c r="AD89" s="1854"/>
      <c r="AE89" s="1854"/>
      <c r="AF89" s="1854"/>
      <c r="AG89" s="1854"/>
      <c r="AH89" s="1854"/>
      <c r="AI89" s="1854"/>
      <c r="AJ89" s="1854"/>
      <c r="AK89" s="1854"/>
      <c r="AL89" s="1854"/>
      <c r="AM89" s="1854"/>
      <c r="AN89" s="1854"/>
      <c r="AO89" s="1854"/>
      <c r="AP89" s="1854"/>
      <c r="AQ89" s="1854"/>
      <c r="AR89" s="1854"/>
      <c r="AS89" s="1854"/>
      <c r="AT89" s="1854"/>
      <c r="AU89" s="1854"/>
      <c r="AV89" s="1854"/>
      <c r="AW89" s="1854"/>
      <c r="AX89" s="1854"/>
      <c r="AY89" s="1854"/>
      <c r="AZ89" s="1854"/>
      <c r="BA89" s="1854"/>
      <c r="BB89" s="1854"/>
      <c r="BC89" s="1854"/>
      <c r="BD89" s="1854"/>
      <c r="BE89" s="1854"/>
      <c r="BF89" s="1854"/>
      <c r="BG89" s="1854"/>
      <c r="BH89" s="1854"/>
      <c r="BI89" s="1854"/>
      <c r="BJ89" s="1854"/>
      <c r="BK89" s="1854"/>
      <c r="BL89" s="1854"/>
      <c r="BM89" s="1854"/>
      <c r="BN89" s="1854"/>
      <c r="BO89" s="1854"/>
      <c r="BP89" s="1854"/>
      <c r="BQ89" s="1854"/>
      <c r="BR89" s="1854"/>
      <c r="BS89" s="1854"/>
      <c r="BT89" s="1854"/>
      <c r="BU89" s="1854"/>
      <c r="BV89" s="1854"/>
      <c r="BW89" s="1854"/>
      <c r="BX89" s="1854"/>
      <c r="BY89" s="1854"/>
      <c r="BZ89" s="1854"/>
      <c r="CA89" s="1854"/>
      <c r="CB89" s="1854"/>
      <c r="CC89" s="1854"/>
      <c r="CD89" s="1854"/>
      <c r="CE89" s="1854"/>
      <c r="CF89" s="1854"/>
      <c r="CG89" s="1854"/>
      <c r="CH89" s="1854"/>
      <c r="CI89" s="1854"/>
      <c r="CJ89" s="1854"/>
      <c r="CK89" s="1854"/>
      <c r="CL89" s="1854"/>
      <c r="CM89" s="1854"/>
      <c r="CN89" s="1854"/>
      <c r="CO89" s="1854"/>
      <c r="CP89" s="1854"/>
      <c r="CQ89" s="1854"/>
      <c r="CR89" s="1854"/>
      <c r="CS89" s="1854"/>
      <c r="CT89" s="1854"/>
      <c r="CU89" s="1854"/>
      <c r="CV89" s="1854"/>
      <c r="CW89" s="1854"/>
      <c r="CX89" s="1854"/>
      <c r="CY89" s="1854"/>
      <c r="CZ89" s="1854"/>
      <c r="DA89" s="1854"/>
      <c r="DB89" s="1854"/>
      <c r="DC89" s="1854"/>
      <c r="DD89" s="1854"/>
      <c r="DE89" s="1854"/>
      <c r="DF89" s="1854"/>
      <c r="DG89" s="1854"/>
      <c r="DH89" s="1854"/>
      <c r="DI89" s="1854"/>
      <c r="DJ89" s="1854"/>
      <c r="DK89" s="1854"/>
      <c r="DL89" s="1854"/>
      <c r="DM89" s="1854"/>
      <c r="DN89" s="1854"/>
      <c r="DO89" s="1854"/>
      <c r="DP89" s="1854"/>
      <c r="DQ89" s="1854"/>
      <c r="DR89" s="1854"/>
      <c r="DS89" s="1854"/>
      <c r="DT89" s="1854"/>
      <c r="DU89" s="1854"/>
      <c r="DV89" s="1854"/>
      <c r="DW89" s="1854"/>
      <c r="DX89" s="1854"/>
      <c r="DY89" s="1854"/>
      <c r="DZ89" s="1854"/>
      <c r="EA89" s="1854"/>
      <c r="EB89" s="1854"/>
      <c r="EC89" s="1854"/>
      <c r="ED89" s="1854"/>
      <c r="EE89" s="1854"/>
      <c r="EF89" s="1854"/>
      <c r="EG89" s="1854"/>
      <c r="EH89" s="1854"/>
      <c r="EI89" s="1854"/>
      <c r="EJ89" s="1854"/>
      <c r="EK89" s="1854"/>
      <c r="EL89" s="1854"/>
      <c r="EM89" s="1854"/>
      <c r="EN89" s="1854"/>
      <c r="EO89" s="1854"/>
      <c r="EP89" s="1854"/>
      <c r="EQ89" s="1854"/>
      <c r="ER89" s="1854"/>
      <c r="ES89" s="1854"/>
      <c r="ET89" s="1854"/>
      <c r="EU89" s="1854"/>
      <c r="EV89" s="1854"/>
      <c r="EW89" s="1854"/>
      <c r="EX89" s="1854"/>
      <c r="EY89" s="1854"/>
      <c r="EZ89" s="1854"/>
      <c r="FA89" s="1854"/>
      <c r="FB89" s="1854"/>
      <c r="FC89" s="1854"/>
      <c r="FD89" s="1854"/>
      <c r="FE89" s="1854"/>
      <c r="FF89" s="1854"/>
      <c r="FG89" s="1854"/>
      <c r="FH89" s="1854"/>
      <c r="FI89" s="1854"/>
      <c r="FJ89" s="1854"/>
      <c r="FK89" s="1854"/>
      <c r="FL89" s="1854"/>
      <c r="FM89" s="1854"/>
      <c r="FN89" s="1854"/>
      <c r="FO89" s="1854"/>
      <c r="FP89" s="1854"/>
      <c r="FQ89" s="1854"/>
      <c r="FR89" s="1854"/>
      <c r="FS89" s="1854"/>
      <c r="FT89" s="1854"/>
      <c r="FU89" s="1854"/>
      <c r="FV89" s="1854"/>
      <c r="FW89" s="1854"/>
      <c r="FX89" s="1854"/>
      <c r="FY89" s="1854"/>
      <c r="FZ89" s="1854"/>
      <c r="GA89" s="1854"/>
      <c r="GB89" s="1854"/>
      <c r="GC89" s="1854"/>
      <c r="GD89" s="1854"/>
      <c r="GE89" s="1854"/>
      <c r="GF89" s="1854"/>
      <c r="GG89" s="1854"/>
      <c r="GH89" s="1854"/>
      <c r="GI89" s="1854"/>
      <c r="GJ89" s="1854"/>
      <c r="GK89" s="1854"/>
      <c r="GL89" s="1854"/>
      <c r="GM89" s="1854"/>
      <c r="GN89" s="1854"/>
      <c r="GO89" s="1854"/>
      <c r="GP89" s="1854"/>
      <c r="GQ89" s="1854"/>
      <c r="GR89" s="1854"/>
      <c r="GS89" s="1854"/>
      <c r="GT89" s="1854"/>
      <c r="GU89" s="1854"/>
      <c r="GV89" s="1854"/>
      <c r="GW89" s="1854"/>
      <c r="GX89" s="1854"/>
      <c r="GY89" s="1854"/>
      <c r="GZ89" s="1854"/>
      <c r="HA89" s="1854"/>
      <c r="HB89" s="1854"/>
      <c r="HC89" s="1854"/>
      <c r="HD89" s="1854"/>
      <c r="HE89" s="1854"/>
      <c r="HF89" s="1854"/>
      <c r="HG89" s="1854"/>
      <c r="HH89" s="1854"/>
      <c r="HI89" s="1854"/>
      <c r="HJ89" s="1854"/>
      <c r="HK89" s="1854"/>
      <c r="HL89" s="1854"/>
      <c r="HM89" s="1854"/>
      <c r="HN89" s="1854"/>
      <c r="HO89" s="1854"/>
      <c r="HP89" s="1854"/>
      <c r="HQ89" s="1854"/>
      <c r="HR89" s="1854"/>
      <c r="HS89" s="1854"/>
      <c r="HT89" s="1854"/>
      <c r="HU89" s="1854"/>
      <c r="HV89" s="1854"/>
      <c r="HW89" s="1854"/>
      <c r="HX89" s="1854"/>
      <c r="HY89" s="1854"/>
      <c r="HZ89" s="1854"/>
      <c r="IA89" s="1854"/>
      <c r="IB89" s="1854"/>
      <c r="IC89" s="1854"/>
      <c r="ID89" s="1854"/>
      <c r="IE89" s="1854"/>
      <c r="IF89" s="1854"/>
      <c r="IG89" s="1854"/>
      <c r="IH89" s="1854"/>
      <c r="II89" s="1854"/>
      <c r="IJ89" s="1854"/>
      <c r="IK89" s="1854"/>
      <c r="IL89" s="1854"/>
      <c r="IM89" s="1854"/>
      <c r="IN89" s="1854"/>
      <c r="IO89" s="1854"/>
    </row>
    <row r="90" spans="1:249" s="646" customFormat="1" ht="20.100000000000001" customHeight="1">
      <c r="A90" s="1873" t="s">
        <v>1259</v>
      </c>
      <c r="B90" s="1874">
        <v>7875</v>
      </c>
      <c r="C90" s="1874">
        <v>3050</v>
      </c>
      <c r="D90" s="1874">
        <v>541</v>
      </c>
      <c r="E90" s="1859"/>
      <c r="F90" s="1854"/>
      <c r="G90" s="1854"/>
      <c r="H90" s="1854"/>
      <c r="I90" s="1854"/>
      <c r="J90" s="1854"/>
      <c r="K90" s="1854"/>
      <c r="L90" s="1854"/>
      <c r="M90" s="1854"/>
      <c r="N90" s="1854"/>
      <c r="O90" s="1854"/>
      <c r="P90" s="1854"/>
      <c r="Q90" s="1854"/>
      <c r="R90" s="1854"/>
      <c r="S90" s="1854"/>
      <c r="T90" s="1854"/>
      <c r="U90" s="1854"/>
      <c r="V90" s="1854"/>
      <c r="W90" s="1854"/>
      <c r="X90" s="1854"/>
      <c r="Y90" s="1854"/>
      <c r="Z90" s="1854"/>
      <c r="AA90" s="1854"/>
      <c r="AB90" s="1854"/>
      <c r="AC90" s="1854"/>
      <c r="AD90" s="1854"/>
      <c r="AE90" s="1854"/>
      <c r="AF90" s="1854"/>
      <c r="AG90" s="1854"/>
      <c r="AH90" s="1854"/>
      <c r="AI90" s="1854"/>
      <c r="AJ90" s="1854"/>
      <c r="AK90" s="1854"/>
      <c r="AL90" s="1854"/>
      <c r="AM90" s="1854"/>
      <c r="AN90" s="1854"/>
      <c r="AO90" s="1854"/>
      <c r="AP90" s="1854"/>
      <c r="AQ90" s="1854"/>
      <c r="AR90" s="1854"/>
      <c r="AS90" s="1854"/>
      <c r="AT90" s="1854"/>
      <c r="AU90" s="1854"/>
      <c r="AV90" s="1854"/>
      <c r="AW90" s="1854"/>
      <c r="AX90" s="1854"/>
      <c r="AY90" s="1854"/>
      <c r="AZ90" s="1854"/>
      <c r="BA90" s="1854"/>
      <c r="BB90" s="1854"/>
      <c r="BC90" s="1854"/>
      <c r="BD90" s="1854"/>
      <c r="BE90" s="1854"/>
      <c r="BF90" s="1854"/>
      <c r="BG90" s="1854"/>
      <c r="BH90" s="1854"/>
      <c r="BI90" s="1854"/>
      <c r="BJ90" s="1854"/>
      <c r="BK90" s="1854"/>
      <c r="BL90" s="1854"/>
      <c r="BM90" s="1854"/>
      <c r="BN90" s="1854"/>
      <c r="BO90" s="1854"/>
      <c r="BP90" s="1854"/>
      <c r="BQ90" s="1854"/>
      <c r="BR90" s="1854"/>
      <c r="BS90" s="1854"/>
      <c r="BT90" s="1854"/>
      <c r="BU90" s="1854"/>
      <c r="BV90" s="1854"/>
      <c r="BW90" s="1854"/>
      <c r="BX90" s="1854"/>
      <c r="BY90" s="1854"/>
      <c r="BZ90" s="1854"/>
      <c r="CA90" s="1854"/>
      <c r="CB90" s="1854"/>
      <c r="CC90" s="1854"/>
      <c r="CD90" s="1854"/>
      <c r="CE90" s="1854"/>
      <c r="CF90" s="1854"/>
      <c r="CG90" s="1854"/>
      <c r="CH90" s="1854"/>
      <c r="CI90" s="1854"/>
      <c r="CJ90" s="1854"/>
      <c r="CK90" s="1854"/>
      <c r="CL90" s="1854"/>
      <c r="CM90" s="1854"/>
      <c r="CN90" s="1854"/>
      <c r="CO90" s="1854"/>
      <c r="CP90" s="1854"/>
      <c r="CQ90" s="1854"/>
      <c r="CR90" s="1854"/>
      <c r="CS90" s="1854"/>
      <c r="CT90" s="1854"/>
      <c r="CU90" s="1854"/>
      <c r="CV90" s="1854"/>
      <c r="CW90" s="1854"/>
      <c r="CX90" s="1854"/>
      <c r="CY90" s="1854"/>
      <c r="CZ90" s="1854"/>
      <c r="DA90" s="1854"/>
      <c r="DB90" s="1854"/>
      <c r="DC90" s="1854"/>
      <c r="DD90" s="1854"/>
      <c r="DE90" s="1854"/>
      <c r="DF90" s="1854"/>
      <c r="DG90" s="1854"/>
      <c r="DH90" s="1854"/>
      <c r="DI90" s="1854"/>
      <c r="DJ90" s="1854"/>
      <c r="DK90" s="1854"/>
      <c r="DL90" s="1854"/>
      <c r="DM90" s="1854"/>
      <c r="DN90" s="1854"/>
      <c r="DO90" s="1854"/>
      <c r="DP90" s="1854"/>
      <c r="DQ90" s="1854"/>
      <c r="DR90" s="1854"/>
      <c r="DS90" s="1854"/>
      <c r="DT90" s="1854"/>
      <c r="DU90" s="1854"/>
      <c r="DV90" s="1854"/>
      <c r="DW90" s="1854"/>
      <c r="DX90" s="1854"/>
      <c r="DY90" s="1854"/>
      <c r="DZ90" s="1854"/>
      <c r="EA90" s="1854"/>
      <c r="EB90" s="1854"/>
      <c r="EC90" s="1854"/>
      <c r="ED90" s="1854"/>
      <c r="EE90" s="1854"/>
      <c r="EF90" s="1854"/>
      <c r="EG90" s="1854"/>
      <c r="EH90" s="1854"/>
      <c r="EI90" s="1854"/>
      <c r="EJ90" s="1854"/>
      <c r="EK90" s="1854"/>
      <c r="EL90" s="1854"/>
      <c r="EM90" s="1854"/>
      <c r="EN90" s="1854"/>
      <c r="EO90" s="1854"/>
      <c r="EP90" s="1854"/>
      <c r="EQ90" s="1854"/>
      <c r="ER90" s="1854"/>
      <c r="ES90" s="1854"/>
      <c r="ET90" s="1854"/>
      <c r="EU90" s="1854"/>
      <c r="EV90" s="1854"/>
      <c r="EW90" s="1854"/>
      <c r="EX90" s="1854"/>
      <c r="EY90" s="1854"/>
      <c r="EZ90" s="1854"/>
      <c r="FA90" s="1854"/>
      <c r="FB90" s="1854"/>
      <c r="FC90" s="1854"/>
      <c r="FD90" s="1854"/>
      <c r="FE90" s="1854"/>
      <c r="FF90" s="1854"/>
      <c r="FG90" s="1854"/>
      <c r="FH90" s="1854"/>
      <c r="FI90" s="1854"/>
      <c r="FJ90" s="1854"/>
      <c r="FK90" s="1854"/>
      <c r="FL90" s="1854"/>
      <c r="FM90" s="1854"/>
      <c r="FN90" s="1854"/>
      <c r="FO90" s="1854"/>
      <c r="FP90" s="1854"/>
      <c r="FQ90" s="1854"/>
      <c r="FR90" s="1854"/>
      <c r="FS90" s="1854"/>
      <c r="FT90" s="1854"/>
      <c r="FU90" s="1854"/>
      <c r="FV90" s="1854"/>
      <c r="FW90" s="1854"/>
      <c r="FX90" s="1854"/>
      <c r="FY90" s="1854"/>
      <c r="FZ90" s="1854"/>
      <c r="GA90" s="1854"/>
      <c r="GB90" s="1854"/>
      <c r="GC90" s="1854"/>
      <c r="GD90" s="1854"/>
      <c r="GE90" s="1854"/>
      <c r="GF90" s="1854"/>
      <c r="GG90" s="1854"/>
      <c r="GH90" s="1854"/>
      <c r="GI90" s="1854"/>
      <c r="GJ90" s="1854"/>
      <c r="GK90" s="1854"/>
      <c r="GL90" s="1854"/>
      <c r="GM90" s="1854"/>
      <c r="GN90" s="1854"/>
      <c r="GO90" s="1854"/>
      <c r="GP90" s="1854"/>
      <c r="GQ90" s="1854"/>
      <c r="GR90" s="1854"/>
      <c r="GS90" s="1854"/>
      <c r="GT90" s="1854"/>
      <c r="GU90" s="1854"/>
      <c r="GV90" s="1854"/>
      <c r="GW90" s="1854"/>
      <c r="GX90" s="1854"/>
      <c r="GY90" s="1854"/>
      <c r="GZ90" s="1854"/>
      <c r="HA90" s="1854"/>
      <c r="HB90" s="1854"/>
      <c r="HC90" s="1854"/>
      <c r="HD90" s="1854"/>
      <c r="HE90" s="1854"/>
      <c r="HF90" s="1854"/>
      <c r="HG90" s="1854"/>
      <c r="HH90" s="1854"/>
      <c r="HI90" s="1854"/>
      <c r="HJ90" s="1854"/>
      <c r="HK90" s="1854"/>
      <c r="HL90" s="1854"/>
      <c r="HM90" s="1854"/>
      <c r="HN90" s="1854"/>
      <c r="HO90" s="1854"/>
      <c r="HP90" s="1854"/>
      <c r="HQ90" s="1854"/>
      <c r="HR90" s="1854"/>
      <c r="HS90" s="1854"/>
      <c r="HT90" s="1854"/>
      <c r="HU90" s="1854"/>
      <c r="HV90" s="1854"/>
      <c r="HW90" s="1854"/>
      <c r="HX90" s="1854"/>
      <c r="HY90" s="1854"/>
      <c r="HZ90" s="1854"/>
      <c r="IA90" s="1854"/>
      <c r="IB90" s="1854"/>
      <c r="IC90" s="1854"/>
      <c r="ID90" s="1854"/>
      <c r="IE90" s="1854"/>
      <c r="IF90" s="1854"/>
      <c r="IG90" s="1854"/>
      <c r="IH90" s="1854"/>
      <c r="II90" s="1854"/>
      <c r="IJ90" s="1854"/>
      <c r="IK90" s="1854"/>
      <c r="IL90" s="1854"/>
      <c r="IM90" s="1854"/>
      <c r="IN90" s="1854"/>
      <c r="IO90" s="1854"/>
    </row>
    <row r="91" spans="1:249" s="646" customFormat="1" ht="20.100000000000001" customHeight="1">
      <c r="A91" s="1873" t="s">
        <v>557</v>
      </c>
      <c r="B91" s="1874">
        <v>1917</v>
      </c>
      <c r="C91" s="1874">
        <v>361</v>
      </c>
      <c r="D91" s="1874">
        <v>34</v>
      </c>
      <c r="E91" s="1859"/>
      <c r="F91" s="1854"/>
      <c r="G91" s="1854"/>
      <c r="H91" s="1854"/>
      <c r="I91" s="1854"/>
      <c r="J91" s="1854"/>
      <c r="K91" s="1854"/>
      <c r="L91" s="1854"/>
      <c r="M91" s="1854"/>
      <c r="N91" s="1854"/>
      <c r="O91" s="1854"/>
      <c r="P91" s="1854"/>
      <c r="Q91" s="1854"/>
      <c r="R91" s="1854"/>
      <c r="S91" s="1854"/>
      <c r="T91" s="1854"/>
      <c r="U91" s="1854"/>
      <c r="V91" s="1854"/>
      <c r="W91" s="1854"/>
      <c r="X91" s="1854"/>
      <c r="Y91" s="1854"/>
      <c r="Z91" s="1854"/>
      <c r="AA91" s="1854"/>
      <c r="AB91" s="1854"/>
      <c r="AC91" s="1854"/>
      <c r="AD91" s="1854"/>
      <c r="AE91" s="1854"/>
      <c r="AF91" s="1854"/>
      <c r="AG91" s="1854"/>
      <c r="AH91" s="1854"/>
      <c r="AI91" s="1854"/>
      <c r="AJ91" s="1854"/>
      <c r="AK91" s="1854"/>
      <c r="AL91" s="1854"/>
      <c r="AM91" s="1854"/>
      <c r="AN91" s="1854"/>
      <c r="AO91" s="1854"/>
      <c r="AP91" s="1854"/>
      <c r="AQ91" s="1854"/>
      <c r="AR91" s="1854"/>
      <c r="AS91" s="1854"/>
      <c r="AT91" s="1854"/>
      <c r="AU91" s="1854"/>
      <c r="AV91" s="1854"/>
      <c r="AW91" s="1854"/>
      <c r="AX91" s="1854"/>
      <c r="AY91" s="1854"/>
      <c r="AZ91" s="1854"/>
      <c r="BA91" s="1854"/>
      <c r="BB91" s="1854"/>
      <c r="BC91" s="1854"/>
      <c r="BD91" s="1854"/>
      <c r="BE91" s="1854"/>
      <c r="BF91" s="1854"/>
      <c r="BG91" s="1854"/>
      <c r="BH91" s="1854"/>
      <c r="BI91" s="1854"/>
      <c r="BJ91" s="1854"/>
      <c r="BK91" s="1854"/>
      <c r="BL91" s="1854"/>
      <c r="BM91" s="1854"/>
      <c r="BN91" s="1854"/>
      <c r="BO91" s="1854"/>
      <c r="BP91" s="1854"/>
      <c r="BQ91" s="1854"/>
      <c r="BR91" s="1854"/>
      <c r="BS91" s="1854"/>
      <c r="BT91" s="1854"/>
      <c r="BU91" s="1854"/>
      <c r="BV91" s="1854"/>
      <c r="BW91" s="1854"/>
      <c r="BX91" s="1854"/>
      <c r="BY91" s="1854"/>
      <c r="BZ91" s="1854"/>
      <c r="CA91" s="1854"/>
      <c r="CB91" s="1854"/>
      <c r="CC91" s="1854"/>
      <c r="CD91" s="1854"/>
      <c r="CE91" s="1854"/>
      <c r="CF91" s="1854"/>
      <c r="CG91" s="1854"/>
      <c r="CH91" s="1854"/>
      <c r="CI91" s="1854"/>
      <c r="CJ91" s="1854"/>
      <c r="CK91" s="1854"/>
      <c r="CL91" s="1854"/>
      <c r="CM91" s="1854"/>
      <c r="CN91" s="1854"/>
      <c r="CO91" s="1854"/>
      <c r="CP91" s="1854"/>
      <c r="CQ91" s="1854"/>
      <c r="CR91" s="1854"/>
      <c r="CS91" s="1854"/>
      <c r="CT91" s="1854"/>
      <c r="CU91" s="1854"/>
      <c r="CV91" s="1854"/>
      <c r="CW91" s="1854"/>
      <c r="CX91" s="1854"/>
      <c r="CY91" s="1854"/>
      <c r="CZ91" s="1854"/>
      <c r="DA91" s="1854"/>
      <c r="DB91" s="1854"/>
      <c r="DC91" s="1854"/>
      <c r="DD91" s="1854"/>
      <c r="DE91" s="1854"/>
      <c r="DF91" s="1854"/>
      <c r="DG91" s="1854"/>
      <c r="DH91" s="1854"/>
      <c r="DI91" s="1854"/>
      <c r="DJ91" s="1854"/>
      <c r="DK91" s="1854"/>
      <c r="DL91" s="1854"/>
      <c r="DM91" s="1854"/>
      <c r="DN91" s="1854"/>
      <c r="DO91" s="1854"/>
      <c r="DP91" s="1854"/>
      <c r="DQ91" s="1854"/>
      <c r="DR91" s="1854"/>
      <c r="DS91" s="1854"/>
      <c r="DT91" s="1854"/>
      <c r="DU91" s="1854"/>
      <c r="DV91" s="1854"/>
      <c r="DW91" s="1854"/>
      <c r="DX91" s="1854"/>
      <c r="DY91" s="1854"/>
      <c r="DZ91" s="1854"/>
      <c r="EA91" s="1854"/>
      <c r="EB91" s="1854"/>
      <c r="EC91" s="1854"/>
      <c r="ED91" s="1854"/>
      <c r="EE91" s="1854"/>
      <c r="EF91" s="1854"/>
      <c r="EG91" s="1854"/>
      <c r="EH91" s="1854"/>
      <c r="EI91" s="1854"/>
      <c r="EJ91" s="1854"/>
      <c r="EK91" s="1854"/>
      <c r="EL91" s="1854"/>
      <c r="EM91" s="1854"/>
      <c r="EN91" s="1854"/>
      <c r="EO91" s="1854"/>
      <c r="EP91" s="1854"/>
      <c r="EQ91" s="1854"/>
      <c r="ER91" s="1854"/>
      <c r="ES91" s="1854"/>
      <c r="ET91" s="1854"/>
      <c r="EU91" s="1854"/>
      <c r="EV91" s="1854"/>
      <c r="EW91" s="1854"/>
      <c r="EX91" s="1854"/>
      <c r="EY91" s="1854"/>
      <c r="EZ91" s="1854"/>
      <c r="FA91" s="1854"/>
      <c r="FB91" s="1854"/>
      <c r="FC91" s="1854"/>
      <c r="FD91" s="1854"/>
      <c r="FE91" s="1854"/>
      <c r="FF91" s="1854"/>
      <c r="FG91" s="1854"/>
      <c r="FH91" s="1854"/>
      <c r="FI91" s="1854"/>
      <c r="FJ91" s="1854"/>
      <c r="FK91" s="1854"/>
      <c r="FL91" s="1854"/>
      <c r="FM91" s="1854"/>
      <c r="FN91" s="1854"/>
      <c r="FO91" s="1854"/>
      <c r="FP91" s="1854"/>
      <c r="FQ91" s="1854"/>
      <c r="FR91" s="1854"/>
      <c r="FS91" s="1854"/>
      <c r="FT91" s="1854"/>
      <c r="FU91" s="1854"/>
      <c r="FV91" s="1854"/>
      <c r="FW91" s="1854"/>
      <c r="FX91" s="1854"/>
      <c r="FY91" s="1854"/>
      <c r="FZ91" s="1854"/>
      <c r="GA91" s="1854"/>
      <c r="GB91" s="1854"/>
      <c r="GC91" s="1854"/>
      <c r="GD91" s="1854"/>
      <c r="GE91" s="1854"/>
      <c r="GF91" s="1854"/>
      <c r="GG91" s="1854"/>
      <c r="GH91" s="1854"/>
      <c r="GI91" s="1854"/>
      <c r="GJ91" s="1854"/>
      <c r="GK91" s="1854"/>
      <c r="GL91" s="1854"/>
      <c r="GM91" s="1854"/>
      <c r="GN91" s="1854"/>
      <c r="GO91" s="1854"/>
      <c r="GP91" s="1854"/>
      <c r="GQ91" s="1854"/>
      <c r="GR91" s="1854"/>
      <c r="GS91" s="1854"/>
      <c r="GT91" s="1854"/>
      <c r="GU91" s="1854"/>
      <c r="GV91" s="1854"/>
      <c r="GW91" s="1854"/>
      <c r="GX91" s="1854"/>
      <c r="GY91" s="1854"/>
      <c r="GZ91" s="1854"/>
      <c r="HA91" s="1854"/>
      <c r="HB91" s="1854"/>
      <c r="HC91" s="1854"/>
      <c r="HD91" s="1854"/>
      <c r="HE91" s="1854"/>
      <c r="HF91" s="1854"/>
      <c r="HG91" s="1854"/>
      <c r="HH91" s="1854"/>
      <c r="HI91" s="1854"/>
      <c r="HJ91" s="1854"/>
      <c r="HK91" s="1854"/>
      <c r="HL91" s="1854"/>
      <c r="HM91" s="1854"/>
      <c r="HN91" s="1854"/>
      <c r="HO91" s="1854"/>
      <c r="HP91" s="1854"/>
      <c r="HQ91" s="1854"/>
      <c r="HR91" s="1854"/>
      <c r="HS91" s="1854"/>
      <c r="HT91" s="1854"/>
      <c r="HU91" s="1854"/>
      <c r="HV91" s="1854"/>
      <c r="HW91" s="1854"/>
      <c r="HX91" s="1854"/>
      <c r="HY91" s="1854"/>
      <c r="HZ91" s="1854"/>
      <c r="IA91" s="1854"/>
      <c r="IB91" s="1854"/>
      <c r="IC91" s="1854"/>
      <c r="ID91" s="1854"/>
      <c r="IE91" s="1854"/>
      <c r="IF91" s="1854"/>
      <c r="IG91" s="1854"/>
      <c r="IH91" s="1854"/>
      <c r="II91" s="1854"/>
      <c r="IJ91" s="1854"/>
      <c r="IK91" s="1854"/>
      <c r="IL91" s="1854"/>
      <c r="IM91" s="1854"/>
      <c r="IN91" s="1854"/>
      <c r="IO91" s="1854"/>
    </row>
    <row r="92" spans="1:249" s="646" customFormat="1" ht="20.100000000000001" customHeight="1">
      <c r="A92" s="1873" t="s">
        <v>1260</v>
      </c>
      <c r="B92" s="1874">
        <v>1096</v>
      </c>
      <c r="C92" s="1874">
        <v>175</v>
      </c>
      <c r="D92" s="1874">
        <v>76</v>
      </c>
      <c r="E92" s="1859"/>
      <c r="F92" s="1854"/>
      <c r="G92" s="1854"/>
      <c r="H92" s="1854"/>
      <c r="I92" s="1854"/>
      <c r="J92" s="1854"/>
      <c r="K92" s="1854"/>
      <c r="L92" s="1854"/>
      <c r="M92" s="1854"/>
      <c r="N92" s="1854"/>
      <c r="O92" s="1854"/>
      <c r="P92" s="1854"/>
      <c r="Q92" s="1854"/>
      <c r="R92" s="1854"/>
      <c r="S92" s="1854"/>
      <c r="T92" s="1854"/>
      <c r="U92" s="1854"/>
      <c r="V92" s="1854"/>
      <c r="W92" s="1854"/>
      <c r="X92" s="1854"/>
      <c r="Y92" s="1854"/>
      <c r="Z92" s="1854"/>
      <c r="AA92" s="1854"/>
      <c r="AB92" s="1854"/>
      <c r="AC92" s="1854"/>
      <c r="AD92" s="1854"/>
      <c r="AE92" s="1854"/>
      <c r="AF92" s="1854"/>
      <c r="AG92" s="1854"/>
      <c r="AH92" s="1854"/>
      <c r="AI92" s="1854"/>
      <c r="AJ92" s="1854"/>
      <c r="AK92" s="1854"/>
      <c r="AL92" s="1854"/>
      <c r="AM92" s="1854"/>
      <c r="AN92" s="1854"/>
      <c r="AO92" s="1854"/>
      <c r="AP92" s="1854"/>
      <c r="AQ92" s="1854"/>
      <c r="AR92" s="1854"/>
      <c r="AS92" s="1854"/>
      <c r="AT92" s="1854"/>
      <c r="AU92" s="1854"/>
      <c r="AV92" s="1854"/>
      <c r="AW92" s="1854"/>
      <c r="AX92" s="1854"/>
      <c r="AY92" s="1854"/>
      <c r="AZ92" s="1854"/>
      <c r="BA92" s="1854"/>
      <c r="BB92" s="1854"/>
      <c r="BC92" s="1854"/>
      <c r="BD92" s="1854"/>
      <c r="BE92" s="1854"/>
      <c r="BF92" s="1854"/>
      <c r="BG92" s="1854"/>
      <c r="BH92" s="1854"/>
      <c r="BI92" s="1854"/>
      <c r="BJ92" s="1854"/>
      <c r="BK92" s="1854"/>
      <c r="BL92" s="1854"/>
      <c r="BM92" s="1854"/>
      <c r="BN92" s="1854"/>
      <c r="BO92" s="1854"/>
      <c r="BP92" s="1854"/>
      <c r="BQ92" s="1854"/>
      <c r="BR92" s="1854"/>
      <c r="BS92" s="1854"/>
      <c r="BT92" s="1854"/>
      <c r="BU92" s="1854"/>
      <c r="BV92" s="1854"/>
      <c r="BW92" s="1854"/>
      <c r="BX92" s="1854"/>
      <c r="BY92" s="1854"/>
      <c r="BZ92" s="1854"/>
      <c r="CA92" s="1854"/>
      <c r="CB92" s="1854"/>
      <c r="CC92" s="1854"/>
      <c r="CD92" s="1854"/>
      <c r="CE92" s="1854"/>
      <c r="CF92" s="1854"/>
      <c r="CG92" s="1854"/>
      <c r="CH92" s="1854"/>
      <c r="CI92" s="1854"/>
      <c r="CJ92" s="1854"/>
      <c r="CK92" s="1854"/>
      <c r="CL92" s="1854"/>
      <c r="CM92" s="1854"/>
      <c r="CN92" s="1854"/>
      <c r="CO92" s="1854"/>
      <c r="CP92" s="1854"/>
      <c r="CQ92" s="1854"/>
      <c r="CR92" s="1854"/>
      <c r="CS92" s="1854"/>
      <c r="CT92" s="1854"/>
      <c r="CU92" s="1854"/>
      <c r="CV92" s="1854"/>
      <c r="CW92" s="1854"/>
      <c r="CX92" s="1854"/>
      <c r="CY92" s="1854"/>
      <c r="CZ92" s="1854"/>
      <c r="DA92" s="1854"/>
      <c r="DB92" s="1854"/>
      <c r="DC92" s="1854"/>
      <c r="DD92" s="1854"/>
      <c r="DE92" s="1854"/>
      <c r="DF92" s="1854"/>
      <c r="DG92" s="1854"/>
      <c r="DH92" s="1854"/>
      <c r="DI92" s="1854"/>
      <c r="DJ92" s="1854"/>
      <c r="DK92" s="1854"/>
      <c r="DL92" s="1854"/>
      <c r="DM92" s="1854"/>
      <c r="DN92" s="1854"/>
      <c r="DO92" s="1854"/>
      <c r="DP92" s="1854"/>
      <c r="DQ92" s="1854"/>
      <c r="DR92" s="1854"/>
      <c r="DS92" s="1854"/>
      <c r="DT92" s="1854"/>
      <c r="DU92" s="1854"/>
      <c r="DV92" s="1854"/>
      <c r="DW92" s="1854"/>
      <c r="DX92" s="1854"/>
      <c r="DY92" s="1854"/>
      <c r="DZ92" s="1854"/>
      <c r="EA92" s="1854"/>
      <c r="EB92" s="1854"/>
      <c r="EC92" s="1854"/>
      <c r="ED92" s="1854"/>
      <c r="EE92" s="1854"/>
      <c r="EF92" s="1854"/>
      <c r="EG92" s="1854"/>
      <c r="EH92" s="1854"/>
      <c r="EI92" s="1854"/>
      <c r="EJ92" s="1854"/>
      <c r="EK92" s="1854"/>
      <c r="EL92" s="1854"/>
      <c r="EM92" s="1854"/>
      <c r="EN92" s="1854"/>
      <c r="EO92" s="1854"/>
      <c r="EP92" s="1854"/>
      <c r="EQ92" s="1854"/>
      <c r="ER92" s="1854"/>
      <c r="ES92" s="1854"/>
      <c r="ET92" s="1854"/>
      <c r="EU92" s="1854"/>
      <c r="EV92" s="1854"/>
      <c r="EW92" s="1854"/>
      <c r="EX92" s="1854"/>
      <c r="EY92" s="1854"/>
      <c r="EZ92" s="1854"/>
      <c r="FA92" s="1854"/>
      <c r="FB92" s="1854"/>
      <c r="FC92" s="1854"/>
      <c r="FD92" s="1854"/>
      <c r="FE92" s="1854"/>
      <c r="FF92" s="1854"/>
      <c r="FG92" s="1854"/>
      <c r="FH92" s="1854"/>
      <c r="FI92" s="1854"/>
      <c r="FJ92" s="1854"/>
      <c r="FK92" s="1854"/>
      <c r="FL92" s="1854"/>
      <c r="FM92" s="1854"/>
      <c r="FN92" s="1854"/>
      <c r="FO92" s="1854"/>
      <c r="FP92" s="1854"/>
      <c r="FQ92" s="1854"/>
      <c r="FR92" s="1854"/>
      <c r="FS92" s="1854"/>
      <c r="FT92" s="1854"/>
      <c r="FU92" s="1854"/>
      <c r="FV92" s="1854"/>
      <c r="FW92" s="1854"/>
      <c r="FX92" s="1854"/>
      <c r="FY92" s="1854"/>
      <c r="FZ92" s="1854"/>
      <c r="GA92" s="1854"/>
      <c r="GB92" s="1854"/>
      <c r="GC92" s="1854"/>
      <c r="GD92" s="1854"/>
      <c r="GE92" s="1854"/>
      <c r="GF92" s="1854"/>
      <c r="GG92" s="1854"/>
      <c r="GH92" s="1854"/>
      <c r="GI92" s="1854"/>
      <c r="GJ92" s="1854"/>
      <c r="GK92" s="1854"/>
      <c r="GL92" s="1854"/>
      <c r="GM92" s="1854"/>
      <c r="GN92" s="1854"/>
      <c r="GO92" s="1854"/>
      <c r="GP92" s="1854"/>
      <c r="GQ92" s="1854"/>
      <c r="GR92" s="1854"/>
      <c r="GS92" s="1854"/>
      <c r="GT92" s="1854"/>
      <c r="GU92" s="1854"/>
      <c r="GV92" s="1854"/>
      <c r="GW92" s="1854"/>
      <c r="GX92" s="1854"/>
      <c r="GY92" s="1854"/>
      <c r="GZ92" s="1854"/>
      <c r="HA92" s="1854"/>
      <c r="HB92" s="1854"/>
      <c r="HC92" s="1854"/>
      <c r="HD92" s="1854"/>
      <c r="HE92" s="1854"/>
      <c r="HF92" s="1854"/>
      <c r="HG92" s="1854"/>
      <c r="HH92" s="1854"/>
      <c r="HI92" s="1854"/>
      <c r="HJ92" s="1854"/>
      <c r="HK92" s="1854"/>
      <c r="HL92" s="1854"/>
      <c r="HM92" s="1854"/>
      <c r="HN92" s="1854"/>
      <c r="HO92" s="1854"/>
      <c r="HP92" s="1854"/>
      <c r="HQ92" s="1854"/>
      <c r="HR92" s="1854"/>
      <c r="HS92" s="1854"/>
      <c r="HT92" s="1854"/>
      <c r="HU92" s="1854"/>
      <c r="HV92" s="1854"/>
      <c r="HW92" s="1854"/>
      <c r="HX92" s="1854"/>
      <c r="HY92" s="1854"/>
      <c r="HZ92" s="1854"/>
      <c r="IA92" s="1854"/>
      <c r="IB92" s="1854"/>
      <c r="IC92" s="1854"/>
      <c r="ID92" s="1854"/>
      <c r="IE92" s="1854"/>
      <c r="IF92" s="1854"/>
      <c r="IG92" s="1854"/>
      <c r="IH92" s="1854"/>
      <c r="II92" s="1854"/>
      <c r="IJ92" s="1854"/>
      <c r="IK92" s="1854"/>
      <c r="IL92" s="1854"/>
      <c r="IM92" s="1854"/>
      <c r="IN92" s="1854"/>
      <c r="IO92" s="1854"/>
    </row>
    <row r="93" spans="1:249" s="646" customFormat="1" ht="20.100000000000001" customHeight="1">
      <c r="A93" s="1873" t="s">
        <v>1261</v>
      </c>
      <c r="B93" s="1874">
        <v>8</v>
      </c>
      <c r="C93" s="1874">
        <v>138</v>
      </c>
      <c r="D93" s="1874">
        <v>47</v>
      </c>
      <c r="E93" s="1859"/>
      <c r="F93" s="1854"/>
      <c r="G93" s="1854"/>
      <c r="H93" s="1854"/>
      <c r="I93" s="1854"/>
      <c r="J93" s="1854"/>
      <c r="K93" s="1854"/>
      <c r="L93" s="1854"/>
      <c r="M93" s="1854"/>
      <c r="N93" s="1854"/>
      <c r="O93" s="1854"/>
      <c r="P93" s="1854"/>
      <c r="Q93" s="1854"/>
      <c r="R93" s="1854"/>
      <c r="S93" s="1854"/>
      <c r="T93" s="1854"/>
      <c r="U93" s="1854"/>
      <c r="V93" s="1854"/>
      <c r="W93" s="1854"/>
      <c r="X93" s="1854"/>
      <c r="Y93" s="1854"/>
      <c r="Z93" s="1854"/>
      <c r="AA93" s="1854"/>
      <c r="AB93" s="1854"/>
      <c r="AC93" s="1854"/>
      <c r="AD93" s="1854"/>
      <c r="AE93" s="1854"/>
      <c r="AF93" s="1854"/>
      <c r="AG93" s="1854"/>
      <c r="AH93" s="1854"/>
      <c r="AI93" s="1854"/>
      <c r="AJ93" s="1854"/>
      <c r="AK93" s="1854"/>
      <c r="AL93" s="1854"/>
      <c r="AM93" s="1854"/>
      <c r="AN93" s="1854"/>
      <c r="AO93" s="1854"/>
      <c r="AP93" s="1854"/>
      <c r="AQ93" s="1854"/>
      <c r="AR93" s="1854"/>
      <c r="AS93" s="1854"/>
      <c r="AT93" s="1854"/>
      <c r="AU93" s="1854"/>
      <c r="AV93" s="1854"/>
      <c r="AW93" s="1854"/>
      <c r="AX93" s="1854"/>
      <c r="AY93" s="1854"/>
      <c r="AZ93" s="1854"/>
      <c r="BA93" s="1854"/>
      <c r="BB93" s="1854"/>
      <c r="BC93" s="1854"/>
      <c r="BD93" s="1854"/>
      <c r="BE93" s="1854"/>
      <c r="BF93" s="1854"/>
      <c r="BG93" s="1854"/>
      <c r="BH93" s="1854"/>
      <c r="BI93" s="1854"/>
      <c r="BJ93" s="1854"/>
      <c r="BK93" s="1854"/>
      <c r="BL93" s="1854"/>
      <c r="BM93" s="1854"/>
      <c r="BN93" s="1854"/>
      <c r="BO93" s="1854"/>
      <c r="BP93" s="1854"/>
      <c r="BQ93" s="1854"/>
      <c r="BR93" s="1854"/>
      <c r="BS93" s="1854"/>
      <c r="BT93" s="1854"/>
      <c r="BU93" s="1854"/>
      <c r="BV93" s="1854"/>
      <c r="BW93" s="1854"/>
      <c r="BX93" s="1854"/>
      <c r="BY93" s="1854"/>
      <c r="BZ93" s="1854"/>
      <c r="CA93" s="1854"/>
      <c r="CB93" s="1854"/>
      <c r="CC93" s="1854"/>
      <c r="CD93" s="1854"/>
      <c r="CE93" s="1854"/>
      <c r="CF93" s="1854"/>
      <c r="CG93" s="1854"/>
      <c r="CH93" s="1854"/>
      <c r="CI93" s="1854"/>
      <c r="CJ93" s="1854"/>
      <c r="CK93" s="1854"/>
      <c r="CL93" s="1854"/>
      <c r="CM93" s="1854"/>
      <c r="CN93" s="1854"/>
      <c r="CO93" s="1854"/>
      <c r="CP93" s="1854"/>
      <c r="CQ93" s="1854"/>
      <c r="CR93" s="1854"/>
      <c r="CS93" s="1854"/>
      <c r="CT93" s="1854"/>
      <c r="CU93" s="1854"/>
      <c r="CV93" s="1854"/>
      <c r="CW93" s="1854"/>
      <c r="CX93" s="1854"/>
      <c r="CY93" s="1854"/>
      <c r="CZ93" s="1854"/>
      <c r="DA93" s="1854"/>
      <c r="DB93" s="1854"/>
      <c r="DC93" s="1854"/>
      <c r="DD93" s="1854"/>
      <c r="DE93" s="1854"/>
      <c r="DF93" s="1854"/>
      <c r="DG93" s="1854"/>
      <c r="DH93" s="1854"/>
      <c r="DI93" s="1854"/>
      <c r="DJ93" s="1854"/>
      <c r="DK93" s="1854"/>
      <c r="DL93" s="1854"/>
      <c r="DM93" s="1854"/>
      <c r="DN93" s="1854"/>
      <c r="DO93" s="1854"/>
      <c r="DP93" s="1854"/>
      <c r="DQ93" s="1854"/>
      <c r="DR93" s="1854"/>
      <c r="DS93" s="1854"/>
      <c r="DT93" s="1854"/>
      <c r="DU93" s="1854"/>
      <c r="DV93" s="1854"/>
      <c r="DW93" s="1854"/>
      <c r="DX93" s="1854"/>
      <c r="DY93" s="1854"/>
      <c r="DZ93" s="1854"/>
      <c r="EA93" s="1854"/>
      <c r="EB93" s="1854"/>
      <c r="EC93" s="1854"/>
      <c r="ED93" s="1854"/>
      <c r="EE93" s="1854"/>
      <c r="EF93" s="1854"/>
      <c r="EG93" s="1854"/>
      <c r="EH93" s="1854"/>
      <c r="EI93" s="1854"/>
      <c r="EJ93" s="1854"/>
      <c r="EK93" s="1854"/>
      <c r="EL93" s="1854"/>
      <c r="EM93" s="1854"/>
      <c r="EN93" s="1854"/>
      <c r="EO93" s="1854"/>
      <c r="EP93" s="1854"/>
      <c r="EQ93" s="1854"/>
      <c r="ER93" s="1854"/>
      <c r="ES93" s="1854"/>
      <c r="ET93" s="1854"/>
      <c r="EU93" s="1854"/>
      <c r="EV93" s="1854"/>
      <c r="EW93" s="1854"/>
      <c r="EX93" s="1854"/>
      <c r="EY93" s="1854"/>
      <c r="EZ93" s="1854"/>
      <c r="FA93" s="1854"/>
      <c r="FB93" s="1854"/>
      <c r="FC93" s="1854"/>
      <c r="FD93" s="1854"/>
      <c r="FE93" s="1854"/>
      <c r="FF93" s="1854"/>
      <c r="FG93" s="1854"/>
      <c r="FH93" s="1854"/>
      <c r="FI93" s="1854"/>
      <c r="FJ93" s="1854"/>
      <c r="FK93" s="1854"/>
      <c r="FL93" s="1854"/>
      <c r="FM93" s="1854"/>
      <c r="FN93" s="1854"/>
      <c r="FO93" s="1854"/>
      <c r="FP93" s="1854"/>
      <c r="FQ93" s="1854"/>
      <c r="FR93" s="1854"/>
      <c r="FS93" s="1854"/>
      <c r="FT93" s="1854"/>
      <c r="FU93" s="1854"/>
      <c r="FV93" s="1854"/>
      <c r="FW93" s="1854"/>
      <c r="FX93" s="1854"/>
      <c r="FY93" s="1854"/>
      <c r="FZ93" s="1854"/>
      <c r="GA93" s="1854"/>
      <c r="GB93" s="1854"/>
      <c r="GC93" s="1854"/>
      <c r="GD93" s="1854"/>
      <c r="GE93" s="1854"/>
      <c r="GF93" s="1854"/>
      <c r="GG93" s="1854"/>
      <c r="GH93" s="1854"/>
      <c r="GI93" s="1854"/>
      <c r="GJ93" s="1854"/>
      <c r="GK93" s="1854"/>
      <c r="GL93" s="1854"/>
      <c r="GM93" s="1854"/>
      <c r="GN93" s="1854"/>
      <c r="GO93" s="1854"/>
      <c r="GP93" s="1854"/>
      <c r="GQ93" s="1854"/>
      <c r="GR93" s="1854"/>
      <c r="GS93" s="1854"/>
      <c r="GT93" s="1854"/>
      <c r="GU93" s="1854"/>
      <c r="GV93" s="1854"/>
      <c r="GW93" s="1854"/>
      <c r="GX93" s="1854"/>
      <c r="GY93" s="1854"/>
      <c r="GZ93" s="1854"/>
      <c r="HA93" s="1854"/>
      <c r="HB93" s="1854"/>
      <c r="HC93" s="1854"/>
      <c r="HD93" s="1854"/>
      <c r="HE93" s="1854"/>
      <c r="HF93" s="1854"/>
      <c r="HG93" s="1854"/>
      <c r="HH93" s="1854"/>
      <c r="HI93" s="1854"/>
      <c r="HJ93" s="1854"/>
      <c r="HK93" s="1854"/>
      <c r="HL93" s="1854"/>
      <c r="HM93" s="1854"/>
      <c r="HN93" s="1854"/>
      <c r="HO93" s="1854"/>
      <c r="HP93" s="1854"/>
      <c r="HQ93" s="1854"/>
      <c r="HR93" s="1854"/>
      <c r="HS93" s="1854"/>
      <c r="HT93" s="1854"/>
      <c r="HU93" s="1854"/>
      <c r="HV93" s="1854"/>
      <c r="HW93" s="1854"/>
      <c r="HX93" s="1854"/>
      <c r="HY93" s="1854"/>
      <c r="HZ93" s="1854"/>
      <c r="IA93" s="1854"/>
      <c r="IB93" s="1854"/>
      <c r="IC93" s="1854"/>
      <c r="ID93" s="1854"/>
      <c r="IE93" s="1854"/>
      <c r="IF93" s="1854"/>
      <c r="IG93" s="1854"/>
      <c r="IH93" s="1854"/>
      <c r="II93" s="1854"/>
      <c r="IJ93" s="1854"/>
      <c r="IK93" s="1854"/>
      <c r="IL93" s="1854"/>
      <c r="IM93" s="1854"/>
      <c r="IN93" s="1854"/>
      <c r="IO93" s="1854"/>
    </row>
    <row r="94" spans="1:249" s="646" customFormat="1" ht="20.100000000000001" customHeight="1">
      <c r="A94" s="1873" t="s">
        <v>1262</v>
      </c>
      <c r="B94" s="1874">
        <v>85</v>
      </c>
      <c r="C94" s="1874">
        <v>36</v>
      </c>
      <c r="D94" s="1874">
        <v>72</v>
      </c>
      <c r="E94" s="1859"/>
      <c r="F94" s="1854"/>
      <c r="G94" s="1854"/>
      <c r="H94" s="1854"/>
      <c r="I94" s="1854"/>
      <c r="J94" s="1854"/>
      <c r="K94" s="1854"/>
      <c r="L94" s="1854"/>
      <c r="M94" s="1854"/>
      <c r="N94" s="1854"/>
      <c r="O94" s="1854"/>
      <c r="P94" s="1854"/>
      <c r="Q94" s="1854"/>
      <c r="R94" s="1854"/>
      <c r="S94" s="1854"/>
      <c r="T94" s="1854"/>
      <c r="U94" s="1854"/>
      <c r="V94" s="1854"/>
      <c r="W94" s="1854"/>
      <c r="X94" s="1854"/>
      <c r="Y94" s="1854"/>
      <c r="Z94" s="1854"/>
      <c r="AA94" s="1854"/>
      <c r="AB94" s="1854"/>
      <c r="AC94" s="1854"/>
      <c r="AD94" s="1854"/>
      <c r="AE94" s="1854"/>
      <c r="AF94" s="1854"/>
      <c r="AG94" s="1854"/>
      <c r="AH94" s="1854"/>
      <c r="AI94" s="1854"/>
      <c r="AJ94" s="1854"/>
      <c r="AK94" s="1854"/>
      <c r="AL94" s="1854"/>
      <c r="AM94" s="1854"/>
      <c r="AN94" s="1854"/>
      <c r="AO94" s="1854"/>
      <c r="AP94" s="1854"/>
      <c r="AQ94" s="1854"/>
      <c r="AR94" s="1854"/>
      <c r="AS94" s="1854"/>
      <c r="AT94" s="1854"/>
      <c r="AU94" s="1854"/>
      <c r="AV94" s="1854"/>
      <c r="AW94" s="1854"/>
      <c r="AX94" s="1854"/>
      <c r="AY94" s="1854"/>
      <c r="AZ94" s="1854"/>
      <c r="BA94" s="1854"/>
      <c r="BB94" s="1854"/>
      <c r="BC94" s="1854"/>
      <c r="BD94" s="1854"/>
      <c r="BE94" s="1854"/>
      <c r="BF94" s="1854"/>
      <c r="BG94" s="1854"/>
      <c r="BH94" s="1854"/>
      <c r="BI94" s="1854"/>
      <c r="BJ94" s="1854"/>
      <c r="BK94" s="1854"/>
      <c r="BL94" s="1854"/>
      <c r="BM94" s="1854"/>
      <c r="BN94" s="1854"/>
      <c r="BO94" s="1854"/>
      <c r="BP94" s="1854"/>
      <c r="BQ94" s="1854"/>
      <c r="BR94" s="1854"/>
      <c r="BS94" s="1854"/>
      <c r="BT94" s="1854"/>
      <c r="BU94" s="1854"/>
      <c r="BV94" s="1854"/>
      <c r="BW94" s="1854"/>
      <c r="BX94" s="1854"/>
      <c r="BY94" s="1854"/>
      <c r="BZ94" s="1854"/>
      <c r="CA94" s="1854"/>
      <c r="CB94" s="1854"/>
      <c r="CC94" s="1854"/>
      <c r="CD94" s="1854"/>
      <c r="CE94" s="1854"/>
      <c r="CF94" s="1854"/>
      <c r="CG94" s="1854"/>
      <c r="CH94" s="1854"/>
      <c r="CI94" s="1854"/>
      <c r="CJ94" s="1854"/>
      <c r="CK94" s="1854"/>
      <c r="CL94" s="1854"/>
      <c r="CM94" s="1854"/>
      <c r="CN94" s="1854"/>
      <c r="CO94" s="1854"/>
      <c r="CP94" s="1854"/>
      <c r="CQ94" s="1854"/>
      <c r="CR94" s="1854"/>
      <c r="CS94" s="1854"/>
      <c r="CT94" s="1854"/>
      <c r="CU94" s="1854"/>
      <c r="CV94" s="1854"/>
      <c r="CW94" s="1854"/>
      <c r="CX94" s="1854"/>
      <c r="CY94" s="1854"/>
      <c r="CZ94" s="1854"/>
      <c r="DA94" s="1854"/>
      <c r="DB94" s="1854"/>
      <c r="DC94" s="1854"/>
      <c r="DD94" s="1854"/>
      <c r="DE94" s="1854"/>
      <c r="DF94" s="1854"/>
      <c r="DG94" s="1854"/>
      <c r="DH94" s="1854"/>
      <c r="DI94" s="1854"/>
      <c r="DJ94" s="1854"/>
      <c r="DK94" s="1854"/>
      <c r="DL94" s="1854"/>
      <c r="DM94" s="1854"/>
      <c r="DN94" s="1854"/>
      <c r="DO94" s="1854"/>
      <c r="DP94" s="1854"/>
      <c r="DQ94" s="1854"/>
      <c r="DR94" s="1854"/>
      <c r="DS94" s="1854"/>
      <c r="DT94" s="1854"/>
      <c r="DU94" s="1854"/>
      <c r="DV94" s="1854"/>
      <c r="DW94" s="1854"/>
      <c r="DX94" s="1854"/>
      <c r="DY94" s="1854"/>
      <c r="DZ94" s="1854"/>
      <c r="EA94" s="1854"/>
      <c r="EB94" s="1854"/>
      <c r="EC94" s="1854"/>
      <c r="ED94" s="1854"/>
      <c r="EE94" s="1854"/>
      <c r="EF94" s="1854"/>
      <c r="EG94" s="1854"/>
      <c r="EH94" s="1854"/>
      <c r="EI94" s="1854"/>
      <c r="EJ94" s="1854"/>
      <c r="EK94" s="1854"/>
      <c r="EL94" s="1854"/>
      <c r="EM94" s="1854"/>
      <c r="EN94" s="1854"/>
      <c r="EO94" s="1854"/>
      <c r="EP94" s="1854"/>
      <c r="EQ94" s="1854"/>
      <c r="ER94" s="1854"/>
      <c r="ES94" s="1854"/>
      <c r="ET94" s="1854"/>
      <c r="EU94" s="1854"/>
      <c r="EV94" s="1854"/>
      <c r="EW94" s="1854"/>
      <c r="EX94" s="1854"/>
      <c r="EY94" s="1854"/>
      <c r="EZ94" s="1854"/>
      <c r="FA94" s="1854"/>
      <c r="FB94" s="1854"/>
      <c r="FC94" s="1854"/>
      <c r="FD94" s="1854"/>
      <c r="FE94" s="1854"/>
      <c r="FF94" s="1854"/>
      <c r="FG94" s="1854"/>
      <c r="FH94" s="1854"/>
      <c r="FI94" s="1854"/>
      <c r="FJ94" s="1854"/>
      <c r="FK94" s="1854"/>
      <c r="FL94" s="1854"/>
      <c r="FM94" s="1854"/>
      <c r="FN94" s="1854"/>
      <c r="FO94" s="1854"/>
      <c r="FP94" s="1854"/>
      <c r="FQ94" s="1854"/>
      <c r="FR94" s="1854"/>
      <c r="FS94" s="1854"/>
      <c r="FT94" s="1854"/>
      <c r="FU94" s="1854"/>
      <c r="FV94" s="1854"/>
      <c r="FW94" s="1854"/>
      <c r="FX94" s="1854"/>
      <c r="FY94" s="1854"/>
      <c r="FZ94" s="1854"/>
      <c r="GA94" s="1854"/>
      <c r="GB94" s="1854"/>
      <c r="GC94" s="1854"/>
      <c r="GD94" s="1854"/>
      <c r="GE94" s="1854"/>
      <c r="GF94" s="1854"/>
      <c r="GG94" s="1854"/>
      <c r="GH94" s="1854"/>
      <c r="GI94" s="1854"/>
      <c r="GJ94" s="1854"/>
      <c r="GK94" s="1854"/>
      <c r="GL94" s="1854"/>
      <c r="GM94" s="1854"/>
      <c r="GN94" s="1854"/>
      <c r="GO94" s="1854"/>
      <c r="GP94" s="1854"/>
      <c r="GQ94" s="1854"/>
      <c r="GR94" s="1854"/>
      <c r="GS94" s="1854"/>
      <c r="GT94" s="1854"/>
      <c r="GU94" s="1854"/>
      <c r="GV94" s="1854"/>
      <c r="GW94" s="1854"/>
      <c r="GX94" s="1854"/>
      <c r="GY94" s="1854"/>
      <c r="GZ94" s="1854"/>
      <c r="HA94" s="1854"/>
      <c r="HB94" s="1854"/>
      <c r="HC94" s="1854"/>
      <c r="HD94" s="1854"/>
      <c r="HE94" s="1854"/>
      <c r="HF94" s="1854"/>
      <c r="HG94" s="1854"/>
      <c r="HH94" s="1854"/>
      <c r="HI94" s="1854"/>
      <c r="HJ94" s="1854"/>
      <c r="HK94" s="1854"/>
      <c r="HL94" s="1854"/>
      <c r="HM94" s="1854"/>
      <c r="HN94" s="1854"/>
      <c r="HO94" s="1854"/>
      <c r="HP94" s="1854"/>
      <c r="HQ94" s="1854"/>
      <c r="HR94" s="1854"/>
      <c r="HS94" s="1854"/>
      <c r="HT94" s="1854"/>
      <c r="HU94" s="1854"/>
      <c r="HV94" s="1854"/>
      <c r="HW94" s="1854"/>
      <c r="HX94" s="1854"/>
      <c r="HY94" s="1854"/>
      <c r="HZ94" s="1854"/>
      <c r="IA94" s="1854"/>
      <c r="IB94" s="1854"/>
      <c r="IC94" s="1854"/>
      <c r="ID94" s="1854"/>
      <c r="IE94" s="1854"/>
      <c r="IF94" s="1854"/>
      <c r="IG94" s="1854"/>
      <c r="IH94" s="1854"/>
      <c r="II94" s="1854"/>
      <c r="IJ94" s="1854"/>
      <c r="IK94" s="1854"/>
      <c r="IL94" s="1854"/>
      <c r="IM94" s="1854"/>
      <c r="IN94" s="1854"/>
      <c r="IO94" s="1854"/>
    </row>
    <row r="95" spans="1:249" s="646" customFormat="1" ht="20.100000000000001" customHeight="1">
      <c r="A95" s="1873" t="s">
        <v>1251</v>
      </c>
      <c r="B95" s="1874">
        <v>0</v>
      </c>
      <c r="C95" s="1874">
        <v>23</v>
      </c>
      <c r="D95" s="1874">
        <v>9</v>
      </c>
      <c r="E95" s="1859"/>
      <c r="F95" s="1854"/>
      <c r="G95" s="1854"/>
      <c r="H95" s="1854"/>
      <c r="I95" s="1854"/>
      <c r="J95" s="1854"/>
      <c r="K95" s="1854"/>
      <c r="L95" s="1854"/>
      <c r="M95" s="1854"/>
      <c r="N95" s="1854"/>
      <c r="O95" s="1854"/>
      <c r="P95" s="1854"/>
      <c r="Q95" s="1854"/>
      <c r="R95" s="1854"/>
      <c r="S95" s="1854"/>
      <c r="T95" s="1854"/>
      <c r="U95" s="1854"/>
      <c r="V95" s="1854"/>
      <c r="W95" s="1854"/>
      <c r="X95" s="1854"/>
      <c r="Y95" s="1854"/>
      <c r="Z95" s="1854"/>
      <c r="AA95" s="1854"/>
      <c r="AB95" s="1854"/>
      <c r="AC95" s="1854"/>
      <c r="AD95" s="1854"/>
      <c r="AE95" s="1854"/>
      <c r="AF95" s="1854"/>
      <c r="AG95" s="1854"/>
      <c r="AH95" s="1854"/>
      <c r="AI95" s="1854"/>
      <c r="AJ95" s="1854"/>
      <c r="AK95" s="1854"/>
      <c r="AL95" s="1854"/>
      <c r="AM95" s="1854"/>
      <c r="AN95" s="1854"/>
      <c r="AO95" s="1854"/>
      <c r="AP95" s="1854"/>
      <c r="AQ95" s="1854"/>
      <c r="AR95" s="1854"/>
      <c r="AS95" s="1854"/>
      <c r="AT95" s="1854"/>
      <c r="AU95" s="1854"/>
      <c r="AV95" s="1854"/>
      <c r="AW95" s="1854"/>
      <c r="AX95" s="1854"/>
      <c r="AY95" s="1854"/>
      <c r="AZ95" s="1854"/>
      <c r="BA95" s="1854"/>
      <c r="BB95" s="1854"/>
      <c r="BC95" s="1854"/>
      <c r="BD95" s="1854"/>
      <c r="BE95" s="1854"/>
      <c r="BF95" s="1854"/>
      <c r="BG95" s="1854"/>
      <c r="BH95" s="1854"/>
      <c r="BI95" s="1854"/>
      <c r="BJ95" s="1854"/>
      <c r="BK95" s="1854"/>
      <c r="BL95" s="1854"/>
      <c r="BM95" s="1854"/>
      <c r="BN95" s="1854"/>
      <c r="BO95" s="1854"/>
      <c r="BP95" s="1854"/>
      <c r="BQ95" s="1854"/>
      <c r="BR95" s="1854"/>
      <c r="BS95" s="1854"/>
      <c r="BT95" s="1854"/>
      <c r="BU95" s="1854"/>
      <c r="BV95" s="1854"/>
      <c r="BW95" s="1854"/>
      <c r="BX95" s="1854"/>
      <c r="BY95" s="1854"/>
      <c r="BZ95" s="1854"/>
      <c r="CA95" s="1854"/>
      <c r="CB95" s="1854"/>
      <c r="CC95" s="1854"/>
      <c r="CD95" s="1854"/>
      <c r="CE95" s="1854"/>
      <c r="CF95" s="1854"/>
      <c r="CG95" s="1854"/>
      <c r="CH95" s="1854"/>
      <c r="CI95" s="1854"/>
      <c r="CJ95" s="1854"/>
      <c r="CK95" s="1854"/>
      <c r="CL95" s="1854"/>
      <c r="CM95" s="1854"/>
      <c r="CN95" s="1854"/>
      <c r="CO95" s="1854"/>
      <c r="CP95" s="1854"/>
      <c r="CQ95" s="1854"/>
      <c r="CR95" s="1854"/>
      <c r="CS95" s="1854"/>
      <c r="CT95" s="1854"/>
      <c r="CU95" s="1854"/>
      <c r="CV95" s="1854"/>
      <c r="CW95" s="1854"/>
      <c r="CX95" s="1854"/>
      <c r="CY95" s="1854"/>
      <c r="CZ95" s="1854"/>
      <c r="DA95" s="1854"/>
      <c r="DB95" s="1854"/>
      <c r="DC95" s="1854"/>
      <c r="DD95" s="1854"/>
      <c r="DE95" s="1854"/>
      <c r="DF95" s="1854"/>
      <c r="DG95" s="1854"/>
      <c r="DH95" s="1854"/>
      <c r="DI95" s="1854"/>
      <c r="DJ95" s="1854"/>
      <c r="DK95" s="1854"/>
      <c r="DL95" s="1854"/>
      <c r="DM95" s="1854"/>
      <c r="DN95" s="1854"/>
      <c r="DO95" s="1854"/>
      <c r="DP95" s="1854"/>
      <c r="DQ95" s="1854"/>
      <c r="DR95" s="1854"/>
      <c r="DS95" s="1854"/>
      <c r="DT95" s="1854"/>
      <c r="DU95" s="1854"/>
      <c r="DV95" s="1854"/>
      <c r="DW95" s="1854"/>
      <c r="DX95" s="1854"/>
      <c r="DY95" s="1854"/>
      <c r="DZ95" s="1854"/>
      <c r="EA95" s="1854"/>
      <c r="EB95" s="1854"/>
      <c r="EC95" s="1854"/>
      <c r="ED95" s="1854"/>
      <c r="EE95" s="1854"/>
      <c r="EF95" s="1854"/>
      <c r="EG95" s="1854"/>
      <c r="EH95" s="1854"/>
      <c r="EI95" s="1854"/>
      <c r="EJ95" s="1854"/>
      <c r="EK95" s="1854"/>
      <c r="EL95" s="1854"/>
      <c r="EM95" s="1854"/>
      <c r="EN95" s="1854"/>
      <c r="EO95" s="1854"/>
      <c r="EP95" s="1854"/>
      <c r="EQ95" s="1854"/>
      <c r="ER95" s="1854"/>
      <c r="ES95" s="1854"/>
      <c r="ET95" s="1854"/>
      <c r="EU95" s="1854"/>
      <c r="EV95" s="1854"/>
      <c r="EW95" s="1854"/>
      <c r="EX95" s="1854"/>
      <c r="EY95" s="1854"/>
      <c r="EZ95" s="1854"/>
      <c r="FA95" s="1854"/>
      <c r="FB95" s="1854"/>
      <c r="FC95" s="1854"/>
      <c r="FD95" s="1854"/>
      <c r="FE95" s="1854"/>
      <c r="FF95" s="1854"/>
      <c r="FG95" s="1854"/>
      <c r="FH95" s="1854"/>
      <c r="FI95" s="1854"/>
      <c r="FJ95" s="1854"/>
      <c r="FK95" s="1854"/>
      <c r="FL95" s="1854"/>
      <c r="FM95" s="1854"/>
      <c r="FN95" s="1854"/>
      <c r="FO95" s="1854"/>
      <c r="FP95" s="1854"/>
      <c r="FQ95" s="1854"/>
      <c r="FR95" s="1854"/>
      <c r="FS95" s="1854"/>
      <c r="FT95" s="1854"/>
      <c r="FU95" s="1854"/>
      <c r="FV95" s="1854"/>
      <c r="FW95" s="1854"/>
      <c r="FX95" s="1854"/>
      <c r="FY95" s="1854"/>
      <c r="FZ95" s="1854"/>
      <c r="GA95" s="1854"/>
      <c r="GB95" s="1854"/>
      <c r="GC95" s="1854"/>
      <c r="GD95" s="1854"/>
      <c r="GE95" s="1854"/>
      <c r="GF95" s="1854"/>
      <c r="GG95" s="1854"/>
      <c r="GH95" s="1854"/>
      <c r="GI95" s="1854"/>
      <c r="GJ95" s="1854"/>
      <c r="GK95" s="1854"/>
      <c r="GL95" s="1854"/>
      <c r="GM95" s="1854"/>
      <c r="GN95" s="1854"/>
      <c r="GO95" s="1854"/>
      <c r="GP95" s="1854"/>
      <c r="GQ95" s="1854"/>
      <c r="GR95" s="1854"/>
      <c r="GS95" s="1854"/>
      <c r="GT95" s="1854"/>
      <c r="GU95" s="1854"/>
      <c r="GV95" s="1854"/>
      <c r="GW95" s="1854"/>
      <c r="GX95" s="1854"/>
      <c r="GY95" s="1854"/>
      <c r="GZ95" s="1854"/>
      <c r="HA95" s="1854"/>
      <c r="HB95" s="1854"/>
      <c r="HC95" s="1854"/>
      <c r="HD95" s="1854"/>
      <c r="HE95" s="1854"/>
      <c r="HF95" s="1854"/>
      <c r="HG95" s="1854"/>
      <c r="HH95" s="1854"/>
      <c r="HI95" s="1854"/>
      <c r="HJ95" s="1854"/>
      <c r="HK95" s="1854"/>
      <c r="HL95" s="1854"/>
      <c r="HM95" s="1854"/>
      <c r="HN95" s="1854"/>
      <c r="HO95" s="1854"/>
      <c r="HP95" s="1854"/>
      <c r="HQ95" s="1854"/>
      <c r="HR95" s="1854"/>
      <c r="HS95" s="1854"/>
      <c r="HT95" s="1854"/>
      <c r="HU95" s="1854"/>
      <c r="HV95" s="1854"/>
      <c r="HW95" s="1854"/>
      <c r="HX95" s="1854"/>
      <c r="HY95" s="1854"/>
      <c r="HZ95" s="1854"/>
      <c r="IA95" s="1854"/>
      <c r="IB95" s="1854"/>
      <c r="IC95" s="1854"/>
      <c r="ID95" s="1854"/>
      <c r="IE95" s="1854"/>
      <c r="IF95" s="1854"/>
      <c r="IG95" s="1854"/>
      <c r="IH95" s="1854"/>
      <c r="II95" s="1854"/>
      <c r="IJ95" s="1854"/>
      <c r="IK95" s="1854"/>
      <c r="IL95" s="1854"/>
      <c r="IM95" s="1854"/>
      <c r="IN95" s="1854"/>
      <c r="IO95" s="1854"/>
    </row>
    <row r="96" spans="1:249" ht="20.100000000000001" customHeight="1">
      <c r="A96" s="1873" t="s">
        <v>926</v>
      </c>
      <c r="B96" s="1876">
        <v>3115</v>
      </c>
      <c r="C96" s="1874">
        <v>317</v>
      </c>
      <c r="D96" s="1880">
        <v>83</v>
      </c>
      <c r="E96" s="1859"/>
    </row>
    <row r="97" spans="1:249" ht="15" customHeight="1">
      <c r="A97" s="1866" t="s">
        <v>1253</v>
      </c>
      <c r="B97" s="1866"/>
      <c r="C97" s="1866"/>
      <c r="D97" s="1866"/>
      <c r="E97" s="1859"/>
    </row>
    <row r="98" spans="1:249" ht="15" customHeight="1">
      <c r="A98" s="1859"/>
      <c r="B98" s="1859"/>
      <c r="C98" s="1859"/>
      <c r="D98" s="1859"/>
      <c r="E98" s="1859"/>
    </row>
    <row r="99" spans="1:249" ht="20.100000000000001" customHeight="1">
      <c r="A99" s="1868" t="s">
        <v>1266</v>
      </c>
      <c r="B99" s="1881"/>
      <c r="C99" s="1881"/>
      <c r="D99" s="1881"/>
      <c r="E99" s="1859"/>
    </row>
    <row r="100" spans="1:249" s="646" customFormat="1" ht="15" customHeight="1">
      <c r="A100" s="1870" t="s">
        <v>1258</v>
      </c>
      <c r="B100" s="1882" t="s">
        <v>161</v>
      </c>
      <c r="C100" s="1882" t="s">
        <v>1245</v>
      </c>
      <c r="D100" s="1882" t="s">
        <v>171</v>
      </c>
      <c r="E100" s="1859"/>
      <c r="F100" s="1854"/>
      <c r="G100" s="1854"/>
      <c r="H100" s="1854"/>
      <c r="I100" s="1854"/>
      <c r="J100" s="1854"/>
      <c r="K100" s="1854"/>
      <c r="L100" s="1854"/>
      <c r="M100" s="1854"/>
      <c r="N100" s="1854"/>
      <c r="O100" s="1854"/>
      <c r="P100" s="1854"/>
      <c r="Q100" s="1854"/>
      <c r="R100" s="1854"/>
      <c r="S100" s="1854"/>
      <c r="T100" s="1854"/>
      <c r="U100" s="1854"/>
      <c r="V100" s="1854"/>
      <c r="W100" s="1854"/>
      <c r="X100" s="1854"/>
      <c r="Y100" s="1854"/>
      <c r="Z100" s="1854"/>
      <c r="AA100" s="1854"/>
      <c r="AB100" s="1854"/>
      <c r="AC100" s="1854"/>
      <c r="AD100" s="1854"/>
      <c r="AE100" s="1854"/>
      <c r="AF100" s="1854"/>
      <c r="AG100" s="1854"/>
      <c r="AH100" s="1854"/>
      <c r="AI100" s="1854"/>
      <c r="AJ100" s="1854"/>
      <c r="AK100" s="1854"/>
      <c r="AL100" s="1854"/>
      <c r="AM100" s="1854"/>
      <c r="AN100" s="1854"/>
      <c r="AO100" s="1854"/>
      <c r="AP100" s="1854"/>
      <c r="AQ100" s="1854"/>
      <c r="AR100" s="1854"/>
      <c r="AS100" s="1854"/>
      <c r="AT100" s="1854"/>
      <c r="AU100" s="1854"/>
      <c r="AV100" s="1854"/>
      <c r="AW100" s="1854"/>
      <c r="AX100" s="1854"/>
      <c r="AY100" s="1854"/>
      <c r="AZ100" s="1854"/>
      <c r="BA100" s="1854"/>
      <c r="BB100" s="1854"/>
      <c r="BC100" s="1854"/>
      <c r="BD100" s="1854"/>
      <c r="BE100" s="1854"/>
      <c r="BF100" s="1854"/>
      <c r="BG100" s="1854"/>
      <c r="BH100" s="1854"/>
      <c r="BI100" s="1854"/>
      <c r="BJ100" s="1854"/>
      <c r="BK100" s="1854"/>
      <c r="BL100" s="1854"/>
      <c r="BM100" s="1854"/>
      <c r="BN100" s="1854"/>
      <c r="BO100" s="1854"/>
      <c r="BP100" s="1854"/>
      <c r="BQ100" s="1854"/>
      <c r="BR100" s="1854"/>
      <c r="BS100" s="1854"/>
      <c r="BT100" s="1854"/>
      <c r="BU100" s="1854"/>
      <c r="BV100" s="1854"/>
      <c r="BW100" s="1854"/>
      <c r="BX100" s="1854"/>
      <c r="BY100" s="1854"/>
      <c r="BZ100" s="1854"/>
      <c r="CA100" s="1854"/>
      <c r="CB100" s="1854"/>
      <c r="CC100" s="1854"/>
      <c r="CD100" s="1854"/>
      <c r="CE100" s="1854"/>
      <c r="CF100" s="1854"/>
      <c r="CG100" s="1854"/>
      <c r="CH100" s="1854"/>
      <c r="CI100" s="1854"/>
      <c r="CJ100" s="1854"/>
      <c r="CK100" s="1854"/>
      <c r="CL100" s="1854"/>
      <c r="CM100" s="1854"/>
      <c r="CN100" s="1854"/>
      <c r="CO100" s="1854"/>
      <c r="CP100" s="1854"/>
      <c r="CQ100" s="1854"/>
      <c r="CR100" s="1854"/>
      <c r="CS100" s="1854"/>
      <c r="CT100" s="1854"/>
      <c r="CU100" s="1854"/>
      <c r="CV100" s="1854"/>
      <c r="CW100" s="1854"/>
      <c r="CX100" s="1854"/>
      <c r="CY100" s="1854"/>
      <c r="CZ100" s="1854"/>
      <c r="DA100" s="1854"/>
      <c r="DB100" s="1854"/>
      <c r="DC100" s="1854"/>
      <c r="DD100" s="1854"/>
      <c r="DE100" s="1854"/>
      <c r="DF100" s="1854"/>
      <c r="DG100" s="1854"/>
      <c r="DH100" s="1854"/>
      <c r="DI100" s="1854"/>
      <c r="DJ100" s="1854"/>
      <c r="DK100" s="1854"/>
      <c r="DL100" s="1854"/>
      <c r="DM100" s="1854"/>
      <c r="DN100" s="1854"/>
      <c r="DO100" s="1854"/>
      <c r="DP100" s="1854"/>
      <c r="DQ100" s="1854"/>
      <c r="DR100" s="1854"/>
      <c r="DS100" s="1854"/>
      <c r="DT100" s="1854"/>
      <c r="DU100" s="1854"/>
      <c r="DV100" s="1854"/>
      <c r="DW100" s="1854"/>
      <c r="DX100" s="1854"/>
      <c r="DY100" s="1854"/>
      <c r="DZ100" s="1854"/>
      <c r="EA100" s="1854"/>
      <c r="EB100" s="1854"/>
      <c r="EC100" s="1854"/>
      <c r="ED100" s="1854"/>
      <c r="EE100" s="1854"/>
      <c r="EF100" s="1854"/>
      <c r="EG100" s="1854"/>
      <c r="EH100" s="1854"/>
      <c r="EI100" s="1854"/>
      <c r="EJ100" s="1854"/>
      <c r="EK100" s="1854"/>
      <c r="EL100" s="1854"/>
      <c r="EM100" s="1854"/>
      <c r="EN100" s="1854"/>
      <c r="EO100" s="1854"/>
      <c r="EP100" s="1854"/>
      <c r="EQ100" s="1854"/>
      <c r="ER100" s="1854"/>
      <c r="ES100" s="1854"/>
      <c r="ET100" s="1854"/>
      <c r="EU100" s="1854"/>
      <c r="EV100" s="1854"/>
      <c r="EW100" s="1854"/>
      <c r="EX100" s="1854"/>
      <c r="EY100" s="1854"/>
      <c r="EZ100" s="1854"/>
      <c r="FA100" s="1854"/>
      <c r="FB100" s="1854"/>
      <c r="FC100" s="1854"/>
      <c r="FD100" s="1854"/>
      <c r="FE100" s="1854"/>
      <c r="FF100" s="1854"/>
      <c r="FG100" s="1854"/>
      <c r="FH100" s="1854"/>
      <c r="FI100" s="1854"/>
      <c r="FJ100" s="1854"/>
      <c r="FK100" s="1854"/>
      <c r="FL100" s="1854"/>
      <c r="FM100" s="1854"/>
      <c r="FN100" s="1854"/>
      <c r="FO100" s="1854"/>
      <c r="FP100" s="1854"/>
      <c r="FQ100" s="1854"/>
      <c r="FR100" s="1854"/>
      <c r="FS100" s="1854"/>
      <c r="FT100" s="1854"/>
      <c r="FU100" s="1854"/>
      <c r="FV100" s="1854"/>
      <c r="FW100" s="1854"/>
      <c r="FX100" s="1854"/>
      <c r="FY100" s="1854"/>
      <c r="FZ100" s="1854"/>
      <c r="GA100" s="1854"/>
      <c r="GB100" s="1854"/>
      <c r="GC100" s="1854"/>
      <c r="GD100" s="1854"/>
      <c r="GE100" s="1854"/>
      <c r="GF100" s="1854"/>
      <c r="GG100" s="1854"/>
      <c r="GH100" s="1854"/>
      <c r="GI100" s="1854"/>
      <c r="GJ100" s="1854"/>
      <c r="GK100" s="1854"/>
      <c r="GL100" s="1854"/>
      <c r="GM100" s="1854"/>
      <c r="GN100" s="1854"/>
      <c r="GO100" s="1854"/>
      <c r="GP100" s="1854"/>
      <c r="GQ100" s="1854"/>
      <c r="GR100" s="1854"/>
      <c r="GS100" s="1854"/>
      <c r="GT100" s="1854"/>
      <c r="GU100" s="1854"/>
      <c r="GV100" s="1854"/>
      <c r="GW100" s="1854"/>
      <c r="GX100" s="1854"/>
      <c r="GY100" s="1854"/>
      <c r="GZ100" s="1854"/>
      <c r="HA100" s="1854"/>
      <c r="HB100" s="1854"/>
      <c r="HC100" s="1854"/>
      <c r="HD100" s="1854"/>
      <c r="HE100" s="1854"/>
      <c r="HF100" s="1854"/>
      <c r="HG100" s="1854"/>
      <c r="HH100" s="1854"/>
      <c r="HI100" s="1854"/>
      <c r="HJ100" s="1854"/>
      <c r="HK100" s="1854"/>
      <c r="HL100" s="1854"/>
      <c r="HM100" s="1854"/>
      <c r="HN100" s="1854"/>
      <c r="HO100" s="1854"/>
      <c r="HP100" s="1854"/>
      <c r="HQ100" s="1854"/>
      <c r="HR100" s="1854"/>
      <c r="HS100" s="1854"/>
      <c r="HT100" s="1854"/>
      <c r="HU100" s="1854"/>
      <c r="HV100" s="1854"/>
      <c r="HW100" s="1854"/>
      <c r="HX100" s="1854"/>
      <c r="HY100" s="1854"/>
      <c r="HZ100" s="1854"/>
      <c r="IA100" s="1854"/>
      <c r="IB100" s="1854"/>
      <c r="IC100" s="1854"/>
      <c r="ID100" s="1854"/>
      <c r="IE100" s="1854"/>
      <c r="IF100" s="1854"/>
      <c r="IG100" s="1854"/>
      <c r="IH100" s="1854"/>
      <c r="II100" s="1854"/>
      <c r="IJ100" s="1854"/>
      <c r="IK100" s="1854"/>
      <c r="IL100" s="1854"/>
      <c r="IM100" s="1854"/>
      <c r="IN100" s="1854"/>
      <c r="IO100" s="1854"/>
    </row>
    <row r="101" spans="1:249" s="646" customFormat="1" ht="20.100000000000001" customHeight="1">
      <c r="A101" s="1870" t="s">
        <v>8</v>
      </c>
      <c r="B101" s="1872">
        <v>15634</v>
      </c>
      <c r="C101" s="1872">
        <v>4479</v>
      </c>
      <c r="D101" s="1872">
        <v>790</v>
      </c>
      <c r="E101" s="1859"/>
      <c r="F101" s="1854"/>
      <c r="G101" s="1854"/>
      <c r="H101" s="1854"/>
      <c r="I101" s="1854"/>
      <c r="J101" s="1854"/>
      <c r="K101" s="1854"/>
      <c r="L101" s="1854"/>
      <c r="M101" s="1854"/>
      <c r="N101" s="1854"/>
      <c r="O101" s="1854"/>
      <c r="P101" s="1854"/>
      <c r="Q101" s="1854"/>
      <c r="R101" s="1854"/>
      <c r="S101" s="1854"/>
      <c r="T101" s="1854"/>
      <c r="U101" s="1854"/>
      <c r="V101" s="1854"/>
      <c r="W101" s="1854"/>
      <c r="X101" s="1854"/>
      <c r="Y101" s="1854"/>
      <c r="Z101" s="1854"/>
      <c r="AA101" s="1854"/>
      <c r="AB101" s="1854"/>
      <c r="AC101" s="1854"/>
      <c r="AD101" s="1854"/>
      <c r="AE101" s="1854"/>
      <c r="AF101" s="1854"/>
      <c r="AG101" s="1854"/>
      <c r="AH101" s="1854"/>
      <c r="AI101" s="1854"/>
      <c r="AJ101" s="1854"/>
      <c r="AK101" s="1854"/>
      <c r="AL101" s="1854"/>
      <c r="AM101" s="1854"/>
      <c r="AN101" s="1854"/>
      <c r="AO101" s="1854"/>
      <c r="AP101" s="1854"/>
      <c r="AQ101" s="1854"/>
      <c r="AR101" s="1854"/>
      <c r="AS101" s="1854"/>
      <c r="AT101" s="1854"/>
      <c r="AU101" s="1854"/>
      <c r="AV101" s="1854"/>
      <c r="AW101" s="1854"/>
      <c r="AX101" s="1854"/>
      <c r="AY101" s="1854"/>
      <c r="AZ101" s="1854"/>
      <c r="BA101" s="1854"/>
      <c r="BB101" s="1854"/>
      <c r="BC101" s="1854"/>
      <c r="BD101" s="1854"/>
      <c r="BE101" s="1854"/>
      <c r="BF101" s="1854"/>
      <c r="BG101" s="1854"/>
      <c r="BH101" s="1854"/>
      <c r="BI101" s="1854"/>
      <c r="BJ101" s="1854"/>
      <c r="BK101" s="1854"/>
      <c r="BL101" s="1854"/>
      <c r="BM101" s="1854"/>
      <c r="BN101" s="1854"/>
      <c r="BO101" s="1854"/>
      <c r="BP101" s="1854"/>
      <c r="BQ101" s="1854"/>
      <c r="BR101" s="1854"/>
      <c r="BS101" s="1854"/>
      <c r="BT101" s="1854"/>
      <c r="BU101" s="1854"/>
      <c r="BV101" s="1854"/>
      <c r="BW101" s="1854"/>
      <c r="BX101" s="1854"/>
      <c r="BY101" s="1854"/>
      <c r="BZ101" s="1854"/>
      <c r="CA101" s="1854"/>
      <c r="CB101" s="1854"/>
      <c r="CC101" s="1854"/>
      <c r="CD101" s="1854"/>
      <c r="CE101" s="1854"/>
      <c r="CF101" s="1854"/>
      <c r="CG101" s="1854"/>
      <c r="CH101" s="1854"/>
      <c r="CI101" s="1854"/>
      <c r="CJ101" s="1854"/>
      <c r="CK101" s="1854"/>
      <c r="CL101" s="1854"/>
      <c r="CM101" s="1854"/>
      <c r="CN101" s="1854"/>
      <c r="CO101" s="1854"/>
      <c r="CP101" s="1854"/>
      <c r="CQ101" s="1854"/>
      <c r="CR101" s="1854"/>
      <c r="CS101" s="1854"/>
      <c r="CT101" s="1854"/>
      <c r="CU101" s="1854"/>
      <c r="CV101" s="1854"/>
      <c r="CW101" s="1854"/>
      <c r="CX101" s="1854"/>
      <c r="CY101" s="1854"/>
      <c r="CZ101" s="1854"/>
      <c r="DA101" s="1854"/>
      <c r="DB101" s="1854"/>
      <c r="DC101" s="1854"/>
      <c r="DD101" s="1854"/>
      <c r="DE101" s="1854"/>
      <c r="DF101" s="1854"/>
      <c r="DG101" s="1854"/>
      <c r="DH101" s="1854"/>
      <c r="DI101" s="1854"/>
      <c r="DJ101" s="1854"/>
      <c r="DK101" s="1854"/>
      <c r="DL101" s="1854"/>
      <c r="DM101" s="1854"/>
      <c r="DN101" s="1854"/>
      <c r="DO101" s="1854"/>
      <c r="DP101" s="1854"/>
      <c r="DQ101" s="1854"/>
      <c r="DR101" s="1854"/>
      <c r="DS101" s="1854"/>
      <c r="DT101" s="1854"/>
      <c r="DU101" s="1854"/>
      <c r="DV101" s="1854"/>
      <c r="DW101" s="1854"/>
      <c r="DX101" s="1854"/>
      <c r="DY101" s="1854"/>
      <c r="DZ101" s="1854"/>
      <c r="EA101" s="1854"/>
      <c r="EB101" s="1854"/>
      <c r="EC101" s="1854"/>
      <c r="ED101" s="1854"/>
      <c r="EE101" s="1854"/>
      <c r="EF101" s="1854"/>
      <c r="EG101" s="1854"/>
      <c r="EH101" s="1854"/>
      <c r="EI101" s="1854"/>
      <c r="EJ101" s="1854"/>
      <c r="EK101" s="1854"/>
      <c r="EL101" s="1854"/>
      <c r="EM101" s="1854"/>
      <c r="EN101" s="1854"/>
      <c r="EO101" s="1854"/>
      <c r="EP101" s="1854"/>
      <c r="EQ101" s="1854"/>
      <c r="ER101" s="1854"/>
      <c r="ES101" s="1854"/>
      <c r="ET101" s="1854"/>
      <c r="EU101" s="1854"/>
      <c r="EV101" s="1854"/>
      <c r="EW101" s="1854"/>
      <c r="EX101" s="1854"/>
      <c r="EY101" s="1854"/>
      <c r="EZ101" s="1854"/>
      <c r="FA101" s="1854"/>
      <c r="FB101" s="1854"/>
      <c r="FC101" s="1854"/>
      <c r="FD101" s="1854"/>
      <c r="FE101" s="1854"/>
      <c r="FF101" s="1854"/>
      <c r="FG101" s="1854"/>
      <c r="FH101" s="1854"/>
      <c r="FI101" s="1854"/>
      <c r="FJ101" s="1854"/>
      <c r="FK101" s="1854"/>
      <c r="FL101" s="1854"/>
      <c r="FM101" s="1854"/>
      <c r="FN101" s="1854"/>
      <c r="FO101" s="1854"/>
      <c r="FP101" s="1854"/>
      <c r="FQ101" s="1854"/>
      <c r="FR101" s="1854"/>
      <c r="FS101" s="1854"/>
      <c r="FT101" s="1854"/>
      <c r="FU101" s="1854"/>
      <c r="FV101" s="1854"/>
      <c r="FW101" s="1854"/>
      <c r="FX101" s="1854"/>
      <c r="FY101" s="1854"/>
      <c r="FZ101" s="1854"/>
      <c r="GA101" s="1854"/>
      <c r="GB101" s="1854"/>
      <c r="GC101" s="1854"/>
      <c r="GD101" s="1854"/>
      <c r="GE101" s="1854"/>
      <c r="GF101" s="1854"/>
      <c r="GG101" s="1854"/>
      <c r="GH101" s="1854"/>
      <c r="GI101" s="1854"/>
      <c r="GJ101" s="1854"/>
      <c r="GK101" s="1854"/>
      <c r="GL101" s="1854"/>
      <c r="GM101" s="1854"/>
      <c r="GN101" s="1854"/>
      <c r="GO101" s="1854"/>
      <c r="GP101" s="1854"/>
      <c r="GQ101" s="1854"/>
      <c r="GR101" s="1854"/>
      <c r="GS101" s="1854"/>
      <c r="GT101" s="1854"/>
      <c r="GU101" s="1854"/>
      <c r="GV101" s="1854"/>
      <c r="GW101" s="1854"/>
      <c r="GX101" s="1854"/>
      <c r="GY101" s="1854"/>
      <c r="GZ101" s="1854"/>
      <c r="HA101" s="1854"/>
      <c r="HB101" s="1854"/>
      <c r="HC101" s="1854"/>
      <c r="HD101" s="1854"/>
      <c r="HE101" s="1854"/>
      <c r="HF101" s="1854"/>
      <c r="HG101" s="1854"/>
      <c r="HH101" s="1854"/>
      <c r="HI101" s="1854"/>
      <c r="HJ101" s="1854"/>
      <c r="HK101" s="1854"/>
      <c r="HL101" s="1854"/>
      <c r="HM101" s="1854"/>
      <c r="HN101" s="1854"/>
      <c r="HO101" s="1854"/>
      <c r="HP101" s="1854"/>
      <c r="HQ101" s="1854"/>
      <c r="HR101" s="1854"/>
      <c r="HS101" s="1854"/>
      <c r="HT101" s="1854"/>
      <c r="HU101" s="1854"/>
      <c r="HV101" s="1854"/>
      <c r="HW101" s="1854"/>
      <c r="HX101" s="1854"/>
      <c r="HY101" s="1854"/>
      <c r="HZ101" s="1854"/>
      <c r="IA101" s="1854"/>
      <c r="IB101" s="1854"/>
      <c r="IC101" s="1854"/>
      <c r="ID101" s="1854"/>
      <c r="IE101" s="1854"/>
      <c r="IF101" s="1854"/>
      <c r="IG101" s="1854"/>
      <c r="IH101" s="1854"/>
      <c r="II101" s="1854"/>
      <c r="IJ101" s="1854"/>
      <c r="IK101" s="1854"/>
      <c r="IL101" s="1854"/>
      <c r="IM101" s="1854"/>
      <c r="IN101" s="1854"/>
      <c r="IO101" s="1854"/>
    </row>
    <row r="102" spans="1:249" s="646" customFormat="1" ht="20.100000000000001" customHeight="1">
      <c r="A102" s="1873" t="s">
        <v>1259</v>
      </c>
      <c r="B102" s="1874">
        <v>8416</v>
      </c>
      <c r="C102" s="1874">
        <v>3599</v>
      </c>
      <c r="D102" s="1874">
        <v>447</v>
      </c>
      <c r="E102" s="1859"/>
      <c r="F102" s="1854"/>
      <c r="G102" s="1854"/>
      <c r="H102" s="1854"/>
      <c r="I102" s="1854"/>
      <c r="J102" s="1854"/>
      <c r="K102" s="1854"/>
      <c r="L102" s="1854"/>
      <c r="M102" s="1854"/>
      <c r="N102" s="1854"/>
      <c r="O102" s="1854"/>
      <c r="P102" s="1854"/>
      <c r="Q102" s="1854"/>
      <c r="R102" s="1854"/>
      <c r="S102" s="1854"/>
      <c r="T102" s="1854"/>
      <c r="U102" s="1854"/>
      <c r="V102" s="1854"/>
      <c r="W102" s="1854"/>
      <c r="X102" s="1854"/>
      <c r="Y102" s="1854"/>
      <c r="Z102" s="1854"/>
      <c r="AA102" s="1854"/>
      <c r="AB102" s="1854"/>
      <c r="AC102" s="1854"/>
      <c r="AD102" s="1854"/>
      <c r="AE102" s="1854"/>
      <c r="AF102" s="1854"/>
      <c r="AG102" s="1854"/>
      <c r="AH102" s="1854"/>
      <c r="AI102" s="1854"/>
      <c r="AJ102" s="1854"/>
      <c r="AK102" s="1854"/>
      <c r="AL102" s="1854"/>
      <c r="AM102" s="1854"/>
      <c r="AN102" s="1854"/>
      <c r="AO102" s="1854"/>
      <c r="AP102" s="1854"/>
      <c r="AQ102" s="1854"/>
      <c r="AR102" s="1854"/>
      <c r="AS102" s="1854"/>
      <c r="AT102" s="1854"/>
      <c r="AU102" s="1854"/>
      <c r="AV102" s="1854"/>
      <c r="AW102" s="1854"/>
      <c r="AX102" s="1854"/>
      <c r="AY102" s="1854"/>
      <c r="AZ102" s="1854"/>
      <c r="BA102" s="1854"/>
      <c r="BB102" s="1854"/>
      <c r="BC102" s="1854"/>
      <c r="BD102" s="1854"/>
      <c r="BE102" s="1854"/>
      <c r="BF102" s="1854"/>
      <c r="BG102" s="1854"/>
      <c r="BH102" s="1854"/>
      <c r="BI102" s="1854"/>
      <c r="BJ102" s="1854"/>
      <c r="BK102" s="1854"/>
      <c r="BL102" s="1854"/>
      <c r="BM102" s="1854"/>
      <c r="BN102" s="1854"/>
      <c r="BO102" s="1854"/>
      <c r="BP102" s="1854"/>
      <c r="BQ102" s="1854"/>
      <c r="BR102" s="1854"/>
      <c r="BS102" s="1854"/>
      <c r="BT102" s="1854"/>
      <c r="BU102" s="1854"/>
      <c r="BV102" s="1854"/>
      <c r="BW102" s="1854"/>
      <c r="BX102" s="1854"/>
      <c r="BY102" s="1854"/>
      <c r="BZ102" s="1854"/>
      <c r="CA102" s="1854"/>
      <c r="CB102" s="1854"/>
      <c r="CC102" s="1854"/>
      <c r="CD102" s="1854"/>
      <c r="CE102" s="1854"/>
      <c r="CF102" s="1854"/>
      <c r="CG102" s="1854"/>
      <c r="CH102" s="1854"/>
      <c r="CI102" s="1854"/>
      <c r="CJ102" s="1854"/>
      <c r="CK102" s="1854"/>
      <c r="CL102" s="1854"/>
      <c r="CM102" s="1854"/>
      <c r="CN102" s="1854"/>
      <c r="CO102" s="1854"/>
      <c r="CP102" s="1854"/>
      <c r="CQ102" s="1854"/>
      <c r="CR102" s="1854"/>
      <c r="CS102" s="1854"/>
      <c r="CT102" s="1854"/>
      <c r="CU102" s="1854"/>
      <c r="CV102" s="1854"/>
      <c r="CW102" s="1854"/>
      <c r="CX102" s="1854"/>
      <c r="CY102" s="1854"/>
      <c r="CZ102" s="1854"/>
      <c r="DA102" s="1854"/>
      <c r="DB102" s="1854"/>
      <c r="DC102" s="1854"/>
      <c r="DD102" s="1854"/>
      <c r="DE102" s="1854"/>
      <c r="DF102" s="1854"/>
      <c r="DG102" s="1854"/>
      <c r="DH102" s="1854"/>
      <c r="DI102" s="1854"/>
      <c r="DJ102" s="1854"/>
      <c r="DK102" s="1854"/>
      <c r="DL102" s="1854"/>
      <c r="DM102" s="1854"/>
      <c r="DN102" s="1854"/>
      <c r="DO102" s="1854"/>
      <c r="DP102" s="1854"/>
      <c r="DQ102" s="1854"/>
      <c r="DR102" s="1854"/>
      <c r="DS102" s="1854"/>
      <c r="DT102" s="1854"/>
      <c r="DU102" s="1854"/>
      <c r="DV102" s="1854"/>
      <c r="DW102" s="1854"/>
      <c r="DX102" s="1854"/>
      <c r="DY102" s="1854"/>
      <c r="DZ102" s="1854"/>
      <c r="EA102" s="1854"/>
      <c r="EB102" s="1854"/>
      <c r="EC102" s="1854"/>
      <c r="ED102" s="1854"/>
      <c r="EE102" s="1854"/>
      <c r="EF102" s="1854"/>
      <c r="EG102" s="1854"/>
      <c r="EH102" s="1854"/>
      <c r="EI102" s="1854"/>
      <c r="EJ102" s="1854"/>
      <c r="EK102" s="1854"/>
      <c r="EL102" s="1854"/>
      <c r="EM102" s="1854"/>
      <c r="EN102" s="1854"/>
      <c r="EO102" s="1854"/>
      <c r="EP102" s="1854"/>
      <c r="EQ102" s="1854"/>
      <c r="ER102" s="1854"/>
      <c r="ES102" s="1854"/>
      <c r="ET102" s="1854"/>
      <c r="EU102" s="1854"/>
      <c r="EV102" s="1854"/>
      <c r="EW102" s="1854"/>
      <c r="EX102" s="1854"/>
      <c r="EY102" s="1854"/>
      <c r="EZ102" s="1854"/>
      <c r="FA102" s="1854"/>
      <c r="FB102" s="1854"/>
      <c r="FC102" s="1854"/>
      <c r="FD102" s="1854"/>
      <c r="FE102" s="1854"/>
      <c r="FF102" s="1854"/>
      <c r="FG102" s="1854"/>
      <c r="FH102" s="1854"/>
      <c r="FI102" s="1854"/>
      <c r="FJ102" s="1854"/>
      <c r="FK102" s="1854"/>
      <c r="FL102" s="1854"/>
      <c r="FM102" s="1854"/>
      <c r="FN102" s="1854"/>
      <c r="FO102" s="1854"/>
      <c r="FP102" s="1854"/>
      <c r="FQ102" s="1854"/>
      <c r="FR102" s="1854"/>
      <c r="FS102" s="1854"/>
      <c r="FT102" s="1854"/>
      <c r="FU102" s="1854"/>
      <c r="FV102" s="1854"/>
      <c r="FW102" s="1854"/>
      <c r="FX102" s="1854"/>
      <c r="FY102" s="1854"/>
      <c r="FZ102" s="1854"/>
      <c r="GA102" s="1854"/>
      <c r="GB102" s="1854"/>
      <c r="GC102" s="1854"/>
      <c r="GD102" s="1854"/>
      <c r="GE102" s="1854"/>
      <c r="GF102" s="1854"/>
      <c r="GG102" s="1854"/>
      <c r="GH102" s="1854"/>
      <c r="GI102" s="1854"/>
      <c r="GJ102" s="1854"/>
      <c r="GK102" s="1854"/>
      <c r="GL102" s="1854"/>
      <c r="GM102" s="1854"/>
      <c r="GN102" s="1854"/>
      <c r="GO102" s="1854"/>
      <c r="GP102" s="1854"/>
      <c r="GQ102" s="1854"/>
      <c r="GR102" s="1854"/>
      <c r="GS102" s="1854"/>
      <c r="GT102" s="1854"/>
      <c r="GU102" s="1854"/>
      <c r="GV102" s="1854"/>
      <c r="GW102" s="1854"/>
      <c r="GX102" s="1854"/>
      <c r="GY102" s="1854"/>
      <c r="GZ102" s="1854"/>
      <c r="HA102" s="1854"/>
      <c r="HB102" s="1854"/>
      <c r="HC102" s="1854"/>
      <c r="HD102" s="1854"/>
      <c r="HE102" s="1854"/>
      <c r="HF102" s="1854"/>
      <c r="HG102" s="1854"/>
      <c r="HH102" s="1854"/>
      <c r="HI102" s="1854"/>
      <c r="HJ102" s="1854"/>
      <c r="HK102" s="1854"/>
      <c r="HL102" s="1854"/>
      <c r="HM102" s="1854"/>
      <c r="HN102" s="1854"/>
      <c r="HO102" s="1854"/>
      <c r="HP102" s="1854"/>
      <c r="HQ102" s="1854"/>
      <c r="HR102" s="1854"/>
      <c r="HS102" s="1854"/>
      <c r="HT102" s="1854"/>
      <c r="HU102" s="1854"/>
      <c r="HV102" s="1854"/>
      <c r="HW102" s="1854"/>
      <c r="HX102" s="1854"/>
      <c r="HY102" s="1854"/>
      <c r="HZ102" s="1854"/>
      <c r="IA102" s="1854"/>
      <c r="IB102" s="1854"/>
      <c r="IC102" s="1854"/>
      <c r="ID102" s="1854"/>
      <c r="IE102" s="1854"/>
      <c r="IF102" s="1854"/>
      <c r="IG102" s="1854"/>
      <c r="IH102" s="1854"/>
      <c r="II102" s="1854"/>
      <c r="IJ102" s="1854"/>
      <c r="IK102" s="1854"/>
      <c r="IL102" s="1854"/>
      <c r="IM102" s="1854"/>
      <c r="IN102" s="1854"/>
      <c r="IO102" s="1854"/>
    </row>
    <row r="103" spans="1:249" s="646" customFormat="1" ht="20.100000000000001" customHeight="1">
      <c r="A103" s="1873" t="s">
        <v>557</v>
      </c>
      <c r="B103" s="1874">
        <v>2139</v>
      </c>
      <c r="C103" s="1874">
        <v>332</v>
      </c>
      <c r="D103" s="1874">
        <v>101</v>
      </c>
      <c r="E103" s="1859"/>
      <c r="F103" s="1854"/>
      <c r="G103" s="1854"/>
      <c r="H103" s="1854"/>
      <c r="I103" s="1854"/>
      <c r="J103" s="1854"/>
      <c r="K103" s="1854"/>
      <c r="L103" s="1854"/>
      <c r="M103" s="1854"/>
      <c r="N103" s="1854"/>
      <c r="O103" s="1854"/>
      <c r="P103" s="1854"/>
      <c r="Q103" s="1854"/>
      <c r="R103" s="1854"/>
      <c r="S103" s="1854"/>
      <c r="T103" s="1854"/>
      <c r="U103" s="1854"/>
      <c r="V103" s="1854"/>
      <c r="W103" s="1854"/>
      <c r="X103" s="1854"/>
      <c r="Y103" s="1854"/>
      <c r="Z103" s="1854"/>
      <c r="AA103" s="1854"/>
      <c r="AB103" s="1854"/>
      <c r="AC103" s="1854"/>
      <c r="AD103" s="1854"/>
      <c r="AE103" s="1854"/>
      <c r="AF103" s="1854"/>
      <c r="AG103" s="1854"/>
      <c r="AH103" s="1854"/>
      <c r="AI103" s="1854"/>
      <c r="AJ103" s="1854"/>
      <c r="AK103" s="1854"/>
      <c r="AL103" s="1854"/>
      <c r="AM103" s="1854"/>
      <c r="AN103" s="1854"/>
      <c r="AO103" s="1854"/>
      <c r="AP103" s="1854"/>
      <c r="AQ103" s="1854"/>
      <c r="AR103" s="1854"/>
      <c r="AS103" s="1854"/>
      <c r="AT103" s="1854"/>
      <c r="AU103" s="1854"/>
      <c r="AV103" s="1854"/>
      <c r="AW103" s="1854"/>
      <c r="AX103" s="1854"/>
      <c r="AY103" s="1854"/>
      <c r="AZ103" s="1854"/>
      <c r="BA103" s="1854"/>
      <c r="BB103" s="1854"/>
      <c r="BC103" s="1854"/>
      <c r="BD103" s="1854"/>
      <c r="BE103" s="1854"/>
      <c r="BF103" s="1854"/>
      <c r="BG103" s="1854"/>
      <c r="BH103" s="1854"/>
      <c r="BI103" s="1854"/>
      <c r="BJ103" s="1854"/>
      <c r="BK103" s="1854"/>
      <c r="BL103" s="1854"/>
      <c r="BM103" s="1854"/>
      <c r="BN103" s="1854"/>
      <c r="BO103" s="1854"/>
      <c r="BP103" s="1854"/>
      <c r="BQ103" s="1854"/>
      <c r="BR103" s="1854"/>
      <c r="BS103" s="1854"/>
      <c r="BT103" s="1854"/>
      <c r="BU103" s="1854"/>
      <c r="BV103" s="1854"/>
      <c r="BW103" s="1854"/>
      <c r="BX103" s="1854"/>
      <c r="BY103" s="1854"/>
      <c r="BZ103" s="1854"/>
      <c r="CA103" s="1854"/>
      <c r="CB103" s="1854"/>
      <c r="CC103" s="1854"/>
      <c r="CD103" s="1854"/>
      <c r="CE103" s="1854"/>
      <c r="CF103" s="1854"/>
      <c r="CG103" s="1854"/>
      <c r="CH103" s="1854"/>
      <c r="CI103" s="1854"/>
      <c r="CJ103" s="1854"/>
      <c r="CK103" s="1854"/>
      <c r="CL103" s="1854"/>
      <c r="CM103" s="1854"/>
      <c r="CN103" s="1854"/>
      <c r="CO103" s="1854"/>
      <c r="CP103" s="1854"/>
      <c r="CQ103" s="1854"/>
      <c r="CR103" s="1854"/>
      <c r="CS103" s="1854"/>
      <c r="CT103" s="1854"/>
      <c r="CU103" s="1854"/>
      <c r="CV103" s="1854"/>
      <c r="CW103" s="1854"/>
      <c r="CX103" s="1854"/>
      <c r="CY103" s="1854"/>
      <c r="CZ103" s="1854"/>
      <c r="DA103" s="1854"/>
      <c r="DB103" s="1854"/>
      <c r="DC103" s="1854"/>
      <c r="DD103" s="1854"/>
      <c r="DE103" s="1854"/>
      <c r="DF103" s="1854"/>
      <c r="DG103" s="1854"/>
      <c r="DH103" s="1854"/>
      <c r="DI103" s="1854"/>
      <c r="DJ103" s="1854"/>
      <c r="DK103" s="1854"/>
      <c r="DL103" s="1854"/>
      <c r="DM103" s="1854"/>
      <c r="DN103" s="1854"/>
      <c r="DO103" s="1854"/>
      <c r="DP103" s="1854"/>
      <c r="DQ103" s="1854"/>
      <c r="DR103" s="1854"/>
      <c r="DS103" s="1854"/>
      <c r="DT103" s="1854"/>
      <c r="DU103" s="1854"/>
      <c r="DV103" s="1854"/>
      <c r="DW103" s="1854"/>
      <c r="DX103" s="1854"/>
      <c r="DY103" s="1854"/>
      <c r="DZ103" s="1854"/>
      <c r="EA103" s="1854"/>
      <c r="EB103" s="1854"/>
      <c r="EC103" s="1854"/>
      <c r="ED103" s="1854"/>
      <c r="EE103" s="1854"/>
      <c r="EF103" s="1854"/>
      <c r="EG103" s="1854"/>
      <c r="EH103" s="1854"/>
      <c r="EI103" s="1854"/>
      <c r="EJ103" s="1854"/>
      <c r="EK103" s="1854"/>
      <c r="EL103" s="1854"/>
      <c r="EM103" s="1854"/>
      <c r="EN103" s="1854"/>
      <c r="EO103" s="1854"/>
      <c r="EP103" s="1854"/>
      <c r="EQ103" s="1854"/>
      <c r="ER103" s="1854"/>
      <c r="ES103" s="1854"/>
      <c r="ET103" s="1854"/>
      <c r="EU103" s="1854"/>
      <c r="EV103" s="1854"/>
      <c r="EW103" s="1854"/>
      <c r="EX103" s="1854"/>
      <c r="EY103" s="1854"/>
      <c r="EZ103" s="1854"/>
      <c r="FA103" s="1854"/>
      <c r="FB103" s="1854"/>
      <c r="FC103" s="1854"/>
      <c r="FD103" s="1854"/>
      <c r="FE103" s="1854"/>
      <c r="FF103" s="1854"/>
      <c r="FG103" s="1854"/>
      <c r="FH103" s="1854"/>
      <c r="FI103" s="1854"/>
      <c r="FJ103" s="1854"/>
      <c r="FK103" s="1854"/>
      <c r="FL103" s="1854"/>
      <c r="FM103" s="1854"/>
      <c r="FN103" s="1854"/>
      <c r="FO103" s="1854"/>
      <c r="FP103" s="1854"/>
      <c r="FQ103" s="1854"/>
      <c r="FR103" s="1854"/>
      <c r="FS103" s="1854"/>
      <c r="FT103" s="1854"/>
      <c r="FU103" s="1854"/>
      <c r="FV103" s="1854"/>
      <c r="FW103" s="1854"/>
      <c r="FX103" s="1854"/>
      <c r="FY103" s="1854"/>
      <c r="FZ103" s="1854"/>
      <c r="GA103" s="1854"/>
      <c r="GB103" s="1854"/>
      <c r="GC103" s="1854"/>
      <c r="GD103" s="1854"/>
      <c r="GE103" s="1854"/>
      <c r="GF103" s="1854"/>
      <c r="GG103" s="1854"/>
      <c r="GH103" s="1854"/>
      <c r="GI103" s="1854"/>
      <c r="GJ103" s="1854"/>
      <c r="GK103" s="1854"/>
      <c r="GL103" s="1854"/>
      <c r="GM103" s="1854"/>
      <c r="GN103" s="1854"/>
      <c r="GO103" s="1854"/>
      <c r="GP103" s="1854"/>
      <c r="GQ103" s="1854"/>
      <c r="GR103" s="1854"/>
      <c r="GS103" s="1854"/>
      <c r="GT103" s="1854"/>
      <c r="GU103" s="1854"/>
      <c r="GV103" s="1854"/>
      <c r="GW103" s="1854"/>
      <c r="GX103" s="1854"/>
      <c r="GY103" s="1854"/>
      <c r="GZ103" s="1854"/>
      <c r="HA103" s="1854"/>
      <c r="HB103" s="1854"/>
      <c r="HC103" s="1854"/>
      <c r="HD103" s="1854"/>
      <c r="HE103" s="1854"/>
      <c r="HF103" s="1854"/>
      <c r="HG103" s="1854"/>
      <c r="HH103" s="1854"/>
      <c r="HI103" s="1854"/>
      <c r="HJ103" s="1854"/>
      <c r="HK103" s="1854"/>
      <c r="HL103" s="1854"/>
      <c r="HM103" s="1854"/>
      <c r="HN103" s="1854"/>
      <c r="HO103" s="1854"/>
      <c r="HP103" s="1854"/>
      <c r="HQ103" s="1854"/>
      <c r="HR103" s="1854"/>
      <c r="HS103" s="1854"/>
      <c r="HT103" s="1854"/>
      <c r="HU103" s="1854"/>
      <c r="HV103" s="1854"/>
      <c r="HW103" s="1854"/>
      <c r="HX103" s="1854"/>
      <c r="HY103" s="1854"/>
      <c r="HZ103" s="1854"/>
      <c r="IA103" s="1854"/>
      <c r="IB103" s="1854"/>
      <c r="IC103" s="1854"/>
      <c r="ID103" s="1854"/>
      <c r="IE103" s="1854"/>
      <c r="IF103" s="1854"/>
      <c r="IG103" s="1854"/>
      <c r="IH103" s="1854"/>
      <c r="II103" s="1854"/>
      <c r="IJ103" s="1854"/>
      <c r="IK103" s="1854"/>
      <c r="IL103" s="1854"/>
      <c r="IM103" s="1854"/>
      <c r="IN103" s="1854"/>
      <c r="IO103" s="1854"/>
    </row>
    <row r="104" spans="1:249" s="646" customFormat="1" ht="20.100000000000001" customHeight="1">
      <c r="A104" s="1873" t="s">
        <v>1260</v>
      </c>
      <c r="B104" s="1874">
        <v>1044</v>
      </c>
      <c r="C104" s="1874">
        <v>175</v>
      </c>
      <c r="D104" s="1874">
        <v>34</v>
      </c>
      <c r="E104" s="1859"/>
      <c r="F104" s="1854"/>
      <c r="G104" s="1854"/>
      <c r="H104" s="1854"/>
      <c r="I104" s="1854"/>
      <c r="J104" s="1854"/>
      <c r="K104" s="1854"/>
      <c r="L104" s="1854"/>
      <c r="M104" s="1854"/>
      <c r="N104" s="1854"/>
      <c r="O104" s="1854"/>
      <c r="P104" s="1854"/>
      <c r="Q104" s="1854"/>
      <c r="R104" s="1854"/>
      <c r="S104" s="1854"/>
      <c r="T104" s="1854"/>
      <c r="U104" s="1854"/>
      <c r="V104" s="1854"/>
      <c r="W104" s="1854"/>
      <c r="X104" s="1854"/>
      <c r="Y104" s="1854"/>
      <c r="Z104" s="1854"/>
      <c r="AA104" s="1854"/>
      <c r="AB104" s="1854"/>
      <c r="AC104" s="1854"/>
      <c r="AD104" s="1854"/>
      <c r="AE104" s="1854"/>
      <c r="AF104" s="1854"/>
      <c r="AG104" s="1854"/>
      <c r="AH104" s="1854"/>
      <c r="AI104" s="1854"/>
      <c r="AJ104" s="1854"/>
      <c r="AK104" s="1854"/>
      <c r="AL104" s="1854"/>
      <c r="AM104" s="1854"/>
      <c r="AN104" s="1854"/>
      <c r="AO104" s="1854"/>
      <c r="AP104" s="1854"/>
      <c r="AQ104" s="1854"/>
      <c r="AR104" s="1854"/>
      <c r="AS104" s="1854"/>
      <c r="AT104" s="1854"/>
      <c r="AU104" s="1854"/>
      <c r="AV104" s="1854"/>
      <c r="AW104" s="1854"/>
      <c r="AX104" s="1854"/>
      <c r="AY104" s="1854"/>
      <c r="AZ104" s="1854"/>
      <c r="BA104" s="1854"/>
      <c r="BB104" s="1854"/>
      <c r="BC104" s="1854"/>
      <c r="BD104" s="1854"/>
      <c r="BE104" s="1854"/>
      <c r="BF104" s="1854"/>
      <c r="BG104" s="1854"/>
      <c r="BH104" s="1854"/>
      <c r="BI104" s="1854"/>
      <c r="BJ104" s="1854"/>
      <c r="BK104" s="1854"/>
      <c r="BL104" s="1854"/>
      <c r="BM104" s="1854"/>
      <c r="BN104" s="1854"/>
      <c r="BO104" s="1854"/>
      <c r="BP104" s="1854"/>
      <c r="BQ104" s="1854"/>
      <c r="BR104" s="1854"/>
      <c r="BS104" s="1854"/>
      <c r="BT104" s="1854"/>
      <c r="BU104" s="1854"/>
      <c r="BV104" s="1854"/>
      <c r="BW104" s="1854"/>
      <c r="BX104" s="1854"/>
      <c r="BY104" s="1854"/>
      <c r="BZ104" s="1854"/>
      <c r="CA104" s="1854"/>
      <c r="CB104" s="1854"/>
      <c r="CC104" s="1854"/>
      <c r="CD104" s="1854"/>
      <c r="CE104" s="1854"/>
      <c r="CF104" s="1854"/>
      <c r="CG104" s="1854"/>
      <c r="CH104" s="1854"/>
      <c r="CI104" s="1854"/>
      <c r="CJ104" s="1854"/>
      <c r="CK104" s="1854"/>
      <c r="CL104" s="1854"/>
      <c r="CM104" s="1854"/>
      <c r="CN104" s="1854"/>
      <c r="CO104" s="1854"/>
      <c r="CP104" s="1854"/>
      <c r="CQ104" s="1854"/>
      <c r="CR104" s="1854"/>
      <c r="CS104" s="1854"/>
      <c r="CT104" s="1854"/>
      <c r="CU104" s="1854"/>
      <c r="CV104" s="1854"/>
      <c r="CW104" s="1854"/>
      <c r="CX104" s="1854"/>
      <c r="CY104" s="1854"/>
      <c r="CZ104" s="1854"/>
      <c r="DA104" s="1854"/>
      <c r="DB104" s="1854"/>
      <c r="DC104" s="1854"/>
      <c r="DD104" s="1854"/>
      <c r="DE104" s="1854"/>
      <c r="DF104" s="1854"/>
      <c r="DG104" s="1854"/>
      <c r="DH104" s="1854"/>
      <c r="DI104" s="1854"/>
      <c r="DJ104" s="1854"/>
      <c r="DK104" s="1854"/>
      <c r="DL104" s="1854"/>
      <c r="DM104" s="1854"/>
      <c r="DN104" s="1854"/>
      <c r="DO104" s="1854"/>
      <c r="DP104" s="1854"/>
      <c r="DQ104" s="1854"/>
      <c r="DR104" s="1854"/>
      <c r="DS104" s="1854"/>
      <c r="DT104" s="1854"/>
      <c r="DU104" s="1854"/>
      <c r="DV104" s="1854"/>
      <c r="DW104" s="1854"/>
      <c r="DX104" s="1854"/>
      <c r="DY104" s="1854"/>
      <c r="DZ104" s="1854"/>
      <c r="EA104" s="1854"/>
      <c r="EB104" s="1854"/>
      <c r="EC104" s="1854"/>
      <c r="ED104" s="1854"/>
      <c r="EE104" s="1854"/>
      <c r="EF104" s="1854"/>
      <c r="EG104" s="1854"/>
      <c r="EH104" s="1854"/>
      <c r="EI104" s="1854"/>
      <c r="EJ104" s="1854"/>
      <c r="EK104" s="1854"/>
      <c r="EL104" s="1854"/>
      <c r="EM104" s="1854"/>
      <c r="EN104" s="1854"/>
      <c r="EO104" s="1854"/>
      <c r="EP104" s="1854"/>
      <c r="EQ104" s="1854"/>
      <c r="ER104" s="1854"/>
      <c r="ES104" s="1854"/>
      <c r="ET104" s="1854"/>
      <c r="EU104" s="1854"/>
      <c r="EV104" s="1854"/>
      <c r="EW104" s="1854"/>
      <c r="EX104" s="1854"/>
      <c r="EY104" s="1854"/>
      <c r="EZ104" s="1854"/>
      <c r="FA104" s="1854"/>
      <c r="FB104" s="1854"/>
      <c r="FC104" s="1854"/>
      <c r="FD104" s="1854"/>
      <c r="FE104" s="1854"/>
      <c r="FF104" s="1854"/>
      <c r="FG104" s="1854"/>
      <c r="FH104" s="1854"/>
      <c r="FI104" s="1854"/>
      <c r="FJ104" s="1854"/>
      <c r="FK104" s="1854"/>
      <c r="FL104" s="1854"/>
      <c r="FM104" s="1854"/>
      <c r="FN104" s="1854"/>
      <c r="FO104" s="1854"/>
      <c r="FP104" s="1854"/>
      <c r="FQ104" s="1854"/>
      <c r="FR104" s="1854"/>
      <c r="FS104" s="1854"/>
      <c r="FT104" s="1854"/>
      <c r="FU104" s="1854"/>
      <c r="FV104" s="1854"/>
      <c r="FW104" s="1854"/>
      <c r="FX104" s="1854"/>
      <c r="FY104" s="1854"/>
      <c r="FZ104" s="1854"/>
      <c r="GA104" s="1854"/>
      <c r="GB104" s="1854"/>
      <c r="GC104" s="1854"/>
      <c r="GD104" s="1854"/>
      <c r="GE104" s="1854"/>
      <c r="GF104" s="1854"/>
      <c r="GG104" s="1854"/>
      <c r="GH104" s="1854"/>
      <c r="GI104" s="1854"/>
      <c r="GJ104" s="1854"/>
      <c r="GK104" s="1854"/>
      <c r="GL104" s="1854"/>
      <c r="GM104" s="1854"/>
      <c r="GN104" s="1854"/>
      <c r="GO104" s="1854"/>
      <c r="GP104" s="1854"/>
      <c r="GQ104" s="1854"/>
      <c r="GR104" s="1854"/>
      <c r="GS104" s="1854"/>
      <c r="GT104" s="1854"/>
      <c r="GU104" s="1854"/>
      <c r="GV104" s="1854"/>
      <c r="GW104" s="1854"/>
      <c r="GX104" s="1854"/>
      <c r="GY104" s="1854"/>
      <c r="GZ104" s="1854"/>
      <c r="HA104" s="1854"/>
      <c r="HB104" s="1854"/>
      <c r="HC104" s="1854"/>
      <c r="HD104" s="1854"/>
      <c r="HE104" s="1854"/>
      <c r="HF104" s="1854"/>
      <c r="HG104" s="1854"/>
      <c r="HH104" s="1854"/>
      <c r="HI104" s="1854"/>
      <c r="HJ104" s="1854"/>
      <c r="HK104" s="1854"/>
      <c r="HL104" s="1854"/>
      <c r="HM104" s="1854"/>
      <c r="HN104" s="1854"/>
      <c r="HO104" s="1854"/>
      <c r="HP104" s="1854"/>
      <c r="HQ104" s="1854"/>
      <c r="HR104" s="1854"/>
      <c r="HS104" s="1854"/>
      <c r="HT104" s="1854"/>
      <c r="HU104" s="1854"/>
      <c r="HV104" s="1854"/>
      <c r="HW104" s="1854"/>
      <c r="HX104" s="1854"/>
      <c r="HY104" s="1854"/>
      <c r="HZ104" s="1854"/>
      <c r="IA104" s="1854"/>
      <c r="IB104" s="1854"/>
      <c r="IC104" s="1854"/>
      <c r="ID104" s="1854"/>
      <c r="IE104" s="1854"/>
      <c r="IF104" s="1854"/>
      <c r="IG104" s="1854"/>
      <c r="IH104" s="1854"/>
      <c r="II104" s="1854"/>
      <c r="IJ104" s="1854"/>
      <c r="IK104" s="1854"/>
      <c r="IL104" s="1854"/>
      <c r="IM104" s="1854"/>
      <c r="IN104" s="1854"/>
      <c r="IO104" s="1854"/>
    </row>
    <row r="105" spans="1:249" s="646" customFormat="1" ht="20.100000000000001" customHeight="1">
      <c r="A105" s="1873" t="s">
        <v>1261</v>
      </c>
      <c r="B105" s="1874">
        <v>2800</v>
      </c>
      <c r="C105" s="1874">
        <v>221</v>
      </c>
      <c r="D105" s="1874">
        <v>100</v>
      </c>
      <c r="E105" s="1859"/>
      <c r="F105" s="1854"/>
      <c r="G105" s="1854"/>
      <c r="H105" s="1854"/>
      <c r="I105" s="1854"/>
      <c r="J105" s="1854"/>
      <c r="K105" s="1854"/>
      <c r="L105" s="1854"/>
      <c r="M105" s="1854"/>
      <c r="N105" s="1854"/>
      <c r="O105" s="1854"/>
      <c r="P105" s="1854"/>
      <c r="Q105" s="1854"/>
      <c r="R105" s="1854"/>
      <c r="S105" s="1854"/>
      <c r="T105" s="1854"/>
      <c r="U105" s="1854"/>
      <c r="V105" s="1854"/>
      <c r="W105" s="1854"/>
      <c r="X105" s="1854"/>
      <c r="Y105" s="1854"/>
      <c r="Z105" s="1854"/>
      <c r="AA105" s="1854"/>
      <c r="AB105" s="1854"/>
      <c r="AC105" s="1854"/>
      <c r="AD105" s="1854"/>
      <c r="AE105" s="1854"/>
      <c r="AF105" s="1854"/>
      <c r="AG105" s="1854"/>
      <c r="AH105" s="1854"/>
      <c r="AI105" s="1854"/>
      <c r="AJ105" s="1854"/>
      <c r="AK105" s="1854"/>
      <c r="AL105" s="1854"/>
      <c r="AM105" s="1854"/>
      <c r="AN105" s="1854"/>
      <c r="AO105" s="1854"/>
      <c r="AP105" s="1854"/>
      <c r="AQ105" s="1854"/>
      <c r="AR105" s="1854"/>
      <c r="AS105" s="1854"/>
      <c r="AT105" s="1854"/>
      <c r="AU105" s="1854"/>
      <c r="AV105" s="1854"/>
      <c r="AW105" s="1854"/>
      <c r="AX105" s="1854"/>
      <c r="AY105" s="1854"/>
      <c r="AZ105" s="1854"/>
      <c r="BA105" s="1854"/>
      <c r="BB105" s="1854"/>
      <c r="BC105" s="1854"/>
      <c r="BD105" s="1854"/>
      <c r="BE105" s="1854"/>
      <c r="BF105" s="1854"/>
      <c r="BG105" s="1854"/>
      <c r="BH105" s="1854"/>
      <c r="BI105" s="1854"/>
      <c r="BJ105" s="1854"/>
      <c r="BK105" s="1854"/>
      <c r="BL105" s="1854"/>
      <c r="BM105" s="1854"/>
      <c r="BN105" s="1854"/>
      <c r="BO105" s="1854"/>
      <c r="BP105" s="1854"/>
      <c r="BQ105" s="1854"/>
      <c r="BR105" s="1854"/>
      <c r="BS105" s="1854"/>
      <c r="BT105" s="1854"/>
      <c r="BU105" s="1854"/>
      <c r="BV105" s="1854"/>
      <c r="BW105" s="1854"/>
      <c r="BX105" s="1854"/>
      <c r="BY105" s="1854"/>
      <c r="BZ105" s="1854"/>
      <c r="CA105" s="1854"/>
      <c r="CB105" s="1854"/>
      <c r="CC105" s="1854"/>
      <c r="CD105" s="1854"/>
      <c r="CE105" s="1854"/>
      <c r="CF105" s="1854"/>
      <c r="CG105" s="1854"/>
      <c r="CH105" s="1854"/>
      <c r="CI105" s="1854"/>
      <c r="CJ105" s="1854"/>
      <c r="CK105" s="1854"/>
      <c r="CL105" s="1854"/>
      <c r="CM105" s="1854"/>
      <c r="CN105" s="1854"/>
      <c r="CO105" s="1854"/>
      <c r="CP105" s="1854"/>
      <c r="CQ105" s="1854"/>
      <c r="CR105" s="1854"/>
      <c r="CS105" s="1854"/>
      <c r="CT105" s="1854"/>
      <c r="CU105" s="1854"/>
      <c r="CV105" s="1854"/>
      <c r="CW105" s="1854"/>
      <c r="CX105" s="1854"/>
      <c r="CY105" s="1854"/>
      <c r="CZ105" s="1854"/>
      <c r="DA105" s="1854"/>
      <c r="DB105" s="1854"/>
      <c r="DC105" s="1854"/>
      <c r="DD105" s="1854"/>
      <c r="DE105" s="1854"/>
      <c r="DF105" s="1854"/>
      <c r="DG105" s="1854"/>
      <c r="DH105" s="1854"/>
      <c r="DI105" s="1854"/>
      <c r="DJ105" s="1854"/>
      <c r="DK105" s="1854"/>
      <c r="DL105" s="1854"/>
      <c r="DM105" s="1854"/>
      <c r="DN105" s="1854"/>
      <c r="DO105" s="1854"/>
      <c r="DP105" s="1854"/>
      <c r="DQ105" s="1854"/>
      <c r="DR105" s="1854"/>
      <c r="DS105" s="1854"/>
      <c r="DT105" s="1854"/>
      <c r="DU105" s="1854"/>
      <c r="DV105" s="1854"/>
      <c r="DW105" s="1854"/>
      <c r="DX105" s="1854"/>
      <c r="DY105" s="1854"/>
      <c r="DZ105" s="1854"/>
      <c r="EA105" s="1854"/>
      <c r="EB105" s="1854"/>
      <c r="EC105" s="1854"/>
      <c r="ED105" s="1854"/>
      <c r="EE105" s="1854"/>
      <c r="EF105" s="1854"/>
      <c r="EG105" s="1854"/>
      <c r="EH105" s="1854"/>
      <c r="EI105" s="1854"/>
      <c r="EJ105" s="1854"/>
      <c r="EK105" s="1854"/>
      <c r="EL105" s="1854"/>
      <c r="EM105" s="1854"/>
      <c r="EN105" s="1854"/>
      <c r="EO105" s="1854"/>
      <c r="EP105" s="1854"/>
      <c r="EQ105" s="1854"/>
      <c r="ER105" s="1854"/>
      <c r="ES105" s="1854"/>
      <c r="ET105" s="1854"/>
      <c r="EU105" s="1854"/>
      <c r="EV105" s="1854"/>
      <c r="EW105" s="1854"/>
      <c r="EX105" s="1854"/>
      <c r="EY105" s="1854"/>
      <c r="EZ105" s="1854"/>
      <c r="FA105" s="1854"/>
      <c r="FB105" s="1854"/>
      <c r="FC105" s="1854"/>
      <c r="FD105" s="1854"/>
      <c r="FE105" s="1854"/>
      <c r="FF105" s="1854"/>
      <c r="FG105" s="1854"/>
      <c r="FH105" s="1854"/>
      <c r="FI105" s="1854"/>
      <c r="FJ105" s="1854"/>
      <c r="FK105" s="1854"/>
      <c r="FL105" s="1854"/>
      <c r="FM105" s="1854"/>
      <c r="FN105" s="1854"/>
      <c r="FO105" s="1854"/>
      <c r="FP105" s="1854"/>
      <c r="FQ105" s="1854"/>
      <c r="FR105" s="1854"/>
      <c r="FS105" s="1854"/>
      <c r="FT105" s="1854"/>
      <c r="FU105" s="1854"/>
      <c r="FV105" s="1854"/>
      <c r="FW105" s="1854"/>
      <c r="FX105" s="1854"/>
      <c r="FY105" s="1854"/>
      <c r="FZ105" s="1854"/>
      <c r="GA105" s="1854"/>
      <c r="GB105" s="1854"/>
      <c r="GC105" s="1854"/>
      <c r="GD105" s="1854"/>
      <c r="GE105" s="1854"/>
      <c r="GF105" s="1854"/>
      <c r="GG105" s="1854"/>
      <c r="GH105" s="1854"/>
      <c r="GI105" s="1854"/>
      <c r="GJ105" s="1854"/>
      <c r="GK105" s="1854"/>
      <c r="GL105" s="1854"/>
      <c r="GM105" s="1854"/>
      <c r="GN105" s="1854"/>
      <c r="GO105" s="1854"/>
      <c r="GP105" s="1854"/>
      <c r="GQ105" s="1854"/>
      <c r="GR105" s="1854"/>
      <c r="GS105" s="1854"/>
      <c r="GT105" s="1854"/>
      <c r="GU105" s="1854"/>
      <c r="GV105" s="1854"/>
      <c r="GW105" s="1854"/>
      <c r="GX105" s="1854"/>
      <c r="GY105" s="1854"/>
      <c r="GZ105" s="1854"/>
      <c r="HA105" s="1854"/>
      <c r="HB105" s="1854"/>
      <c r="HC105" s="1854"/>
      <c r="HD105" s="1854"/>
      <c r="HE105" s="1854"/>
      <c r="HF105" s="1854"/>
      <c r="HG105" s="1854"/>
      <c r="HH105" s="1854"/>
      <c r="HI105" s="1854"/>
      <c r="HJ105" s="1854"/>
      <c r="HK105" s="1854"/>
      <c r="HL105" s="1854"/>
      <c r="HM105" s="1854"/>
      <c r="HN105" s="1854"/>
      <c r="HO105" s="1854"/>
      <c r="HP105" s="1854"/>
      <c r="HQ105" s="1854"/>
      <c r="HR105" s="1854"/>
      <c r="HS105" s="1854"/>
      <c r="HT105" s="1854"/>
      <c r="HU105" s="1854"/>
      <c r="HV105" s="1854"/>
      <c r="HW105" s="1854"/>
      <c r="HX105" s="1854"/>
      <c r="HY105" s="1854"/>
      <c r="HZ105" s="1854"/>
      <c r="IA105" s="1854"/>
      <c r="IB105" s="1854"/>
      <c r="IC105" s="1854"/>
      <c r="ID105" s="1854"/>
      <c r="IE105" s="1854"/>
      <c r="IF105" s="1854"/>
      <c r="IG105" s="1854"/>
      <c r="IH105" s="1854"/>
      <c r="II105" s="1854"/>
      <c r="IJ105" s="1854"/>
      <c r="IK105" s="1854"/>
      <c r="IL105" s="1854"/>
      <c r="IM105" s="1854"/>
      <c r="IN105" s="1854"/>
      <c r="IO105" s="1854"/>
    </row>
    <row r="106" spans="1:249" s="646" customFormat="1" ht="20.100000000000001" customHeight="1">
      <c r="A106" s="1873" t="s">
        <v>1262</v>
      </c>
      <c r="B106" s="1874">
        <v>0</v>
      </c>
      <c r="C106" s="1874">
        <v>66</v>
      </c>
      <c r="D106" s="1874">
        <v>86</v>
      </c>
      <c r="E106" s="1859"/>
      <c r="F106" s="1854"/>
      <c r="G106" s="1854"/>
      <c r="H106" s="1854"/>
      <c r="I106" s="1854"/>
      <c r="J106" s="1854"/>
      <c r="K106" s="1854"/>
      <c r="L106" s="1854"/>
      <c r="M106" s="1854"/>
      <c r="N106" s="1854"/>
      <c r="O106" s="1854"/>
      <c r="P106" s="1854"/>
      <c r="Q106" s="1854"/>
      <c r="R106" s="1854"/>
      <c r="S106" s="1854"/>
      <c r="T106" s="1854"/>
      <c r="U106" s="1854"/>
      <c r="V106" s="1854"/>
      <c r="W106" s="1854"/>
      <c r="X106" s="1854"/>
      <c r="Y106" s="1854"/>
      <c r="Z106" s="1854"/>
      <c r="AA106" s="1854"/>
      <c r="AB106" s="1854"/>
      <c r="AC106" s="1854"/>
      <c r="AD106" s="1854"/>
      <c r="AE106" s="1854"/>
      <c r="AF106" s="1854"/>
      <c r="AG106" s="1854"/>
      <c r="AH106" s="1854"/>
      <c r="AI106" s="1854"/>
      <c r="AJ106" s="1854"/>
      <c r="AK106" s="1854"/>
      <c r="AL106" s="1854"/>
      <c r="AM106" s="1854"/>
      <c r="AN106" s="1854"/>
      <c r="AO106" s="1854"/>
      <c r="AP106" s="1854"/>
      <c r="AQ106" s="1854"/>
      <c r="AR106" s="1854"/>
      <c r="AS106" s="1854"/>
      <c r="AT106" s="1854"/>
      <c r="AU106" s="1854"/>
      <c r="AV106" s="1854"/>
      <c r="AW106" s="1854"/>
      <c r="AX106" s="1854"/>
      <c r="AY106" s="1854"/>
      <c r="AZ106" s="1854"/>
      <c r="BA106" s="1854"/>
      <c r="BB106" s="1854"/>
      <c r="BC106" s="1854"/>
      <c r="BD106" s="1854"/>
      <c r="BE106" s="1854"/>
      <c r="BF106" s="1854"/>
      <c r="BG106" s="1854"/>
      <c r="BH106" s="1854"/>
      <c r="BI106" s="1854"/>
      <c r="BJ106" s="1854"/>
      <c r="BK106" s="1854"/>
      <c r="BL106" s="1854"/>
      <c r="BM106" s="1854"/>
      <c r="BN106" s="1854"/>
      <c r="BO106" s="1854"/>
      <c r="BP106" s="1854"/>
      <c r="BQ106" s="1854"/>
      <c r="BR106" s="1854"/>
      <c r="BS106" s="1854"/>
      <c r="BT106" s="1854"/>
      <c r="BU106" s="1854"/>
      <c r="BV106" s="1854"/>
      <c r="BW106" s="1854"/>
      <c r="BX106" s="1854"/>
      <c r="BY106" s="1854"/>
      <c r="BZ106" s="1854"/>
      <c r="CA106" s="1854"/>
      <c r="CB106" s="1854"/>
      <c r="CC106" s="1854"/>
      <c r="CD106" s="1854"/>
      <c r="CE106" s="1854"/>
      <c r="CF106" s="1854"/>
      <c r="CG106" s="1854"/>
      <c r="CH106" s="1854"/>
      <c r="CI106" s="1854"/>
      <c r="CJ106" s="1854"/>
      <c r="CK106" s="1854"/>
      <c r="CL106" s="1854"/>
      <c r="CM106" s="1854"/>
      <c r="CN106" s="1854"/>
      <c r="CO106" s="1854"/>
      <c r="CP106" s="1854"/>
      <c r="CQ106" s="1854"/>
      <c r="CR106" s="1854"/>
      <c r="CS106" s="1854"/>
      <c r="CT106" s="1854"/>
      <c r="CU106" s="1854"/>
      <c r="CV106" s="1854"/>
      <c r="CW106" s="1854"/>
      <c r="CX106" s="1854"/>
      <c r="CY106" s="1854"/>
      <c r="CZ106" s="1854"/>
      <c r="DA106" s="1854"/>
      <c r="DB106" s="1854"/>
      <c r="DC106" s="1854"/>
      <c r="DD106" s="1854"/>
      <c r="DE106" s="1854"/>
      <c r="DF106" s="1854"/>
      <c r="DG106" s="1854"/>
      <c r="DH106" s="1854"/>
      <c r="DI106" s="1854"/>
      <c r="DJ106" s="1854"/>
      <c r="DK106" s="1854"/>
      <c r="DL106" s="1854"/>
      <c r="DM106" s="1854"/>
      <c r="DN106" s="1854"/>
      <c r="DO106" s="1854"/>
      <c r="DP106" s="1854"/>
      <c r="DQ106" s="1854"/>
      <c r="DR106" s="1854"/>
      <c r="DS106" s="1854"/>
      <c r="DT106" s="1854"/>
      <c r="DU106" s="1854"/>
      <c r="DV106" s="1854"/>
      <c r="DW106" s="1854"/>
      <c r="DX106" s="1854"/>
      <c r="DY106" s="1854"/>
      <c r="DZ106" s="1854"/>
      <c r="EA106" s="1854"/>
      <c r="EB106" s="1854"/>
      <c r="EC106" s="1854"/>
      <c r="ED106" s="1854"/>
      <c r="EE106" s="1854"/>
      <c r="EF106" s="1854"/>
      <c r="EG106" s="1854"/>
      <c r="EH106" s="1854"/>
      <c r="EI106" s="1854"/>
      <c r="EJ106" s="1854"/>
      <c r="EK106" s="1854"/>
      <c r="EL106" s="1854"/>
      <c r="EM106" s="1854"/>
      <c r="EN106" s="1854"/>
      <c r="EO106" s="1854"/>
      <c r="EP106" s="1854"/>
      <c r="EQ106" s="1854"/>
      <c r="ER106" s="1854"/>
      <c r="ES106" s="1854"/>
      <c r="ET106" s="1854"/>
      <c r="EU106" s="1854"/>
      <c r="EV106" s="1854"/>
      <c r="EW106" s="1854"/>
      <c r="EX106" s="1854"/>
      <c r="EY106" s="1854"/>
      <c r="EZ106" s="1854"/>
      <c r="FA106" s="1854"/>
      <c r="FB106" s="1854"/>
      <c r="FC106" s="1854"/>
      <c r="FD106" s="1854"/>
      <c r="FE106" s="1854"/>
      <c r="FF106" s="1854"/>
      <c r="FG106" s="1854"/>
      <c r="FH106" s="1854"/>
      <c r="FI106" s="1854"/>
      <c r="FJ106" s="1854"/>
      <c r="FK106" s="1854"/>
      <c r="FL106" s="1854"/>
      <c r="FM106" s="1854"/>
      <c r="FN106" s="1854"/>
      <c r="FO106" s="1854"/>
      <c r="FP106" s="1854"/>
      <c r="FQ106" s="1854"/>
      <c r="FR106" s="1854"/>
      <c r="FS106" s="1854"/>
      <c r="FT106" s="1854"/>
      <c r="FU106" s="1854"/>
      <c r="FV106" s="1854"/>
      <c r="FW106" s="1854"/>
      <c r="FX106" s="1854"/>
      <c r="FY106" s="1854"/>
      <c r="FZ106" s="1854"/>
      <c r="GA106" s="1854"/>
      <c r="GB106" s="1854"/>
      <c r="GC106" s="1854"/>
      <c r="GD106" s="1854"/>
      <c r="GE106" s="1854"/>
      <c r="GF106" s="1854"/>
      <c r="GG106" s="1854"/>
      <c r="GH106" s="1854"/>
      <c r="GI106" s="1854"/>
      <c r="GJ106" s="1854"/>
      <c r="GK106" s="1854"/>
      <c r="GL106" s="1854"/>
      <c r="GM106" s="1854"/>
      <c r="GN106" s="1854"/>
      <c r="GO106" s="1854"/>
      <c r="GP106" s="1854"/>
      <c r="GQ106" s="1854"/>
      <c r="GR106" s="1854"/>
      <c r="GS106" s="1854"/>
      <c r="GT106" s="1854"/>
      <c r="GU106" s="1854"/>
      <c r="GV106" s="1854"/>
      <c r="GW106" s="1854"/>
      <c r="GX106" s="1854"/>
      <c r="GY106" s="1854"/>
      <c r="GZ106" s="1854"/>
      <c r="HA106" s="1854"/>
      <c r="HB106" s="1854"/>
      <c r="HC106" s="1854"/>
      <c r="HD106" s="1854"/>
      <c r="HE106" s="1854"/>
      <c r="HF106" s="1854"/>
      <c r="HG106" s="1854"/>
      <c r="HH106" s="1854"/>
      <c r="HI106" s="1854"/>
      <c r="HJ106" s="1854"/>
      <c r="HK106" s="1854"/>
      <c r="HL106" s="1854"/>
      <c r="HM106" s="1854"/>
      <c r="HN106" s="1854"/>
      <c r="HO106" s="1854"/>
      <c r="HP106" s="1854"/>
      <c r="HQ106" s="1854"/>
      <c r="HR106" s="1854"/>
      <c r="HS106" s="1854"/>
      <c r="HT106" s="1854"/>
      <c r="HU106" s="1854"/>
      <c r="HV106" s="1854"/>
      <c r="HW106" s="1854"/>
      <c r="HX106" s="1854"/>
      <c r="HY106" s="1854"/>
      <c r="HZ106" s="1854"/>
      <c r="IA106" s="1854"/>
      <c r="IB106" s="1854"/>
      <c r="IC106" s="1854"/>
      <c r="ID106" s="1854"/>
      <c r="IE106" s="1854"/>
      <c r="IF106" s="1854"/>
      <c r="IG106" s="1854"/>
      <c r="IH106" s="1854"/>
      <c r="II106" s="1854"/>
      <c r="IJ106" s="1854"/>
      <c r="IK106" s="1854"/>
      <c r="IL106" s="1854"/>
      <c r="IM106" s="1854"/>
      <c r="IN106" s="1854"/>
      <c r="IO106" s="1854"/>
    </row>
    <row r="107" spans="1:249" s="646" customFormat="1" ht="20.100000000000001" customHeight="1">
      <c r="A107" s="1873" t="s">
        <v>1263</v>
      </c>
      <c r="B107" s="1874">
        <v>1111</v>
      </c>
      <c r="C107" s="1874">
        <v>0</v>
      </c>
      <c r="D107" s="1874">
        <v>0</v>
      </c>
      <c r="E107" s="1859"/>
      <c r="F107" s="1854"/>
      <c r="G107" s="1854"/>
      <c r="H107" s="1854"/>
      <c r="I107" s="1854"/>
      <c r="J107" s="1854"/>
      <c r="K107" s="1854"/>
      <c r="L107" s="1854"/>
      <c r="M107" s="1854"/>
      <c r="N107" s="1854"/>
      <c r="O107" s="1854"/>
      <c r="P107" s="1854"/>
      <c r="Q107" s="1854"/>
      <c r="R107" s="1854"/>
      <c r="S107" s="1854"/>
      <c r="T107" s="1854"/>
      <c r="U107" s="1854"/>
      <c r="V107" s="1854"/>
      <c r="W107" s="1854"/>
      <c r="X107" s="1854"/>
      <c r="Y107" s="1854"/>
      <c r="Z107" s="1854"/>
      <c r="AA107" s="1854"/>
      <c r="AB107" s="1854"/>
      <c r="AC107" s="1854"/>
      <c r="AD107" s="1854"/>
      <c r="AE107" s="1854"/>
      <c r="AF107" s="1854"/>
      <c r="AG107" s="1854"/>
      <c r="AH107" s="1854"/>
      <c r="AI107" s="1854"/>
      <c r="AJ107" s="1854"/>
      <c r="AK107" s="1854"/>
      <c r="AL107" s="1854"/>
      <c r="AM107" s="1854"/>
      <c r="AN107" s="1854"/>
      <c r="AO107" s="1854"/>
      <c r="AP107" s="1854"/>
      <c r="AQ107" s="1854"/>
      <c r="AR107" s="1854"/>
      <c r="AS107" s="1854"/>
      <c r="AT107" s="1854"/>
      <c r="AU107" s="1854"/>
      <c r="AV107" s="1854"/>
      <c r="AW107" s="1854"/>
      <c r="AX107" s="1854"/>
      <c r="AY107" s="1854"/>
      <c r="AZ107" s="1854"/>
      <c r="BA107" s="1854"/>
      <c r="BB107" s="1854"/>
      <c r="BC107" s="1854"/>
      <c r="BD107" s="1854"/>
      <c r="BE107" s="1854"/>
      <c r="BF107" s="1854"/>
      <c r="BG107" s="1854"/>
      <c r="BH107" s="1854"/>
      <c r="BI107" s="1854"/>
      <c r="BJ107" s="1854"/>
      <c r="BK107" s="1854"/>
      <c r="BL107" s="1854"/>
      <c r="BM107" s="1854"/>
      <c r="BN107" s="1854"/>
      <c r="BO107" s="1854"/>
      <c r="BP107" s="1854"/>
      <c r="BQ107" s="1854"/>
      <c r="BR107" s="1854"/>
      <c r="BS107" s="1854"/>
      <c r="BT107" s="1854"/>
      <c r="BU107" s="1854"/>
      <c r="BV107" s="1854"/>
      <c r="BW107" s="1854"/>
      <c r="BX107" s="1854"/>
      <c r="BY107" s="1854"/>
      <c r="BZ107" s="1854"/>
      <c r="CA107" s="1854"/>
      <c r="CB107" s="1854"/>
      <c r="CC107" s="1854"/>
      <c r="CD107" s="1854"/>
      <c r="CE107" s="1854"/>
      <c r="CF107" s="1854"/>
      <c r="CG107" s="1854"/>
      <c r="CH107" s="1854"/>
      <c r="CI107" s="1854"/>
      <c r="CJ107" s="1854"/>
      <c r="CK107" s="1854"/>
      <c r="CL107" s="1854"/>
      <c r="CM107" s="1854"/>
      <c r="CN107" s="1854"/>
      <c r="CO107" s="1854"/>
      <c r="CP107" s="1854"/>
      <c r="CQ107" s="1854"/>
      <c r="CR107" s="1854"/>
      <c r="CS107" s="1854"/>
      <c r="CT107" s="1854"/>
      <c r="CU107" s="1854"/>
      <c r="CV107" s="1854"/>
      <c r="CW107" s="1854"/>
      <c r="CX107" s="1854"/>
      <c r="CY107" s="1854"/>
      <c r="CZ107" s="1854"/>
      <c r="DA107" s="1854"/>
      <c r="DB107" s="1854"/>
      <c r="DC107" s="1854"/>
      <c r="DD107" s="1854"/>
      <c r="DE107" s="1854"/>
      <c r="DF107" s="1854"/>
      <c r="DG107" s="1854"/>
      <c r="DH107" s="1854"/>
      <c r="DI107" s="1854"/>
      <c r="DJ107" s="1854"/>
      <c r="DK107" s="1854"/>
      <c r="DL107" s="1854"/>
      <c r="DM107" s="1854"/>
      <c r="DN107" s="1854"/>
      <c r="DO107" s="1854"/>
      <c r="DP107" s="1854"/>
      <c r="DQ107" s="1854"/>
      <c r="DR107" s="1854"/>
      <c r="DS107" s="1854"/>
      <c r="DT107" s="1854"/>
      <c r="DU107" s="1854"/>
      <c r="DV107" s="1854"/>
      <c r="DW107" s="1854"/>
      <c r="DX107" s="1854"/>
      <c r="DY107" s="1854"/>
      <c r="DZ107" s="1854"/>
      <c r="EA107" s="1854"/>
      <c r="EB107" s="1854"/>
      <c r="EC107" s="1854"/>
      <c r="ED107" s="1854"/>
      <c r="EE107" s="1854"/>
      <c r="EF107" s="1854"/>
      <c r="EG107" s="1854"/>
      <c r="EH107" s="1854"/>
      <c r="EI107" s="1854"/>
      <c r="EJ107" s="1854"/>
      <c r="EK107" s="1854"/>
      <c r="EL107" s="1854"/>
      <c r="EM107" s="1854"/>
      <c r="EN107" s="1854"/>
      <c r="EO107" s="1854"/>
      <c r="EP107" s="1854"/>
      <c r="EQ107" s="1854"/>
      <c r="ER107" s="1854"/>
      <c r="ES107" s="1854"/>
      <c r="ET107" s="1854"/>
      <c r="EU107" s="1854"/>
      <c r="EV107" s="1854"/>
      <c r="EW107" s="1854"/>
      <c r="EX107" s="1854"/>
      <c r="EY107" s="1854"/>
      <c r="EZ107" s="1854"/>
      <c r="FA107" s="1854"/>
      <c r="FB107" s="1854"/>
      <c r="FC107" s="1854"/>
      <c r="FD107" s="1854"/>
      <c r="FE107" s="1854"/>
      <c r="FF107" s="1854"/>
      <c r="FG107" s="1854"/>
      <c r="FH107" s="1854"/>
      <c r="FI107" s="1854"/>
      <c r="FJ107" s="1854"/>
      <c r="FK107" s="1854"/>
      <c r="FL107" s="1854"/>
      <c r="FM107" s="1854"/>
      <c r="FN107" s="1854"/>
      <c r="FO107" s="1854"/>
      <c r="FP107" s="1854"/>
      <c r="FQ107" s="1854"/>
      <c r="FR107" s="1854"/>
      <c r="FS107" s="1854"/>
      <c r="FT107" s="1854"/>
      <c r="FU107" s="1854"/>
      <c r="FV107" s="1854"/>
      <c r="FW107" s="1854"/>
      <c r="FX107" s="1854"/>
      <c r="FY107" s="1854"/>
      <c r="FZ107" s="1854"/>
      <c r="GA107" s="1854"/>
      <c r="GB107" s="1854"/>
      <c r="GC107" s="1854"/>
      <c r="GD107" s="1854"/>
      <c r="GE107" s="1854"/>
      <c r="GF107" s="1854"/>
      <c r="GG107" s="1854"/>
      <c r="GH107" s="1854"/>
      <c r="GI107" s="1854"/>
      <c r="GJ107" s="1854"/>
      <c r="GK107" s="1854"/>
      <c r="GL107" s="1854"/>
      <c r="GM107" s="1854"/>
      <c r="GN107" s="1854"/>
      <c r="GO107" s="1854"/>
      <c r="GP107" s="1854"/>
      <c r="GQ107" s="1854"/>
      <c r="GR107" s="1854"/>
      <c r="GS107" s="1854"/>
      <c r="GT107" s="1854"/>
      <c r="GU107" s="1854"/>
      <c r="GV107" s="1854"/>
      <c r="GW107" s="1854"/>
      <c r="GX107" s="1854"/>
      <c r="GY107" s="1854"/>
      <c r="GZ107" s="1854"/>
      <c r="HA107" s="1854"/>
      <c r="HB107" s="1854"/>
      <c r="HC107" s="1854"/>
      <c r="HD107" s="1854"/>
      <c r="HE107" s="1854"/>
      <c r="HF107" s="1854"/>
      <c r="HG107" s="1854"/>
      <c r="HH107" s="1854"/>
      <c r="HI107" s="1854"/>
      <c r="HJ107" s="1854"/>
      <c r="HK107" s="1854"/>
      <c r="HL107" s="1854"/>
      <c r="HM107" s="1854"/>
      <c r="HN107" s="1854"/>
      <c r="HO107" s="1854"/>
      <c r="HP107" s="1854"/>
      <c r="HQ107" s="1854"/>
      <c r="HR107" s="1854"/>
      <c r="HS107" s="1854"/>
      <c r="HT107" s="1854"/>
      <c r="HU107" s="1854"/>
      <c r="HV107" s="1854"/>
      <c r="HW107" s="1854"/>
      <c r="HX107" s="1854"/>
      <c r="HY107" s="1854"/>
      <c r="HZ107" s="1854"/>
      <c r="IA107" s="1854"/>
      <c r="IB107" s="1854"/>
      <c r="IC107" s="1854"/>
      <c r="ID107" s="1854"/>
      <c r="IE107" s="1854"/>
      <c r="IF107" s="1854"/>
      <c r="IG107" s="1854"/>
      <c r="IH107" s="1854"/>
      <c r="II107" s="1854"/>
      <c r="IJ107" s="1854"/>
      <c r="IK107" s="1854"/>
      <c r="IL107" s="1854"/>
      <c r="IM107" s="1854"/>
      <c r="IN107" s="1854"/>
      <c r="IO107" s="1854"/>
    </row>
    <row r="108" spans="1:249" s="646" customFormat="1" ht="20.100000000000001" customHeight="1">
      <c r="A108" s="1873" t="s">
        <v>1251</v>
      </c>
      <c r="B108" s="1874">
        <v>0</v>
      </c>
      <c r="C108" s="1874">
        <v>29</v>
      </c>
      <c r="D108" s="1880">
        <v>0</v>
      </c>
      <c r="E108" s="1859"/>
      <c r="F108" s="1854"/>
      <c r="G108" s="1854"/>
      <c r="H108" s="1854"/>
      <c r="I108" s="1854"/>
      <c r="J108" s="1854"/>
      <c r="K108" s="1854"/>
      <c r="L108" s="1854"/>
      <c r="M108" s="1854"/>
      <c r="N108" s="1854"/>
      <c r="O108" s="1854"/>
      <c r="P108" s="1854"/>
      <c r="Q108" s="1854"/>
      <c r="R108" s="1854"/>
      <c r="S108" s="1854"/>
      <c r="T108" s="1854"/>
      <c r="U108" s="1854"/>
      <c r="V108" s="1854"/>
      <c r="W108" s="1854"/>
      <c r="X108" s="1854"/>
      <c r="Y108" s="1854"/>
      <c r="Z108" s="1854"/>
      <c r="AA108" s="1854"/>
      <c r="AB108" s="1854"/>
      <c r="AC108" s="1854"/>
      <c r="AD108" s="1854"/>
      <c r="AE108" s="1854"/>
      <c r="AF108" s="1854"/>
      <c r="AG108" s="1854"/>
      <c r="AH108" s="1854"/>
      <c r="AI108" s="1854"/>
      <c r="AJ108" s="1854"/>
      <c r="AK108" s="1854"/>
      <c r="AL108" s="1854"/>
      <c r="AM108" s="1854"/>
      <c r="AN108" s="1854"/>
      <c r="AO108" s="1854"/>
      <c r="AP108" s="1854"/>
      <c r="AQ108" s="1854"/>
      <c r="AR108" s="1854"/>
      <c r="AS108" s="1854"/>
      <c r="AT108" s="1854"/>
      <c r="AU108" s="1854"/>
      <c r="AV108" s="1854"/>
      <c r="AW108" s="1854"/>
      <c r="AX108" s="1854"/>
      <c r="AY108" s="1854"/>
      <c r="AZ108" s="1854"/>
      <c r="BA108" s="1854"/>
      <c r="BB108" s="1854"/>
      <c r="BC108" s="1854"/>
      <c r="BD108" s="1854"/>
      <c r="BE108" s="1854"/>
      <c r="BF108" s="1854"/>
      <c r="BG108" s="1854"/>
      <c r="BH108" s="1854"/>
      <c r="BI108" s="1854"/>
      <c r="BJ108" s="1854"/>
      <c r="BK108" s="1854"/>
      <c r="BL108" s="1854"/>
      <c r="BM108" s="1854"/>
      <c r="BN108" s="1854"/>
      <c r="BO108" s="1854"/>
      <c r="BP108" s="1854"/>
      <c r="BQ108" s="1854"/>
      <c r="BR108" s="1854"/>
      <c r="BS108" s="1854"/>
      <c r="BT108" s="1854"/>
      <c r="BU108" s="1854"/>
      <c r="BV108" s="1854"/>
      <c r="BW108" s="1854"/>
      <c r="BX108" s="1854"/>
      <c r="BY108" s="1854"/>
      <c r="BZ108" s="1854"/>
      <c r="CA108" s="1854"/>
      <c r="CB108" s="1854"/>
      <c r="CC108" s="1854"/>
      <c r="CD108" s="1854"/>
      <c r="CE108" s="1854"/>
      <c r="CF108" s="1854"/>
      <c r="CG108" s="1854"/>
      <c r="CH108" s="1854"/>
      <c r="CI108" s="1854"/>
      <c r="CJ108" s="1854"/>
      <c r="CK108" s="1854"/>
      <c r="CL108" s="1854"/>
      <c r="CM108" s="1854"/>
      <c r="CN108" s="1854"/>
      <c r="CO108" s="1854"/>
      <c r="CP108" s="1854"/>
      <c r="CQ108" s="1854"/>
      <c r="CR108" s="1854"/>
      <c r="CS108" s="1854"/>
      <c r="CT108" s="1854"/>
      <c r="CU108" s="1854"/>
      <c r="CV108" s="1854"/>
      <c r="CW108" s="1854"/>
      <c r="CX108" s="1854"/>
      <c r="CY108" s="1854"/>
      <c r="CZ108" s="1854"/>
      <c r="DA108" s="1854"/>
      <c r="DB108" s="1854"/>
      <c r="DC108" s="1854"/>
      <c r="DD108" s="1854"/>
      <c r="DE108" s="1854"/>
      <c r="DF108" s="1854"/>
      <c r="DG108" s="1854"/>
      <c r="DH108" s="1854"/>
      <c r="DI108" s="1854"/>
      <c r="DJ108" s="1854"/>
      <c r="DK108" s="1854"/>
      <c r="DL108" s="1854"/>
      <c r="DM108" s="1854"/>
      <c r="DN108" s="1854"/>
      <c r="DO108" s="1854"/>
      <c r="DP108" s="1854"/>
      <c r="DQ108" s="1854"/>
      <c r="DR108" s="1854"/>
      <c r="DS108" s="1854"/>
      <c r="DT108" s="1854"/>
      <c r="DU108" s="1854"/>
      <c r="DV108" s="1854"/>
      <c r="DW108" s="1854"/>
      <c r="DX108" s="1854"/>
      <c r="DY108" s="1854"/>
      <c r="DZ108" s="1854"/>
      <c r="EA108" s="1854"/>
      <c r="EB108" s="1854"/>
      <c r="EC108" s="1854"/>
      <c r="ED108" s="1854"/>
      <c r="EE108" s="1854"/>
      <c r="EF108" s="1854"/>
      <c r="EG108" s="1854"/>
      <c r="EH108" s="1854"/>
      <c r="EI108" s="1854"/>
      <c r="EJ108" s="1854"/>
      <c r="EK108" s="1854"/>
      <c r="EL108" s="1854"/>
      <c r="EM108" s="1854"/>
      <c r="EN108" s="1854"/>
      <c r="EO108" s="1854"/>
      <c r="EP108" s="1854"/>
      <c r="EQ108" s="1854"/>
      <c r="ER108" s="1854"/>
      <c r="ES108" s="1854"/>
      <c r="ET108" s="1854"/>
      <c r="EU108" s="1854"/>
      <c r="EV108" s="1854"/>
      <c r="EW108" s="1854"/>
      <c r="EX108" s="1854"/>
      <c r="EY108" s="1854"/>
      <c r="EZ108" s="1854"/>
      <c r="FA108" s="1854"/>
      <c r="FB108" s="1854"/>
      <c r="FC108" s="1854"/>
      <c r="FD108" s="1854"/>
      <c r="FE108" s="1854"/>
      <c r="FF108" s="1854"/>
      <c r="FG108" s="1854"/>
      <c r="FH108" s="1854"/>
      <c r="FI108" s="1854"/>
      <c r="FJ108" s="1854"/>
      <c r="FK108" s="1854"/>
      <c r="FL108" s="1854"/>
      <c r="FM108" s="1854"/>
      <c r="FN108" s="1854"/>
      <c r="FO108" s="1854"/>
      <c r="FP108" s="1854"/>
      <c r="FQ108" s="1854"/>
      <c r="FR108" s="1854"/>
      <c r="FS108" s="1854"/>
      <c r="FT108" s="1854"/>
      <c r="FU108" s="1854"/>
      <c r="FV108" s="1854"/>
      <c r="FW108" s="1854"/>
      <c r="FX108" s="1854"/>
      <c r="FY108" s="1854"/>
      <c r="FZ108" s="1854"/>
      <c r="GA108" s="1854"/>
      <c r="GB108" s="1854"/>
      <c r="GC108" s="1854"/>
      <c r="GD108" s="1854"/>
      <c r="GE108" s="1854"/>
      <c r="GF108" s="1854"/>
      <c r="GG108" s="1854"/>
      <c r="GH108" s="1854"/>
      <c r="GI108" s="1854"/>
      <c r="GJ108" s="1854"/>
      <c r="GK108" s="1854"/>
      <c r="GL108" s="1854"/>
      <c r="GM108" s="1854"/>
      <c r="GN108" s="1854"/>
      <c r="GO108" s="1854"/>
      <c r="GP108" s="1854"/>
      <c r="GQ108" s="1854"/>
      <c r="GR108" s="1854"/>
      <c r="GS108" s="1854"/>
      <c r="GT108" s="1854"/>
      <c r="GU108" s="1854"/>
      <c r="GV108" s="1854"/>
      <c r="GW108" s="1854"/>
      <c r="GX108" s="1854"/>
      <c r="GY108" s="1854"/>
      <c r="GZ108" s="1854"/>
      <c r="HA108" s="1854"/>
      <c r="HB108" s="1854"/>
      <c r="HC108" s="1854"/>
      <c r="HD108" s="1854"/>
      <c r="HE108" s="1854"/>
      <c r="HF108" s="1854"/>
      <c r="HG108" s="1854"/>
      <c r="HH108" s="1854"/>
      <c r="HI108" s="1854"/>
      <c r="HJ108" s="1854"/>
      <c r="HK108" s="1854"/>
      <c r="HL108" s="1854"/>
      <c r="HM108" s="1854"/>
      <c r="HN108" s="1854"/>
      <c r="HO108" s="1854"/>
      <c r="HP108" s="1854"/>
      <c r="HQ108" s="1854"/>
      <c r="HR108" s="1854"/>
      <c r="HS108" s="1854"/>
      <c r="HT108" s="1854"/>
      <c r="HU108" s="1854"/>
      <c r="HV108" s="1854"/>
      <c r="HW108" s="1854"/>
      <c r="HX108" s="1854"/>
      <c r="HY108" s="1854"/>
      <c r="HZ108" s="1854"/>
      <c r="IA108" s="1854"/>
      <c r="IB108" s="1854"/>
      <c r="IC108" s="1854"/>
      <c r="ID108" s="1854"/>
      <c r="IE108" s="1854"/>
      <c r="IF108" s="1854"/>
      <c r="IG108" s="1854"/>
      <c r="IH108" s="1854"/>
      <c r="II108" s="1854"/>
      <c r="IJ108" s="1854"/>
      <c r="IK108" s="1854"/>
      <c r="IL108" s="1854"/>
      <c r="IM108" s="1854"/>
      <c r="IN108" s="1854"/>
      <c r="IO108" s="1854"/>
    </row>
    <row r="109" spans="1:249" s="625" customFormat="1" ht="20.100000000000001" customHeight="1">
      <c r="A109" s="1873" t="s">
        <v>926</v>
      </c>
      <c r="B109" s="1876">
        <v>124</v>
      </c>
      <c r="C109" s="1874">
        <v>57</v>
      </c>
      <c r="D109" s="1880">
        <v>22</v>
      </c>
      <c r="E109" s="1859"/>
      <c r="F109" s="1854"/>
      <c r="G109" s="1854"/>
      <c r="H109" s="1854"/>
      <c r="I109" s="1854"/>
      <c r="J109" s="1854"/>
      <c r="K109" s="1854"/>
      <c r="L109" s="1854"/>
      <c r="M109" s="1854"/>
      <c r="N109" s="1854"/>
      <c r="O109" s="1854"/>
      <c r="P109" s="1854"/>
      <c r="Q109" s="1854"/>
      <c r="R109" s="1854"/>
      <c r="S109" s="1854"/>
      <c r="T109" s="1854"/>
      <c r="U109" s="1854"/>
      <c r="V109" s="1854"/>
      <c r="W109" s="1854"/>
      <c r="X109" s="1854"/>
      <c r="Y109" s="1854"/>
      <c r="Z109" s="1854"/>
      <c r="AA109" s="1854"/>
      <c r="AB109" s="1854"/>
      <c r="AC109" s="1854"/>
      <c r="AD109" s="1854"/>
      <c r="AE109" s="1854"/>
      <c r="AF109" s="1854"/>
      <c r="AG109" s="1854"/>
      <c r="AH109" s="1854"/>
      <c r="AI109" s="1854"/>
      <c r="AJ109" s="1854"/>
      <c r="AK109" s="1854"/>
      <c r="AL109" s="1854"/>
      <c r="AM109" s="1854"/>
      <c r="AN109" s="1854"/>
      <c r="AO109" s="1854"/>
      <c r="AP109" s="1854"/>
      <c r="AQ109" s="1854"/>
      <c r="AR109" s="1854"/>
      <c r="AS109" s="1854"/>
      <c r="AT109" s="1854"/>
      <c r="AU109" s="1854"/>
      <c r="AV109" s="1854"/>
      <c r="AW109" s="1854"/>
      <c r="AX109" s="1854"/>
      <c r="AY109" s="1854"/>
      <c r="AZ109" s="1854"/>
      <c r="BA109" s="1854"/>
      <c r="BB109" s="1854"/>
      <c r="BC109" s="1854"/>
      <c r="BD109" s="1854"/>
      <c r="BE109" s="1854"/>
      <c r="BF109" s="1854"/>
      <c r="BG109" s="1854"/>
      <c r="BH109" s="1854"/>
      <c r="BI109" s="1854"/>
      <c r="BJ109" s="1854"/>
      <c r="BK109" s="1854"/>
      <c r="BL109" s="1854"/>
      <c r="BM109" s="1854"/>
      <c r="BN109" s="1854"/>
      <c r="BO109" s="1854"/>
      <c r="BP109" s="1854"/>
      <c r="BQ109" s="1854"/>
      <c r="BR109" s="1854"/>
      <c r="BS109" s="1854"/>
      <c r="BT109" s="1854"/>
      <c r="BU109" s="1854"/>
      <c r="BV109" s="1854"/>
      <c r="BW109" s="1854"/>
      <c r="BX109" s="1854"/>
      <c r="BY109" s="1854"/>
      <c r="BZ109" s="1854"/>
      <c r="CA109" s="1854"/>
      <c r="CB109" s="1854"/>
      <c r="CC109" s="1854"/>
      <c r="CD109" s="1854"/>
      <c r="CE109" s="1854"/>
      <c r="CF109" s="1854"/>
      <c r="CG109" s="1854"/>
      <c r="CH109" s="1854"/>
      <c r="CI109" s="1854"/>
      <c r="CJ109" s="1854"/>
      <c r="CK109" s="1854"/>
      <c r="CL109" s="1854"/>
      <c r="CM109" s="1854"/>
      <c r="CN109" s="1854"/>
      <c r="CO109" s="1854"/>
      <c r="CP109" s="1854"/>
      <c r="CQ109" s="1854"/>
      <c r="CR109" s="1854"/>
      <c r="CS109" s="1854"/>
      <c r="CT109" s="1854"/>
      <c r="CU109" s="1854"/>
      <c r="CV109" s="1854"/>
      <c r="CW109" s="1854"/>
      <c r="CX109" s="1854"/>
      <c r="CY109" s="1854"/>
      <c r="CZ109" s="1854"/>
      <c r="DA109" s="1854"/>
      <c r="DB109" s="1854"/>
      <c r="DC109" s="1854"/>
      <c r="DD109" s="1854"/>
      <c r="DE109" s="1854"/>
      <c r="DF109" s="1854"/>
      <c r="DG109" s="1854"/>
      <c r="DH109" s="1854"/>
      <c r="DI109" s="1854"/>
      <c r="DJ109" s="1854"/>
      <c r="DK109" s="1854"/>
      <c r="DL109" s="1854"/>
      <c r="DM109" s="1854"/>
      <c r="DN109" s="1854"/>
      <c r="DO109" s="1854"/>
      <c r="DP109" s="1854"/>
      <c r="DQ109" s="1854"/>
      <c r="DR109" s="1854"/>
      <c r="DS109" s="1854"/>
      <c r="DT109" s="1854"/>
      <c r="DU109" s="1854"/>
      <c r="DV109" s="1854"/>
      <c r="DW109" s="1854"/>
      <c r="DX109" s="1854"/>
      <c r="DY109" s="1854"/>
      <c r="DZ109" s="1854"/>
      <c r="EA109" s="1854"/>
      <c r="EB109" s="1854"/>
      <c r="EC109" s="1854"/>
      <c r="ED109" s="1854"/>
      <c r="EE109" s="1854"/>
      <c r="EF109" s="1854"/>
      <c r="EG109" s="1854"/>
      <c r="EH109" s="1854"/>
      <c r="EI109" s="1854"/>
      <c r="EJ109" s="1854"/>
      <c r="EK109" s="1854"/>
      <c r="EL109" s="1854"/>
      <c r="EM109" s="1854"/>
      <c r="EN109" s="1854"/>
      <c r="EO109" s="1854"/>
      <c r="EP109" s="1854"/>
      <c r="EQ109" s="1854"/>
      <c r="ER109" s="1854"/>
      <c r="ES109" s="1854"/>
      <c r="ET109" s="1854"/>
      <c r="EU109" s="1854"/>
      <c r="EV109" s="1854"/>
      <c r="EW109" s="1854"/>
      <c r="EX109" s="1854"/>
      <c r="EY109" s="1854"/>
      <c r="EZ109" s="1854"/>
      <c r="FA109" s="1854"/>
      <c r="FB109" s="1854"/>
      <c r="FC109" s="1854"/>
      <c r="FD109" s="1854"/>
      <c r="FE109" s="1854"/>
      <c r="FF109" s="1854"/>
      <c r="FG109" s="1854"/>
      <c r="FH109" s="1854"/>
      <c r="FI109" s="1854"/>
      <c r="FJ109" s="1854"/>
      <c r="FK109" s="1854"/>
      <c r="FL109" s="1854"/>
      <c r="FM109" s="1854"/>
      <c r="FN109" s="1854"/>
      <c r="FO109" s="1854"/>
      <c r="FP109" s="1854"/>
      <c r="FQ109" s="1854"/>
      <c r="FR109" s="1854"/>
      <c r="FS109" s="1854"/>
      <c r="FT109" s="1854"/>
      <c r="FU109" s="1854"/>
      <c r="FV109" s="1854"/>
      <c r="FW109" s="1854"/>
      <c r="FX109" s="1854"/>
      <c r="FY109" s="1854"/>
      <c r="FZ109" s="1854"/>
      <c r="GA109" s="1854"/>
      <c r="GB109" s="1854"/>
      <c r="GC109" s="1854"/>
      <c r="GD109" s="1854"/>
      <c r="GE109" s="1854"/>
      <c r="GF109" s="1854"/>
      <c r="GG109" s="1854"/>
      <c r="GH109" s="1854"/>
      <c r="GI109" s="1854"/>
      <c r="GJ109" s="1854"/>
      <c r="GK109" s="1854"/>
      <c r="GL109" s="1854"/>
      <c r="GM109" s="1854"/>
      <c r="GN109" s="1854"/>
      <c r="GO109" s="1854"/>
      <c r="GP109" s="1854"/>
      <c r="GQ109" s="1854"/>
      <c r="GR109" s="1854"/>
      <c r="GS109" s="1854"/>
      <c r="GT109" s="1854"/>
      <c r="GU109" s="1854"/>
      <c r="GV109" s="1854"/>
      <c r="GW109" s="1854"/>
      <c r="GX109" s="1854"/>
      <c r="GY109" s="1854"/>
      <c r="GZ109" s="1854"/>
      <c r="HA109" s="1854"/>
      <c r="HB109" s="1854"/>
      <c r="HC109" s="1854"/>
      <c r="HD109" s="1854"/>
      <c r="HE109" s="1854"/>
      <c r="HF109" s="1854"/>
      <c r="HG109" s="1854"/>
      <c r="HH109" s="1854"/>
      <c r="HI109" s="1854"/>
      <c r="HJ109" s="1854"/>
      <c r="HK109" s="1854"/>
      <c r="HL109" s="1854"/>
      <c r="HM109" s="1854"/>
      <c r="HN109" s="1854"/>
      <c r="HO109" s="1854"/>
      <c r="HP109" s="1854"/>
      <c r="HQ109" s="1854"/>
      <c r="HR109" s="1854"/>
      <c r="HS109" s="1854"/>
      <c r="HT109" s="1854"/>
      <c r="HU109" s="1854"/>
      <c r="HV109" s="1854"/>
      <c r="HW109" s="1854"/>
      <c r="HX109" s="1854"/>
      <c r="HY109" s="1854"/>
      <c r="HZ109" s="1854"/>
      <c r="IA109" s="1854"/>
      <c r="IB109" s="1854"/>
      <c r="IC109" s="1854"/>
      <c r="ID109" s="1854"/>
      <c r="IE109" s="1854"/>
      <c r="IF109" s="1854"/>
      <c r="IG109" s="1854"/>
      <c r="IH109" s="1854"/>
      <c r="II109" s="1854"/>
      <c r="IJ109" s="1854"/>
      <c r="IK109" s="1854"/>
      <c r="IL109" s="1854"/>
      <c r="IM109" s="1854"/>
      <c r="IN109" s="1854"/>
      <c r="IO109" s="1854"/>
    </row>
    <row r="110" spans="1:249" s="625" customFormat="1" ht="15" customHeight="1">
      <c r="A110" s="1866" t="s">
        <v>1253</v>
      </c>
      <c r="B110" s="1866"/>
      <c r="C110" s="1866"/>
      <c r="D110" s="1866"/>
      <c r="E110" s="1859"/>
      <c r="F110" s="1854"/>
      <c r="G110" s="1854"/>
      <c r="H110" s="1854"/>
      <c r="I110" s="1854"/>
      <c r="J110" s="1854"/>
      <c r="K110" s="1854"/>
      <c r="L110" s="1854"/>
      <c r="M110" s="1854"/>
      <c r="N110" s="1854"/>
      <c r="O110" s="1854"/>
      <c r="P110" s="1854"/>
      <c r="Q110" s="1854"/>
      <c r="R110" s="1854"/>
      <c r="S110" s="1854"/>
      <c r="T110" s="1854"/>
      <c r="U110" s="1854"/>
      <c r="V110" s="1854"/>
      <c r="W110" s="1854"/>
      <c r="X110" s="1854"/>
      <c r="Y110" s="1854"/>
      <c r="Z110" s="1854"/>
      <c r="AA110" s="1854"/>
      <c r="AB110" s="1854"/>
      <c r="AC110" s="1854"/>
      <c r="AD110" s="1854"/>
      <c r="AE110" s="1854"/>
      <c r="AF110" s="1854"/>
      <c r="AG110" s="1854"/>
      <c r="AH110" s="1854"/>
      <c r="AI110" s="1854"/>
      <c r="AJ110" s="1854"/>
      <c r="AK110" s="1854"/>
      <c r="AL110" s="1854"/>
      <c r="AM110" s="1854"/>
      <c r="AN110" s="1854"/>
      <c r="AO110" s="1854"/>
      <c r="AP110" s="1854"/>
      <c r="AQ110" s="1854"/>
      <c r="AR110" s="1854"/>
      <c r="AS110" s="1854"/>
      <c r="AT110" s="1854"/>
      <c r="AU110" s="1854"/>
      <c r="AV110" s="1854"/>
      <c r="AW110" s="1854"/>
      <c r="AX110" s="1854"/>
      <c r="AY110" s="1854"/>
      <c r="AZ110" s="1854"/>
      <c r="BA110" s="1854"/>
      <c r="BB110" s="1854"/>
      <c r="BC110" s="1854"/>
      <c r="BD110" s="1854"/>
      <c r="BE110" s="1854"/>
      <c r="BF110" s="1854"/>
      <c r="BG110" s="1854"/>
      <c r="BH110" s="1854"/>
      <c r="BI110" s="1854"/>
      <c r="BJ110" s="1854"/>
      <c r="BK110" s="1854"/>
      <c r="BL110" s="1854"/>
      <c r="BM110" s="1854"/>
      <c r="BN110" s="1854"/>
      <c r="BO110" s="1854"/>
      <c r="BP110" s="1854"/>
      <c r="BQ110" s="1854"/>
      <c r="BR110" s="1854"/>
      <c r="BS110" s="1854"/>
      <c r="BT110" s="1854"/>
      <c r="BU110" s="1854"/>
      <c r="BV110" s="1854"/>
      <c r="BW110" s="1854"/>
      <c r="BX110" s="1854"/>
      <c r="BY110" s="1854"/>
      <c r="BZ110" s="1854"/>
      <c r="CA110" s="1854"/>
      <c r="CB110" s="1854"/>
      <c r="CC110" s="1854"/>
      <c r="CD110" s="1854"/>
      <c r="CE110" s="1854"/>
      <c r="CF110" s="1854"/>
      <c r="CG110" s="1854"/>
      <c r="CH110" s="1854"/>
      <c r="CI110" s="1854"/>
      <c r="CJ110" s="1854"/>
      <c r="CK110" s="1854"/>
      <c r="CL110" s="1854"/>
      <c r="CM110" s="1854"/>
      <c r="CN110" s="1854"/>
      <c r="CO110" s="1854"/>
      <c r="CP110" s="1854"/>
      <c r="CQ110" s="1854"/>
      <c r="CR110" s="1854"/>
      <c r="CS110" s="1854"/>
      <c r="CT110" s="1854"/>
      <c r="CU110" s="1854"/>
      <c r="CV110" s="1854"/>
      <c r="CW110" s="1854"/>
      <c r="CX110" s="1854"/>
      <c r="CY110" s="1854"/>
      <c r="CZ110" s="1854"/>
      <c r="DA110" s="1854"/>
      <c r="DB110" s="1854"/>
      <c r="DC110" s="1854"/>
      <c r="DD110" s="1854"/>
      <c r="DE110" s="1854"/>
      <c r="DF110" s="1854"/>
      <c r="DG110" s="1854"/>
      <c r="DH110" s="1854"/>
      <c r="DI110" s="1854"/>
      <c r="DJ110" s="1854"/>
      <c r="DK110" s="1854"/>
      <c r="DL110" s="1854"/>
      <c r="DM110" s="1854"/>
      <c r="DN110" s="1854"/>
      <c r="DO110" s="1854"/>
      <c r="DP110" s="1854"/>
      <c r="DQ110" s="1854"/>
      <c r="DR110" s="1854"/>
      <c r="DS110" s="1854"/>
      <c r="DT110" s="1854"/>
      <c r="DU110" s="1854"/>
      <c r="DV110" s="1854"/>
      <c r="DW110" s="1854"/>
      <c r="DX110" s="1854"/>
      <c r="DY110" s="1854"/>
      <c r="DZ110" s="1854"/>
      <c r="EA110" s="1854"/>
      <c r="EB110" s="1854"/>
      <c r="EC110" s="1854"/>
      <c r="ED110" s="1854"/>
      <c r="EE110" s="1854"/>
      <c r="EF110" s="1854"/>
      <c r="EG110" s="1854"/>
      <c r="EH110" s="1854"/>
      <c r="EI110" s="1854"/>
      <c r="EJ110" s="1854"/>
      <c r="EK110" s="1854"/>
      <c r="EL110" s="1854"/>
      <c r="EM110" s="1854"/>
      <c r="EN110" s="1854"/>
      <c r="EO110" s="1854"/>
      <c r="EP110" s="1854"/>
      <c r="EQ110" s="1854"/>
      <c r="ER110" s="1854"/>
      <c r="ES110" s="1854"/>
      <c r="ET110" s="1854"/>
      <c r="EU110" s="1854"/>
      <c r="EV110" s="1854"/>
      <c r="EW110" s="1854"/>
      <c r="EX110" s="1854"/>
      <c r="EY110" s="1854"/>
      <c r="EZ110" s="1854"/>
      <c r="FA110" s="1854"/>
      <c r="FB110" s="1854"/>
      <c r="FC110" s="1854"/>
      <c r="FD110" s="1854"/>
      <c r="FE110" s="1854"/>
      <c r="FF110" s="1854"/>
      <c r="FG110" s="1854"/>
      <c r="FH110" s="1854"/>
      <c r="FI110" s="1854"/>
      <c r="FJ110" s="1854"/>
      <c r="FK110" s="1854"/>
      <c r="FL110" s="1854"/>
      <c r="FM110" s="1854"/>
      <c r="FN110" s="1854"/>
      <c r="FO110" s="1854"/>
      <c r="FP110" s="1854"/>
      <c r="FQ110" s="1854"/>
      <c r="FR110" s="1854"/>
      <c r="FS110" s="1854"/>
      <c r="FT110" s="1854"/>
      <c r="FU110" s="1854"/>
      <c r="FV110" s="1854"/>
      <c r="FW110" s="1854"/>
      <c r="FX110" s="1854"/>
      <c r="FY110" s="1854"/>
      <c r="FZ110" s="1854"/>
      <c r="GA110" s="1854"/>
      <c r="GB110" s="1854"/>
      <c r="GC110" s="1854"/>
      <c r="GD110" s="1854"/>
      <c r="GE110" s="1854"/>
      <c r="GF110" s="1854"/>
      <c r="GG110" s="1854"/>
      <c r="GH110" s="1854"/>
      <c r="GI110" s="1854"/>
      <c r="GJ110" s="1854"/>
      <c r="GK110" s="1854"/>
      <c r="GL110" s="1854"/>
      <c r="GM110" s="1854"/>
      <c r="GN110" s="1854"/>
      <c r="GO110" s="1854"/>
      <c r="GP110" s="1854"/>
      <c r="GQ110" s="1854"/>
      <c r="GR110" s="1854"/>
      <c r="GS110" s="1854"/>
      <c r="GT110" s="1854"/>
      <c r="GU110" s="1854"/>
      <c r="GV110" s="1854"/>
      <c r="GW110" s="1854"/>
      <c r="GX110" s="1854"/>
      <c r="GY110" s="1854"/>
      <c r="GZ110" s="1854"/>
      <c r="HA110" s="1854"/>
      <c r="HB110" s="1854"/>
      <c r="HC110" s="1854"/>
      <c r="HD110" s="1854"/>
      <c r="HE110" s="1854"/>
      <c r="HF110" s="1854"/>
      <c r="HG110" s="1854"/>
      <c r="HH110" s="1854"/>
      <c r="HI110" s="1854"/>
      <c r="HJ110" s="1854"/>
      <c r="HK110" s="1854"/>
      <c r="HL110" s="1854"/>
      <c r="HM110" s="1854"/>
      <c r="HN110" s="1854"/>
      <c r="HO110" s="1854"/>
      <c r="HP110" s="1854"/>
      <c r="HQ110" s="1854"/>
      <c r="HR110" s="1854"/>
      <c r="HS110" s="1854"/>
      <c r="HT110" s="1854"/>
      <c r="HU110" s="1854"/>
      <c r="HV110" s="1854"/>
      <c r="HW110" s="1854"/>
      <c r="HX110" s="1854"/>
      <c r="HY110" s="1854"/>
      <c r="HZ110" s="1854"/>
      <c r="IA110" s="1854"/>
      <c r="IB110" s="1854"/>
      <c r="IC110" s="1854"/>
      <c r="ID110" s="1854"/>
      <c r="IE110" s="1854"/>
      <c r="IF110" s="1854"/>
      <c r="IG110" s="1854"/>
      <c r="IH110" s="1854"/>
      <c r="II110" s="1854"/>
      <c r="IJ110" s="1854"/>
      <c r="IK110" s="1854"/>
      <c r="IL110" s="1854"/>
      <c r="IM110" s="1854"/>
      <c r="IN110" s="1854"/>
      <c r="IO110" s="1854"/>
    </row>
    <row r="111" spans="1:249">
      <c r="A111" s="1859"/>
      <c r="B111" s="1859"/>
      <c r="C111" s="1859"/>
      <c r="D111" s="1859"/>
      <c r="E111" s="1859"/>
    </row>
    <row r="112" spans="1:249" ht="20.100000000000001" customHeight="1">
      <c r="A112" s="1868" t="s">
        <v>1267</v>
      </c>
      <c r="B112" s="1868"/>
      <c r="C112" s="1868"/>
      <c r="D112" s="1868"/>
      <c r="E112" s="1868"/>
    </row>
    <row r="113" spans="1:249" s="646" customFormat="1" ht="15" customHeight="1">
      <c r="A113" s="2797" t="s">
        <v>1258</v>
      </c>
      <c r="B113" s="2799" t="s">
        <v>1268</v>
      </c>
      <c r="C113" s="2799"/>
      <c r="D113" s="1884"/>
      <c r="E113" s="1884"/>
      <c r="F113" s="1854"/>
      <c r="G113" s="1854"/>
      <c r="H113" s="1854"/>
      <c r="I113" s="1854"/>
      <c r="J113" s="1854"/>
      <c r="K113" s="1854"/>
      <c r="L113" s="1854"/>
      <c r="M113" s="1854"/>
      <c r="N113" s="1854"/>
      <c r="O113" s="1854"/>
      <c r="P113" s="1854"/>
      <c r="Q113" s="1854"/>
      <c r="R113" s="1854"/>
      <c r="S113" s="1854"/>
      <c r="T113" s="1854"/>
      <c r="U113" s="1854"/>
      <c r="V113" s="1854"/>
      <c r="W113" s="1854"/>
      <c r="X113" s="1854"/>
      <c r="Y113" s="1854"/>
      <c r="Z113" s="1854"/>
      <c r="AA113" s="1854"/>
      <c r="AB113" s="1854"/>
      <c r="AC113" s="1854"/>
      <c r="AD113" s="1854"/>
      <c r="AE113" s="1854"/>
      <c r="AF113" s="1854"/>
      <c r="AG113" s="1854"/>
      <c r="AH113" s="1854"/>
      <c r="AI113" s="1854"/>
      <c r="AJ113" s="1854"/>
      <c r="AK113" s="1854"/>
      <c r="AL113" s="1854"/>
      <c r="AM113" s="1854"/>
      <c r="AN113" s="1854"/>
      <c r="AO113" s="1854"/>
      <c r="AP113" s="1854"/>
      <c r="AQ113" s="1854"/>
      <c r="AR113" s="1854"/>
      <c r="AS113" s="1854"/>
      <c r="AT113" s="1854"/>
      <c r="AU113" s="1854"/>
      <c r="AV113" s="1854"/>
      <c r="AW113" s="1854"/>
      <c r="AX113" s="1854"/>
      <c r="AY113" s="1854"/>
      <c r="AZ113" s="1854"/>
      <c r="BA113" s="1854"/>
      <c r="BB113" s="1854"/>
      <c r="BC113" s="1854"/>
      <c r="BD113" s="1854"/>
      <c r="BE113" s="1854"/>
      <c r="BF113" s="1854"/>
      <c r="BG113" s="1854"/>
      <c r="BH113" s="1854"/>
      <c r="BI113" s="1854"/>
      <c r="BJ113" s="1854"/>
      <c r="BK113" s="1854"/>
      <c r="BL113" s="1854"/>
      <c r="BM113" s="1854"/>
      <c r="BN113" s="1854"/>
      <c r="BO113" s="1854"/>
      <c r="BP113" s="1854"/>
      <c r="BQ113" s="1854"/>
      <c r="BR113" s="1854"/>
      <c r="BS113" s="1854"/>
      <c r="BT113" s="1854"/>
      <c r="BU113" s="1854"/>
      <c r="BV113" s="1854"/>
      <c r="BW113" s="1854"/>
      <c r="BX113" s="1854"/>
      <c r="BY113" s="1854"/>
      <c r="BZ113" s="1854"/>
      <c r="CA113" s="1854"/>
      <c r="CB113" s="1854"/>
      <c r="CC113" s="1854"/>
      <c r="CD113" s="1854"/>
      <c r="CE113" s="1854"/>
      <c r="CF113" s="1854"/>
      <c r="CG113" s="1854"/>
      <c r="CH113" s="1854"/>
      <c r="CI113" s="1854"/>
      <c r="CJ113" s="1854"/>
      <c r="CK113" s="1854"/>
      <c r="CL113" s="1854"/>
      <c r="CM113" s="1854"/>
      <c r="CN113" s="1854"/>
      <c r="CO113" s="1854"/>
      <c r="CP113" s="1854"/>
      <c r="CQ113" s="1854"/>
      <c r="CR113" s="1854"/>
      <c r="CS113" s="1854"/>
      <c r="CT113" s="1854"/>
      <c r="CU113" s="1854"/>
      <c r="CV113" s="1854"/>
      <c r="CW113" s="1854"/>
      <c r="CX113" s="1854"/>
      <c r="CY113" s="1854"/>
      <c r="CZ113" s="1854"/>
      <c r="DA113" s="1854"/>
      <c r="DB113" s="1854"/>
      <c r="DC113" s="1854"/>
      <c r="DD113" s="1854"/>
      <c r="DE113" s="1854"/>
      <c r="DF113" s="1854"/>
      <c r="DG113" s="1854"/>
      <c r="DH113" s="1854"/>
      <c r="DI113" s="1854"/>
      <c r="DJ113" s="1854"/>
      <c r="DK113" s="1854"/>
      <c r="DL113" s="1854"/>
      <c r="DM113" s="1854"/>
      <c r="DN113" s="1854"/>
      <c r="DO113" s="1854"/>
      <c r="DP113" s="1854"/>
      <c r="DQ113" s="1854"/>
      <c r="DR113" s="1854"/>
      <c r="DS113" s="1854"/>
      <c r="DT113" s="1854"/>
      <c r="DU113" s="1854"/>
      <c r="DV113" s="1854"/>
      <c r="DW113" s="1854"/>
      <c r="DX113" s="1854"/>
      <c r="DY113" s="1854"/>
      <c r="DZ113" s="1854"/>
      <c r="EA113" s="1854"/>
      <c r="EB113" s="1854"/>
      <c r="EC113" s="1854"/>
      <c r="ED113" s="1854"/>
      <c r="EE113" s="1854"/>
      <c r="EF113" s="1854"/>
      <c r="EG113" s="1854"/>
      <c r="EH113" s="1854"/>
      <c r="EI113" s="1854"/>
      <c r="EJ113" s="1854"/>
      <c r="EK113" s="1854"/>
      <c r="EL113" s="1854"/>
      <c r="EM113" s="1854"/>
      <c r="EN113" s="1854"/>
      <c r="EO113" s="1854"/>
      <c r="EP113" s="1854"/>
      <c r="EQ113" s="1854"/>
      <c r="ER113" s="1854"/>
      <c r="ES113" s="1854"/>
      <c r="ET113" s="1854"/>
      <c r="EU113" s="1854"/>
      <c r="EV113" s="1854"/>
      <c r="EW113" s="1854"/>
      <c r="EX113" s="1854"/>
      <c r="EY113" s="1854"/>
      <c r="EZ113" s="1854"/>
      <c r="FA113" s="1854"/>
      <c r="FB113" s="1854"/>
      <c r="FC113" s="1854"/>
      <c r="FD113" s="1854"/>
      <c r="FE113" s="1854"/>
      <c r="FF113" s="1854"/>
      <c r="FG113" s="1854"/>
      <c r="FH113" s="1854"/>
      <c r="FI113" s="1854"/>
      <c r="FJ113" s="1854"/>
      <c r="FK113" s="1854"/>
      <c r="FL113" s="1854"/>
      <c r="FM113" s="1854"/>
      <c r="FN113" s="1854"/>
      <c r="FO113" s="1854"/>
      <c r="FP113" s="1854"/>
      <c r="FQ113" s="1854"/>
      <c r="FR113" s="1854"/>
      <c r="FS113" s="1854"/>
      <c r="FT113" s="1854"/>
      <c r="FU113" s="1854"/>
      <c r="FV113" s="1854"/>
      <c r="FW113" s="1854"/>
      <c r="FX113" s="1854"/>
      <c r="FY113" s="1854"/>
      <c r="FZ113" s="1854"/>
      <c r="GA113" s="1854"/>
      <c r="GB113" s="1854"/>
      <c r="GC113" s="1854"/>
      <c r="GD113" s="1854"/>
      <c r="GE113" s="1854"/>
      <c r="GF113" s="1854"/>
      <c r="GG113" s="1854"/>
      <c r="GH113" s="1854"/>
      <c r="GI113" s="1854"/>
      <c r="GJ113" s="1854"/>
      <c r="GK113" s="1854"/>
      <c r="GL113" s="1854"/>
      <c r="GM113" s="1854"/>
      <c r="GN113" s="1854"/>
      <c r="GO113" s="1854"/>
      <c r="GP113" s="1854"/>
      <c r="GQ113" s="1854"/>
      <c r="GR113" s="1854"/>
      <c r="GS113" s="1854"/>
      <c r="GT113" s="1854"/>
      <c r="GU113" s="1854"/>
      <c r="GV113" s="1854"/>
      <c r="GW113" s="1854"/>
      <c r="GX113" s="1854"/>
      <c r="GY113" s="1854"/>
      <c r="GZ113" s="1854"/>
      <c r="HA113" s="1854"/>
      <c r="HB113" s="1854"/>
      <c r="HC113" s="1854"/>
      <c r="HD113" s="1854"/>
      <c r="HE113" s="1854"/>
      <c r="HF113" s="1854"/>
      <c r="HG113" s="1854"/>
      <c r="HH113" s="1854"/>
      <c r="HI113" s="1854"/>
      <c r="HJ113" s="1854"/>
      <c r="HK113" s="1854"/>
      <c r="HL113" s="1854"/>
      <c r="HM113" s="1854"/>
      <c r="HN113" s="1854"/>
      <c r="HO113" s="1854"/>
      <c r="HP113" s="1854"/>
      <c r="HQ113" s="1854"/>
      <c r="HR113" s="1854"/>
      <c r="HS113" s="1854"/>
      <c r="HT113" s="1854"/>
      <c r="HU113" s="1854"/>
      <c r="HV113" s="1854"/>
      <c r="HW113" s="1854"/>
      <c r="HX113" s="1854"/>
      <c r="HY113" s="1854"/>
      <c r="HZ113" s="1854"/>
      <c r="IA113" s="1854"/>
      <c r="IB113" s="1854"/>
      <c r="IC113" s="1854"/>
      <c r="ID113" s="1854"/>
      <c r="IE113" s="1854"/>
      <c r="IF113" s="1854"/>
      <c r="IG113" s="1854"/>
      <c r="IH113" s="1854"/>
      <c r="II113" s="1854"/>
      <c r="IJ113" s="1854"/>
      <c r="IK113" s="1854"/>
      <c r="IL113" s="1854"/>
      <c r="IM113" s="1854"/>
      <c r="IN113" s="1854"/>
      <c r="IO113" s="1854"/>
    </row>
    <row r="114" spans="1:249" s="646" customFormat="1" ht="39.950000000000003" customHeight="1">
      <c r="A114" s="2798"/>
      <c r="B114" s="1885" t="s">
        <v>1269</v>
      </c>
      <c r="C114" s="1886" t="s">
        <v>1249</v>
      </c>
      <c r="D114" s="1887"/>
      <c r="E114" s="1888"/>
      <c r="F114" s="1854"/>
      <c r="G114" s="1854"/>
      <c r="H114" s="1854"/>
      <c r="I114" s="1854"/>
      <c r="J114" s="1854"/>
      <c r="K114" s="1854"/>
      <c r="L114" s="1854"/>
      <c r="M114" s="1854"/>
      <c r="N114" s="1854"/>
      <c r="O114" s="1854"/>
      <c r="P114" s="1854"/>
      <c r="Q114" s="1854"/>
      <c r="R114" s="1854"/>
      <c r="S114" s="1854"/>
      <c r="T114" s="1854"/>
      <c r="U114" s="1854"/>
      <c r="V114" s="1854"/>
      <c r="W114" s="1854"/>
      <c r="X114" s="1854"/>
      <c r="Y114" s="1854"/>
      <c r="Z114" s="1854"/>
      <c r="AA114" s="1854"/>
      <c r="AB114" s="1854"/>
      <c r="AC114" s="1854"/>
      <c r="AD114" s="1854"/>
      <c r="AE114" s="1854"/>
      <c r="AF114" s="1854"/>
      <c r="AG114" s="1854"/>
      <c r="AH114" s="1854"/>
      <c r="AI114" s="1854"/>
      <c r="AJ114" s="1854"/>
      <c r="AK114" s="1854"/>
      <c r="AL114" s="1854"/>
      <c r="AM114" s="1854"/>
      <c r="AN114" s="1854"/>
      <c r="AO114" s="1854"/>
      <c r="AP114" s="1854"/>
      <c r="AQ114" s="1854"/>
      <c r="AR114" s="1854"/>
      <c r="AS114" s="1854"/>
      <c r="AT114" s="1854"/>
      <c r="AU114" s="1854"/>
      <c r="AV114" s="1854"/>
      <c r="AW114" s="1854"/>
      <c r="AX114" s="1854"/>
      <c r="AY114" s="1854"/>
      <c r="AZ114" s="1854"/>
      <c r="BA114" s="1854"/>
      <c r="BB114" s="1854"/>
      <c r="BC114" s="1854"/>
      <c r="BD114" s="1854"/>
      <c r="BE114" s="1854"/>
      <c r="BF114" s="1854"/>
      <c r="BG114" s="1854"/>
      <c r="BH114" s="1854"/>
      <c r="BI114" s="1854"/>
      <c r="BJ114" s="1854"/>
      <c r="BK114" s="1854"/>
      <c r="BL114" s="1854"/>
      <c r="BM114" s="1854"/>
      <c r="BN114" s="1854"/>
      <c r="BO114" s="1854"/>
      <c r="BP114" s="1854"/>
      <c r="BQ114" s="1854"/>
      <c r="BR114" s="1854"/>
      <c r="BS114" s="1854"/>
      <c r="BT114" s="1854"/>
      <c r="BU114" s="1854"/>
      <c r="BV114" s="1854"/>
      <c r="BW114" s="1854"/>
      <c r="BX114" s="1854"/>
      <c r="BY114" s="1854"/>
      <c r="BZ114" s="1854"/>
      <c r="CA114" s="1854"/>
      <c r="CB114" s="1854"/>
      <c r="CC114" s="1854"/>
      <c r="CD114" s="1854"/>
      <c r="CE114" s="1854"/>
      <c r="CF114" s="1854"/>
      <c r="CG114" s="1854"/>
      <c r="CH114" s="1854"/>
      <c r="CI114" s="1854"/>
      <c r="CJ114" s="1854"/>
      <c r="CK114" s="1854"/>
      <c r="CL114" s="1854"/>
      <c r="CM114" s="1854"/>
      <c r="CN114" s="1854"/>
      <c r="CO114" s="1854"/>
      <c r="CP114" s="1854"/>
      <c r="CQ114" s="1854"/>
      <c r="CR114" s="1854"/>
      <c r="CS114" s="1854"/>
      <c r="CT114" s="1854"/>
      <c r="CU114" s="1854"/>
      <c r="CV114" s="1854"/>
      <c r="CW114" s="1854"/>
      <c r="CX114" s="1854"/>
      <c r="CY114" s="1854"/>
      <c r="CZ114" s="1854"/>
      <c r="DA114" s="1854"/>
      <c r="DB114" s="1854"/>
      <c r="DC114" s="1854"/>
      <c r="DD114" s="1854"/>
      <c r="DE114" s="1854"/>
      <c r="DF114" s="1854"/>
      <c r="DG114" s="1854"/>
      <c r="DH114" s="1854"/>
      <c r="DI114" s="1854"/>
      <c r="DJ114" s="1854"/>
      <c r="DK114" s="1854"/>
      <c r="DL114" s="1854"/>
      <c r="DM114" s="1854"/>
      <c r="DN114" s="1854"/>
      <c r="DO114" s="1854"/>
      <c r="DP114" s="1854"/>
      <c r="DQ114" s="1854"/>
      <c r="DR114" s="1854"/>
      <c r="DS114" s="1854"/>
      <c r="DT114" s="1854"/>
      <c r="DU114" s="1854"/>
      <c r="DV114" s="1854"/>
      <c r="DW114" s="1854"/>
      <c r="DX114" s="1854"/>
      <c r="DY114" s="1854"/>
      <c r="DZ114" s="1854"/>
      <c r="EA114" s="1854"/>
      <c r="EB114" s="1854"/>
      <c r="EC114" s="1854"/>
      <c r="ED114" s="1854"/>
      <c r="EE114" s="1854"/>
      <c r="EF114" s="1854"/>
      <c r="EG114" s="1854"/>
      <c r="EH114" s="1854"/>
      <c r="EI114" s="1854"/>
      <c r="EJ114" s="1854"/>
      <c r="EK114" s="1854"/>
      <c r="EL114" s="1854"/>
      <c r="EM114" s="1854"/>
      <c r="EN114" s="1854"/>
      <c r="EO114" s="1854"/>
      <c r="EP114" s="1854"/>
      <c r="EQ114" s="1854"/>
      <c r="ER114" s="1854"/>
      <c r="ES114" s="1854"/>
      <c r="ET114" s="1854"/>
      <c r="EU114" s="1854"/>
      <c r="EV114" s="1854"/>
      <c r="EW114" s="1854"/>
      <c r="EX114" s="1854"/>
      <c r="EY114" s="1854"/>
      <c r="EZ114" s="1854"/>
      <c r="FA114" s="1854"/>
      <c r="FB114" s="1854"/>
      <c r="FC114" s="1854"/>
      <c r="FD114" s="1854"/>
      <c r="FE114" s="1854"/>
      <c r="FF114" s="1854"/>
      <c r="FG114" s="1854"/>
      <c r="FH114" s="1854"/>
      <c r="FI114" s="1854"/>
      <c r="FJ114" s="1854"/>
      <c r="FK114" s="1854"/>
      <c r="FL114" s="1854"/>
      <c r="FM114" s="1854"/>
      <c r="FN114" s="1854"/>
      <c r="FO114" s="1854"/>
      <c r="FP114" s="1854"/>
      <c r="FQ114" s="1854"/>
      <c r="FR114" s="1854"/>
      <c r="FS114" s="1854"/>
      <c r="FT114" s="1854"/>
      <c r="FU114" s="1854"/>
      <c r="FV114" s="1854"/>
      <c r="FW114" s="1854"/>
      <c r="FX114" s="1854"/>
      <c r="FY114" s="1854"/>
      <c r="FZ114" s="1854"/>
      <c r="GA114" s="1854"/>
      <c r="GB114" s="1854"/>
      <c r="GC114" s="1854"/>
      <c r="GD114" s="1854"/>
      <c r="GE114" s="1854"/>
      <c r="GF114" s="1854"/>
      <c r="GG114" s="1854"/>
      <c r="GH114" s="1854"/>
      <c r="GI114" s="1854"/>
      <c r="GJ114" s="1854"/>
      <c r="GK114" s="1854"/>
      <c r="GL114" s="1854"/>
      <c r="GM114" s="1854"/>
      <c r="GN114" s="1854"/>
      <c r="GO114" s="1854"/>
      <c r="GP114" s="1854"/>
      <c r="GQ114" s="1854"/>
      <c r="GR114" s="1854"/>
      <c r="GS114" s="1854"/>
      <c r="GT114" s="1854"/>
      <c r="GU114" s="1854"/>
      <c r="GV114" s="1854"/>
      <c r="GW114" s="1854"/>
      <c r="GX114" s="1854"/>
      <c r="GY114" s="1854"/>
      <c r="GZ114" s="1854"/>
      <c r="HA114" s="1854"/>
      <c r="HB114" s="1854"/>
      <c r="HC114" s="1854"/>
      <c r="HD114" s="1854"/>
      <c r="HE114" s="1854"/>
      <c r="HF114" s="1854"/>
      <c r="HG114" s="1854"/>
      <c r="HH114" s="1854"/>
      <c r="HI114" s="1854"/>
      <c r="HJ114" s="1854"/>
      <c r="HK114" s="1854"/>
      <c r="HL114" s="1854"/>
      <c r="HM114" s="1854"/>
      <c r="HN114" s="1854"/>
      <c r="HO114" s="1854"/>
      <c r="HP114" s="1854"/>
      <c r="HQ114" s="1854"/>
      <c r="HR114" s="1854"/>
      <c r="HS114" s="1854"/>
      <c r="HT114" s="1854"/>
      <c r="HU114" s="1854"/>
      <c r="HV114" s="1854"/>
      <c r="HW114" s="1854"/>
      <c r="HX114" s="1854"/>
      <c r="HY114" s="1854"/>
      <c r="HZ114" s="1854"/>
      <c r="IA114" s="1854"/>
      <c r="IB114" s="1854"/>
      <c r="IC114" s="1854"/>
      <c r="ID114" s="1854"/>
      <c r="IE114" s="1854"/>
      <c r="IF114" s="1854"/>
      <c r="IG114" s="1854"/>
      <c r="IH114" s="1854"/>
      <c r="II114" s="1854"/>
      <c r="IJ114" s="1854"/>
      <c r="IK114" s="1854"/>
      <c r="IL114" s="1854"/>
      <c r="IM114" s="1854"/>
      <c r="IN114" s="1854"/>
      <c r="IO114" s="1854"/>
    </row>
    <row r="115" spans="1:249" s="646" customFormat="1" ht="20.100000000000001" customHeight="1">
      <c r="A115" s="1870" t="s">
        <v>8</v>
      </c>
      <c r="B115" s="1889">
        <v>2066</v>
      </c>
      <c r="C115" s="1889">
        <v>1872</v>
      </c>
      <c r="D115" s="1890"/>
      <c r="E115" s="1888"/>
      <c r="F115" s="1854"/>
      <c r="G115" s="1854"/>
      <c r="H115" s="1854"/>
      <c r="I115" s="1854"/>
      <c r="J115" s="1854"/>
      <c r="K115" s="1854"/>
      <c r="L115" s="1854"/>
      <c r="M115" s="1854"/>
      <c r="N115" s="1854"/>
      <c r="O115" s="1854"/>
      <c r="P115" s="1854"/>
      <c r="Q115" s="1854"/>
      <c r="R115" s="1854"/>
      <c r="S115" s="1854"/>
      <c r="T115" s="1854"/>
      <c r="U115" s="1854"/>
      <c r="V115" s="1854"/>
      <c r="W115" s="1854"/>
      <c r="X115" s="1854"/>
      <c r="Y115" s="1854"/>
      <c r="Z115" s="1854"/>
      <c r="AA115" s="1854"/>
      <c r="AB115" s="1854"/>
      <c r="AC115" s="1854"/>
      <c r="AD115" s="1854"/>
      <c r="AE115" s="1854"/>
      <c r="AF115" s="1854"/>
      <c r="AG115" s="1854"/>
      <c r="AH115" s="1854"/>
      <c r="AI115" s="1854"/>
      <c r="AJ115" s="1854"/>
      <c r="AK115" s="1854"/>
      <c r="AL115" s="1854"/>
      <c r="AM115" s="1854"/>
      <c r="AN115" s="1854"/>
      <c r="AO115" s="1854"/>
      <c r="AP115" s="1854"/>
      <c r="AQ115" s="1854"/>
      <c r="AR115" s="1854"/>
      <c r="AS115" s="1854"/>
      <c r="AT115" s="1854"/>
      <c r="AU115" s="1854"/>
      <c r="AV115" s="1854"/>
      <c r="AW115" s="1854"/>
      <c r="AX115" s="1854"/>
      <c r="AY115" s="1854"/>
      <c r="AZ115" s="1854"/>
      <c r="BA115" s="1854"/>
      <c r="BB115" s="1854"/>
      <c r="BC115" s="1854"/>
      <c r="BD115" s="1854"/>
      <c r="BE115" s="1854"/>
      <c r="BF115" s="1854"/>
      <c r="BG115" s="1854"/>
      <c r="BH115" s="1854"/>
      <c r="BI115" s="1854"/>
      <c r="BJ115" s="1854"/>
      <c r="BK115" s="1854"/>
      <c r="BL115" s="1854"/>
      <c r="BM115" s="1854"/>
      <c r="BN115" s="1854"/>
      <c r="BO115" s="1854"/>
      <c r="BP115" s="1854"/>
      <c r="BQ115" s="1854"/>
      <c r="BR115" s="1854"/>
      <c r="BS115" s="1854"/>
      <c r="BT115" s="1854"/>
      <c r="BU115" s="1854"/>
      <c r="BV115" s="1854"/>
      <c r="BW115" s="1854"/>
      <c r="BX115" s="1854"/>
      <c r="BY115" s="1854"/>
      <c r="BZ115" s="1854"/>
      <c r="CA115" s="1854"/>
      <c r="CB115" s="1854"/>
      <c r="CC115" s="1854"/>
      <c r="CD115" s="1854"/>
      <c r="CE115" s="1854"/>
      <c r="CF115" s="1854"/>
      <c r="CG115" s="1854"/>
      <c r="CH115" s="1854"/>
      <c r="CI115" s="1854"/>
      <c r="CJ115" s="1854"/>
      <c r="CK115" s="1854"/>
      <c r="CL115" s="1854"/>
      <c r="CM115" s="1854"/>
      <c r="CN115" s="1854"/>
      <c r="CO115" s="1854"/>
      <c r="CP115" s="1854"/>
      <c r="CQ115" s="1854"/>
      <c r="CR115" s="1854"/>
      <c r="CS115" s="1854"/>
      <c r="CT115" s="1854"/>
      <c r="CU115" s="1854"/>
      <c r="CV115" s="1854"/>
      <c r="CW115" s="1854"/>
      <c r="CX115" s="1854"/>
      <c r="CY115" s="1854"/>
      <c r="CZ115" s="1854"/>
      <c r="DA115" s="1854"/>
      <c r="DB115" s="1854"/>
      <c r="DC115" s="1854"/>
      <c r="DD115" s="1854"/>
      <c r="DE115" s="1854"/>
      <c r="DF115" s="1854"/>
      <c r="DG115" s="1854"/>
      <c r="DH115" s="1854"/>
      <c r="DI115" s="1854"/>
      <c r="DJ115" s="1854"/>
      <c r="DK115" s="1854"/>
      <c r="DL115" s="1854"/>
      <c r="DM115" s="1854"/>
      <c r="DN115" s="1854"/>
      <c r="DO115" s="1854"/>
      <c r="DP115" s="1854"/>
      <c r="DQ115" s="1854"/>
      <c r="DR115" s="1854"/>
      <c r="DS115" s="1854"/>
      <c r="DT115" s="1854"/>
      <c r="DU115" s="1854"/>
      <c r="DV115" s="1854"/>
      <c r="DW115" s="1854"/>
      <c r="DX115" s="1854"/>
      <c r="DY115" s="1854"/>
      <c r="DZ115" s="1854"/>
      <c r="EA115" s="1854"/>
      <c r="EB115" s="1854"/>
      <c r="EC115" s="1854"/>
      <c r="ED115" s="1854"/>
      <c r="EE115" s="1854"/>
      <c r="EF115" s="1854"/>
      <c r="EG115" s="1854"/>
      <c r="EH115" s="1854"/>
      <c r="EI115" s="1854"/>
      <c r="EJ115" s="1854"/>
      <c r="EK115" s="1854"/>
      <c r="EL115" s="1854"/>
      <c r="EM115" s="1854"/>
      <c r="EN115" s="1854"/>
      <c r="EO115" s="1854"/>
      <c r="EP115" s="1854"/>
      <c r="EQ115" s="1854"/>
      <c r="ER115" s="1854"/>
      <c r="ES115" s="1854"/>
      <c r="ET115" s="1854"/>
      <c r="EU115" s="1854"/>
      <c r="EV115" s="1854"/>
      <c r="EW115" s="1854"/>
      <c r="EX115" s="1854"/>
      <c r="EY115" s="1854"/>
      <c r="EZ115" s="1854"/>
      <c r="FA115" s="1854"/>
      <c r="FB115" s="1854"/>
      <c r="FC115" s="1854"/>
      <c r="FD115" s="1854"/>
      <c r="FE115" s="1854"/>
      <c r="FF115" s="1854"/>
      <c r="FG115" s="1854"/>
      <c r="FH115" s="1854"/>
      <c r="FI115" s="1854"/>
      <c r="FJ115" s="1854"/>
      <c r="FK115" s="1854"/>
      <c r="FL115" s="1854"/>
      <c r="FM115" s="1854"/>
      <c r="FN115" s="1854"/>
      <c r="FO115" s="1854"/>
      <c r="FP115" s="1854"/>
      <c r="FQ115" s="1854"/>
      <c r="FR115" s="1854"/>
      <c r="FS115" s="1854"/>
      <c r="FT115" s="1854"/>
      <c r="FU115" s="1854"/>
      <c r="FV115" s="1854"/>
      <c r="FW115" s="1854"/>
      <c r="FX115" s="1854"/>
      <c r="FY115" s="1854"/>
      <c r="FZ115" s="1854"/>
      <c r="GA115" s="1854"/>
      <c r="GB115" s="1854"/>
      <c r="GC115" s="1854"/>
      <c r="GD115" s="1854"/>
      <c r="GE115" s="1854"/>
      <c r="GF115" s="1854"/>
      <c r="GG115" s="1854"/>
      <c r="GH115" s="1854"/>
      <c r="GI115" s="1854"/>
      <c r="GJ115" s="1854"/>
      <c r="GK115" s="1854"/>
      <c r="GL115" s="1854"/>
      <c r="GM115" s="1854"/>
      <c r="GN115" s="1854"/>
      <c r="GO115" s="1854"/>
      <c r="GP115" s="1854"/>
      <c r="GQ115" s="1854"/>
      <c r="GR115" s="1854"/>
      <c r="GS115" s="1854"/>
      <c r="GT115" s="1854"/>
      <c r="GU115" s="1854"/>
      <c r="GV115" s="1854"/>
      <c r="GW115" s="1854"/>
      <c r="GX115" s="1854"/>
      <c r="GY115" s="1854"/>
      <c r="GZ115" s="1854"/>
      <c r="HA115" s="1854"/>
      <c r="HB115" s="1854"/>
      <c r="HC115" s="1854"/>
      <c r="HD115" s="1854"/>
      <c r="HE115" s="1854"/>
      <c r="HF115" s="1854"/>
      <c r="HG115" s="1854"/>
      <c r="HH115" s="1854"/>
      <c r="HI115" s="1854"/>
      <c r="HJ115" s="1854"/>
      <c r="HK115" s="1854"/>
      <c r="HL115" s="1854"/>
      <c r="HM115" s="1854"/>
      <c r="HN115" s="1854"/>
      <c r="HO115" s="1854"/>
      <c r="HP115" s="1854"/>
      <c r="HQ115" s="1854"/>
      <c r="HR115" s="1854"/>
      <c r="HS115" s="1854"/>
      <c r="HT115" s="1854"/>
      <c r="HU115" s="1854"/>
      <c r="HV115" s="1854"/>
      <c r="HW115" s="1854"/>
      <c r="HX115" s="1854"/>
      <c r="HY115" s="1854"/>
      <c r="HZ115" s="1854"/>
      <c r="IA115" s="1854"/>
      <c r="IB115" s="1854"/>
      <c r="IC115" s="1854"/>
      <c r="ID115" s="1854"/>
      <c r="IE115" s="1854"/>
      <c r="IF115" s="1854"/>
      <c r="IG115" s="1854"/>
      <c r="IH115" s="1854"/>
      <c r="II115" s="1854"/>
      <c r="IJ115" s="1854"/>
      <c r="IK115" s="1854"/>
      <c r="IL115" s="1854"/>
      <c r="IM115" s="1854"/>
      <c r="IN115" s="1854"/>
      <c r="IO115" s="1854"/>
    </row>
    <row r="116" spans="1:249" s="646" customFormat="1" ht="20.100000000000001" customHeight="1">
      <c r="A116" s="1873" t="s">
        <v>1259</v>
      </c>
      <c r="B116" s="500">
        <v>1831</v>
      </c>
      <c r="C116" s="500">
        <v>1477</v>
      </c>
      <c r="D116" s="1891"/>
      <c r="E116" s="1888"/>
      <c r="F116" s="1854"/>
      <c r="G116" s="1854"/>
      <c r="H116" s="1854"/>
      <c r="I116" s="1854"/>
      <c r="J116" s="1854"/>
      <c r="K116" s="1854"/>
      <c r="L116" s="1854"/>
      <c r="M116" s="1854"/>
      <c r="N116" s="1854"/>
      <c r="O116" s="1854"/>
      <c r="P116" s="1854"/>
      <c r="Q116" s="1854"/>
      <c r="R116" s="1854"/>
      <c r="S116" s="1854"/>
      <c r="T116" s="1854"/>
      <c r="U116" s="1854"/>
      <c r="V116" s="1854"/>
      <c r="W116" s="1854"/>
      <c r="X116" s="1854"/>
      <c r="Y116" s="1854"/>
      <c r="Z116" s="1854"/>
      <c r="AA116" s="1854"/>
      <c r="AB116" s="1854"/>
      <c r="AC116" s="1854"/>
      <c r="AD116" s="1854"/>
      <c r="AE116" s="1854"/>
      <c r="AF116" s="1854"/>
      <c r="AG116" s="1854"/>
      <c r="AH116" s="1854"/>
      <c r="AI116" s="1854"/>
      <c r="AJ116" s="1854"/>
      <c r="AK116" s="1854"/>
      <c r="AL116" s="1854"/>
      <c r="AM116" s="1854"/>
      <c r="AN116" s="1854"/>
      <c r="AO116" s="1854"/>
      <c r="AP116" s="1854"/>
      <c r="AQ116" s="1854"/>
      <c r="AR116" s="1854"/>
      <c r="AS116" s="1854"/>
      <c r="AT116" s="1854"/>
      <c r="AU116" s="1854"/>
      <c r="AV116" s="1854"/>
      <c r="AW116" s="1854"/>
      <c r="AX116" s="1854"/>
      <c r="AY116" s="1854"/>
      <c r="AZ116" s="1854"/>
      <c r="BA116" s="1854"/>
      <c r="BB116" s="1854"/>
      <c r="BC116" s="1854"/>
      <c r="BD116" s="1854"/>
      <c r="BE116" s="1854"/>
      <c r="BF116" s="1854"/>
      <c r="BG116" s="1854"/>
      <c r="BH116" s="1854"/>
      <c r="BI116" s="1854"/>
      <c r="BJ116" s="1854"/>
      <c r="BK116" s="1854"/>
      <c r="BL116" s="1854"/>
      <c r="BM116" s="1854"/>
      <c r="BN116" s="1854"/>
      <c r="BO116" s="1854"/>
      <c r="BP116" s="1854"/>
      <c r="BQ116" s="1854"/>
      <c r="BR116" s="1854"/>
      <c r="BS116" s="1854"/>
      <c r="BT116" s="1854"/>
      <c r="BU116" s="1854"/>
      <c r="BV116" s="1854"/>
      <c r="BW116" s="1854"/>
      <c r="BX116" s="1854"/>
      <c r="BY116" s="1854"/>
      <c r="BZ116" s="1854"/>
      <c r="CA116" s="1854"/>
      <c r="CB116" s="1854"/>
      <c r="CC116" s="1854"/>
      <c r="CD116" s="1854"/>
      <c r="CE116" s="1854"/>
      <c r="CF116" s="1854"/>
      <c r="CG116" s="1854"/>
      <c r="CH116" s="1854"/>
      <c r="CI116" s="1854"/>
      <c r="CJ116" s="1854"/>
      <c r="CK116" s="1854"/>
      <c r="CL116" s="1854"/>
      <c r="CM116" s="1854"/>
      <c r="CN116" s="1854"/>
      <c r="CO116" s="1854"/>
      <c r="CP116" s="1854"/>
      <c r="CQ116" s="1854"/>
      <c r="CR116" s="1854"/>
      <c r="CS116" s="1854"/>
      <c r="CT116" s="1854"/>
      <c r="CU116" s="1854"/>
      <c r="CV116" s="1854"/>
      <c r="CW116" s="1854"/>
      <c r="CX116" s="1854"/>
      <c r="CY116" s="1854"/>
      <c r="CZ116" s="1854"/>
      <c r="DA116" s="1854"/>
      <c r="DB116" s="1854"/>
      <c r="DC116" s="1854"/>
      <c r="DD116" s="1854"/>
      <c r="DE116" s="1854"/>
      <c r="DF116" s="1854"/>
      <c r="DG116" s="1854"/>
      <c r="DH116" s="1854"/>
      <c r="DI116" s="1854"/>
      <c r="DJ116" s="1854"/>
      <c r="DK116" s="1854"/>
      <c r="DL116" s="1854"/>
      <c r="DM116" s="1854"/>
      <c r="DN116" s="1854"/>
      <c r="DO116" s="1854"/>
      <c r="DP116" s="1854"/>
      <c r="DQ116" s="1854"/>
      <c r="DR116" s="1854"/>
      <c r="DS116" s="1854"/>
      <c r="DT116" s="1854"/>
      <c r="DU116" s="1854"/>
      <c r="DV116" s="1854"/>
      <c r="DW116" s="1854"/>
      <c r="DX116" s="1854"/>
      <c r="DY116" s="1854"/>
      <c r="DZ116" s="1854"/>
      <c r="EA116" s="1854"/>
      <c r="EB116" s="1854"/>
      <c r="EC116" s="1854"/>
      <c r="ED116" s="1854"/>
      <c r="EE116" s="1854"/>
      <c r="EF116" s="1854"/>
      <c r="EG116" s="1854"/>
      <c r="EH116" s="1854"/>
      <c r="EI116" s="1854"/>
      <c r="EJ116" s="1854"/>
      <c r="EK116" s="1854"/>
      <c r="EL116" s="1854"/>
      <c r="EM116" s="1854"/>
      <c r="EN116" s="1854"/>
      <c r="EO116" s="1854"/>
      <c r="EP116" s="1854"/>
      <c r="EQ116" s="1854"/>
      <c r="ER116" s="1854"/>
      <c r="ES116" s="1854"/>
      <c r="ET116" s="1854"/>
      <c r="EU116" s="1854"/>
      <c r="EV116" s="1854"/>
      <c r="EW116" s="1854"/>
      <c r="EX116" s="1854"/>
      <c r="EY116" s="1854"/>
      <c r="EZ116" s="1854"/>
      <c r="FA116" s="1854"/>
      <c r="FB116" s="1854"/>
      <c r="FC116" s="1854"/>
      <c r="FD116" s="1854"/>
      <c r="FE116" s="1854"/>
      <c r="FF116" s="1854"/>
      <c r="FG116" s="1854"/>
      <c r="FH116" s="1854"/>
      <c r="FI116" s="1854"/>
      <c r="FJ116" s="1854"/>
      <c r="FK116" s="1854"/>
      <c r="FL116" s="1854"/>
      <c r="FM116" s="1854"/>
      <c r="FN116" s="1854"/>
      <c r="FO116" s="1854"/>
      <c r="FP116" s="1854"/>
      <c r="FQ116" s="1854"/>
      <c r="FR116" s="1854"/>
      <c r="FS116" s="1854"/>
      <c r="FT116" s="1854"/>
      <c r="FU116" s="1854"/>
      <c r="FV116" s="1854"/>
      <c r="FW116" s="1854"/>
      <c r="FX116" s="1854"/>
      <c r="FY116" s="1854"/>
      <c r="FZ116" s="1854"/>
      <c r="GA116" s="1854"/>
      <c r="GB116" s="1854"/>
      <c r="GC116" s="1854"/>
      <c r="GD116" s="1854"/>
      <c r="GE116" s="1854"/>
      <c r="GF116" s="1854"/>
      <c r="GG116" s="1854"/>
      <c r="GH116" s="1854"/>
      <c r="GI116" s="1854"/>
      <c r="GJ116" s="1854"/>
      <c r="GK116" s="1854"/>
      <c r="GL116" s="1854"/>
      <c r="GM116" s="1854"/>
      <c r="GN116" s="1854"/>
      <c r="GO116" s="1854"/>
      <c r="GP116" s="1854"/>
      <c r="GQ116" s="1854"/>
      <c r="GR116" s="1854"/>
      <c r="GS116" s="1854"/>
      <c r="GT116" s="1854"/>
      <c r="GU116" s="1854"/>
      <c r="GV116" s="1854"/>
      <c r="GW116" s="1854"/>
      <c r="GX116" s="1854"/>
      <c r="GY116" s="1854"/>
      <c r="GZ116" s="1854"/>
      <c r="HA116" s="1854"/>
      <c r="HB116" s="1854"/>
      <c r="HC116" s="1854"/>
      <c r="HD116" s="1854"/>
      <c r="HE116" s="1854"/>
      <c r="HF116" s="1854"/>
      <c r="HG116" s="1854"/>
      <c r="HH116" s="1854"/>
      <c r="HI116" s="1854"/>
      <c r="HJ116" s="1854"/>
      <c r="HK116" s="1854"/>
      <c r="HL116" s="1854"/>
      <c r="HM116" s="1854"/>
      <c r="HN116" s="1854"/>
      <c r="HO116" s="1854"/>
      <c r="HP116" s="1854"/>
      <c r="HQ116" s="1854"/>
      <c r="HR116" s="1854"/>
      <c r="HS116" s="1854"/>
      <c r="HT116" s="1854"/>
      <c r="HU116" s="1854"/>
      <c r="HV116" s="1854"/>
      <c r="HW116" s="1854"/>
      <c r="HX116" s="1854"/>
      <c r="HY116" s="1854"/>
      <c r="HZ116" s="1854"/>
      <c r="IA116" s="1854"/>
      <c r="IB116" s="1854"/>
      <c r="IC116" s="1854"/>
      <c r="ID116" s="1854"/>
      <c r="IE116" s="1854"/>
      <c r="IF116" s="1854"/>
      <c r="IG116" s="1854"/>
      <c r="IH116" s="1854"/>
      <c r="II116" s="1854"/>
      <c r="IJ116" s="1854"/>
      <c r="IK116" s="1854"/>
      <c r="IL116" s="1854"/>
      <c r="IM116" s="1854"/>
      <c r="IN116" s="1854"/>
      <c r="IO116" s="1854"/>
    </row>
    <row r="117" spans="1:249" s="646" customFormat="1" ht="20.100000000000001" customHeight="1">
      <c r="A117" s="1873" t="s">
        <v>557</v>
      </c>
      <c r="B117" s="500">
        <v>105</v>
      </c>
      <c r="C117" s="500">
        <v>272</v>
      </c>
      <c r="D117" s="1891"/>
      <c r="E117" s="1888"/>
      <c r="F117" s="1854"/>
      <c r="G117" s="1854"/>
      <c r="H117" s="1854"/>
      <c r="I117" s="1854"/>
      <c r="J117" s="1854"/>
      <c r="K117" s="1854"/>
      <c r="L117" s="1854"/>
      <c r="M117" s="1854"/>
      <c r="N117" s="1854"/>
      <c r="O117" s="1854"/>
      <c r="P117" s="1854"/>
      <c r="Q117" s="1854"/>
      <c r="R117" s="1854"/>
      <c r="S117" s="1854"/>
      <c r="T117" s="1854"/>
      <c r="U117" s="1854"/>
      <c r="V117" s="1854"/>
      <c r="W117" s="1854"/>
      <c r="X117" s="1854"/>
      <c r="Y117" s="1854"/>
      <c r="Z117" s="1854"/>
      <c r="AA117" s="1854"/>
      <c r="AB117" s="1854"/>
      <c r="AC117" s="1854"/>
      <c r="AD117" s="1854"/>
      <c r="AE117" s="1854"/>
      <c r="AF117" s="1854"/>
      <c r="AG117" s="1854"/>
      <c r="AH117" s="1854"/>
      <c r="AI117" s="1854"/>
      <c r="AJ117" s="1854"/>
      <c r="AK117" s="1854"/>
      <c r="AL117" s="1854"/>
      <c r="AM117" s="1854"/>
      <c r="AN117" s="1854"/>
      <c r="AO117" s="1854"/>
      <c r="AP117" s="1854"/>
      <c r="AQ117" s="1854"/>
      <c r="AR117" s="1854"/>
      <c r="AS117" s="1854"/>
      <c r="AT117" s="1854"/>
      <c r="AU117" s="1854"/>
      <c r="AV117" s="1854"/>
      <c r="AW117" s="1854"/>
      <c r="AX117" s="1854"/>
      <c r="AY117" s="1854"/>
      <c r="AZ117" s="1854"/>
      <c r="BA117" s="1854"/>
      <c r="BB117" s="1854"/>
      <c r="BC117" s="1854"/>
      <c r="BD117" s="1854"/>
      <c r="BE117" s="1854"/>
      <c r="BF117" s="1854"/>
      <c r="BG117" s="1854"/>
      <c r="BH117" s="1854"/>
      <c r="BI117" s="1854"/>
      <c r="BJ117" s="1854"/>
      <c r="BK117" s="1854"/>
      <c r="BL117" s="1854"/>
      <c r="BM117" s="1854"/>
      <c r="BN117" s="1854"/>
      <c r="BO117" s="1854"/>
      <c r="BP117" s="1854"/>
      <c r="BQ117" s="1854"/>
      <c r="BR117" s="1854"/>
      <c r="BS117" s="1854"/>
      <c r="BT117" s="1854"/>
      <c r="BU117" s="1854"/>
      <c r="BV117" s="1854"/>
      <c r="BW117" s="1854"/>
      <c r="BX117" s="1854"/>
      <c r="BY117" s="1854"/>
      <c r="BZ117" s="1854"/>
      <c r="CA117" s="1854"/>
      <c r="CB117" s="1854"/>
      <c r="CC117" s="1854"/>
      <c r="CD117" s="1854"/>
      <c r="CE117" s="1854"/>
      <c r="CF117" s="1854"/>
      <c r="CG117" s="1854"/>
      <c r="CH117" s="1854"/>
      <c r="CI117" s="1854"/>
      <c r="CJ117" s="1854"/>
      <c r="CK117" s="1854"/>
      <c r="CL117" s="1854"/>
      <c r="CM117" s="1854"/>
      <c r="CN117" s="1854"/>
      <c r="CO117" s="1854"/>
      <c r="CP117" s="1854"/>
      <c r="CQ117" s="1854"/>
      <c r="CR117" s="1854"/>
      <c r="CS117" s="1854"/>
      <c r="CT117" s="1854"/>
      <c r="CU117" s="1854"/>
      <c r="CV117" s="1854"/>
      <c r="CW117" s="1854"/>
      <c r="CX117" s="1854"/>
      <c r="CY117" s="1854"/>
      <c r="CZ117" s="1854"/>
      <c r="DA117" s="1854"/>
      <c r="DB117" s="1854"/>
      <c r="DC117" s="1854"/>
      <c r="DD117" s="1854"/>
      <c r="DE117" s="1854"/>
      <c r="DF117" s="1854"/>
      <c r="DG117" s="1854"/>
      <c r="DH117" s="1854"/>
      <c r="DI117" s="1854"/>
      <c r="DJ117" s="1854"/>
      <c r="DK117" s="1854"/>
      <c r="DL117" s="1854"/>
      <c r="DM117" s="1854"/>
      <c r="DN117" s="1854"/>
      <c r="DO117" s="1854"/>
      <c r="DP117" s="1854"/>
      <c r="DQ117" s="1854"/>
      <c r="DR117" s="1854"/>
      <c r="DS117" s="1854"/>
      <c r="DT117" s="1854"/>
      <c r="DU117" s="1854"/>
      <c r="DV117" s="1854"/>
      <c r="DW117" s="1854"/>
      <c r="DX117" s="1854"/>
      <c r="DY117" s="1854"/>
      <c r="DZ117" s="1854"/>
      <c r="EA117" s="1854"/>
      <c r="EB117" s="1854"/>
      <c r="EC117" s="1854"/>
      <c r="ED117" s="1854"/>
      <c r="EE117" s="1854"/>
      <c r="EF117" s="1854"/>
      <c r="EG117" s="1854"/>
      <c r="EH117" s="1854"/>
      <c r="EI117" s="1854"/>
      <c r="EJ117" s="1854"/>
      <c r="EK117" s="1854"/>
      <c r="EL117" s="1854"/>
      <c r="EM117" s="1854"/>
      <c r="EN117" s="1854"/>
      <c r="EO117" s="1854"/>
      <c r="EP117" s="1854"/>
      <c r="EQ117" s="1854"/>
      <c r="ER117" s="1854"/>
      <c r="ES117" s="1854"/>
      <c r="ET117" s="1854"/>
      <c r="EU117" s="1854"/>
      <c r="EV117" s="1854"/>
      <c r="EW117" s="1854"/>
      <c r="EX117" s="1854"/>
      <c r="EY117" s="1854"/>
      <c r="EZ117" s="1854"/>
      <c r="FA117" s="1854"/>
      <c r="FB117" s="1854"/>
      <c r="FC117" s="1854"/>
      <c r="FD117" s="1854"/>
      <c r="FE117" s="1854"/>
      <c r="FF117" s="1854"/>
      <c r="FG117" s="1854"/>
      <c r="FH117" s="1854"/>
      <c r="FI117" s="1854"/>
      <c r="FJ117" s="1854"/>
      <c r="FK117" s="1854"/>
      <c r="FL117" s="1854"/>
      <c r="FM117" s="1854"/>
      <c r="FN117" s="1854"/>
      <c r="FO117" s="1854"/>
      <c r="FP117" s="1854"/>
      <c r="FQ117" s="1854"/>
      <c r="FR117" s="1854"/>
      <c r="FS117" s="1854"/>
      <c r="FT117" s="1854"/>
      <c r="FU117" s="1854"/>
      <c r="FV117" s="1854"/>
      <c r="FW117" s="1854"/>
      <c r="FX117" s="1854"/>
      <c r="FY117" s="1854"/>
      <c r="FZ117" s="1854"/>
      <c r="GA117" s="1854"/>
      <c r="GB117" s="1854"/>
      <c r="GC117" s="1854"/>
      <c r="GD117" s="1854"/>
      <c r="GE117" s="1854"/>
      <c r="GF117" s="1854"/>
      <c r="GG117" s="1854"/>
      <c r="GH117" s="1854"/>
      <c r="GI117" s="1854"/>
      <c r="GJ117" s="1854"/>
      <c r="GK117" s="1854"/>
      <c r="GL117" s="1854"/>
      <c r="GM117" s="1854"/>
      <c r="GN117" s="1854"/>
      <c r="GO117" s="1854"/>
      <c r="GP117" s="1854"/>
      <c r="GQ117" s="1854"/>
      <c r="GR117" s="1854"/>
      <c r="GS117" s="1854"/>
      <c r="GT117" s="1854"/>
      <c r="GU117" s="1854"/>
      <c r="GV117" s="1854"/>
      <c r="GW117" s="1854"/>
      <c r="GX117" s="1854"/>
      <c r="GY117" s="1854"/>
      <c r="GZ117" s="1854"/>
      <c r="HA117" s="1854"/>
      <c r="HB117" s="1854"/>
      <c r="HC117" s="1854"/>
      <c r="HD117" s="1854"/>
      <c r="HE117" s="1854"/>
      <c r="HF117" s="1854"/>
      <c r="HG117" s="1854"/>
      <c r="HH117" s="1854"/>
      <c r="HI117" s="1854"/>
      <c r="HJ117" s="1854"/>
      <c r="HK117" s="1854"/>
      <c r="HL117" s="1854"/>
      <c r="HM117" s="1854"/>
      <c r="HN117" s="1854"/>
      <c r="HO117" s="1854"/>
      <c r="HP117" s="1854"/>
      <c r="HQ117" s="1854"/>
      <c r="HR117" s="1854"/>
      <c r="HS117" s="1854"/>
      <c r="HT117" s="1854"/>
      <c r="HU117" s="1854"/>
      <c r="HV117" s="1854"/>
      <c r="HW117" s="1854"/>
      <c r="HX117" s="1854"/>
      <c r="HY117" s="1854"/>
      <c r="HZ117" s="1854"/>
      <c r="IA117" s="1854"/>
      <c r="IB117" s="1854"/>
      <c r="IC117" s="1854"/>
      <c r="ID117" s="1854"/>
      <c r="IE117" s="1854"/>
      <c r="IF117" s="1854"/>
      <c r="IG117" s="1854"/>
      <c r="IH117" s="1854"/>
      <c r="II117" s="1854"/>
      <c r="IJ117" s="1854"/>
      <c r="IK117" s="1854"/>
      <c r="IL117" s="1854"/>
      <c r="IM117" s="1854"/>
      <c r="IN117" s="1854"/>
      <c r="IO117" s="1854"/>
    </row>
    <row r="118" spans="1:249" s="646" customFormat="1" ht="20.100000000000001" customHeight="1">
      <c r="A118" s="1873" t="s">
        <v>1260</v>
      </c>
      <c r="B118" s="500">
        <v>128</v>
      </c>
      <c r="C118" s="500">
        <v>118</v>
      </c>
      <c r="D118" s="1891"/>
      <c r="E118" s="1888"/>
      <c r="F118" s="1854"/>
      <c r="G118" s="1854"/>
      <c r="H118" s="1854"/>
      <c r="I118" s="1854"/>
      <c r="J118" s="1854"/>
      <c r="K118" s="1854"/>
      <c r="L118" s="1854"/>
      <c r="M118" s="1854"/>
      <c r="N118" s="1854"/>
      <c r="O118" s="1854"/>
      <c r="P118" s="1854"/>
      <c r="Q118" s="1854"/>
      <c r="R118" s="1854"/>
      <c r="S118" s="1854"/>
      <c r="T118" s="1854"/>
      <c r="U118" s="1854"/>
      <c r="V118" s="1854"/>
      <c r="W118" s="1854"/>
      <c r="X118" s="1854"/>
      <c r="Y118" s="1854"/>
      <c r="Z118" s="1854"/>
      <c r="AA118" s="1854"/>
      <c r="AB118" s="1854"/>
      <c r="AC118" s="1854"/>
      <c r="AD118" s="1854"/>
      <c r="AE118" s="1854"/>
      <c r="AF118" s="1854"/>
      <c r="AG118" s="1854"/>
      <c r="AH118" s="1854"/>
      <c r="AI118" s="1854"/>
      <c r="AJ118" s="1854"/>
      <c r="AK118" s="1854"/>
      <c r="AL118" s="1854"/>
      <c r="AM118" s="1854"/>
      <c r="AN118" s="1854"/>
      <c r="AO118" s="1854"/>
      <c r="AP118" s="1854"/>
      <c r="AQ118" s="1854"/>
      <c r="AR118" s="1854"/>
      <c r="AS118" s="1854"/>
      <c r="AT118" s="1854"/>
      <c r="AU118" s="1854"/>
      <c r="AV118" s="1854"/>
      <c r="AW118" s="1854"/>
      <c r="AX118" s="1854"/>
      <c r="AY118" s="1854"/>
      <c r="AZ118" s="1854"/>
      <c r="BA118" s="1854"/>
      <c r="BB118" s="1854"/>
      <c r="BC118" s="1854"/>
      <c r="BD118" s="1854"/>
      <c r="BE118" s="1854"/>
      <c r="BF118" s="1854"/>
      <c r="BG118" s="1854"/>
      <c r="BH118" s="1854"/>
      <c r="BI118" s="1854"/>
      <c r="BJ118" s="1854"/>
      <c r="BK118" s="1854"/>
      <c r="BL118" s="1854"/>
      <c r="BM118" s="1854"/>
      <c r="BN118" s="1854"/>
      <c r="BO118" s="1854"/>
      <c r="BP118" s="1854"/>
      <c r="BQ118" s="1854"/>
      <c r="BR118" s="1854"/>
      <c r="BS118" s="1854"/>
      <c r="BT118" s="1854"/>
      <c r="BU118" s="1854"/>
      <c r="BV118" s="1854"/>
      <c r="BW118" s="1854"/>
      <c r="BX118" s="1854"/>
      <c r="BY118" s="1854"/>
      <c r="BZ118" s="1854"/>
      <c r="CA118" s="1854"/>
      <c r="CB118" s="1854"/>
      <c r="CC118" s="1854"/>
      <c r="CD118" s="1854"/>
      <c r="CE118" s="1854"/>
      <c r="CF118" s="1854"/>
      <c r="CG118" s="1854"/>
      <c r="CH118" s="1854"/>
      <c r="CI118" s="1854"/>
      <c r="CJ118" s="1854"/>
      <c r="CK118" s="1854"/>
      <c r="CL118" s="1854"/>
      <c r="CM118" s="1854"/>
      <c r="CN118" s="1854"/>
      <c r="CO118" s="1854"/>
      <c r="CP118" s="1854"/>
      <c r="CQ118" s="1854"/>
      <c r="CR118" s="1854"/>
      <c r="CS118" s="1854"/>
      <c r="CT118" s="1854"/>
      <c r="CU118" s="1854"/>
      <c r="CV118" s="1854"/>
      <c r="CW118" s="1854"/>
      <c r="CX118" s="1854"/>
      <c r="CY118" s="1854"/>
      <c r="CZ118" s="1854"/>
      <c r="DA118" s="1854"/>
      <c r="DB118" s="1854"/>
      <c r="DC118" s="1854"/>
      <c r="DD118" s="1854"/>
      <c r="DE118" s="1854"/>
      <c r="DF118" s="1854"/>
      <c r="DG118" s="1854"/>
      <c r="DH118" s="1854"/>
      <c r="DI118" s="1854"/>
      <c r="DJ118" s="1854"/>
      <c r="DK118" s="1854"/>
      <c r="DL118" s="1854"/>
      <c r="DM118" s="1854"/>
      <c r="DN118" s="1854"/>
      <c r="DO118" s="1854"/>
      <c r="DP118" s="1854"/>
      <c r="DQ118" s="1854"/>
      <c r="DR118" s="1854"/>
      <c r="DS118" s="1854"/>
      <c r="DT118" s="1854"/>
      <c r="DU118" s="1854"/>
      <c r="DV118" s="1854"/>
      <c r="DW118" s="1854"/>
      <c r="DX118" s="1854"/>
      <c r="DY118" s="1854"/>
      <c r="DZ118" s="1854"/>
      <c r="EA118" s="1854"/>
      <c r="EB118" s="1854"/>
      <c r="EC118" s="1854"/>
      <c r="ED118" s="1854"/>
      <c r="EE118" s="1854"/>
      <c r="EF118" s="1854"/>
      <c r="EG118" s="1854"/>
      <c r="EH118" s="1854"/>
      <c r="EI118" s="1854"/>
      <c r="EJ118" s="1854"/>
      <c r="EK118" s="1854"/>
      <c r="EL118" s="1854"/>
      <c r="EM118" s="1854"/>
      <c r="EN118" s="1854"/>
      <c r="EO118" s="1854"/>
      <c r="EP118" s="1854"/>
      <c r="EQ118" s="1854"/>
      <c r="ER118" s="1854"/>
      <c r="ES118" s="1854"/>
      <c r="ET118" s="1854"/>
      <c r="EU118" s="1854"/>
      <c r="EV118" s="1854"/>
      <c r="EW118" s="1854"/>
      <c r="EX118" s="1854"/>
      <c r="EY118" s="1854"/>
      <c r="EZ118" s="1854"/>
      <c r="FA118" s="1854"/>
      <c r="FB118" s="1854"/>
      <c r="FC118" s="1854"/>
      <c r="FD118" s="1854"/>
      <c r="FE118" s="1854"/>
      <c r="FF118" s="1854"/>
      <c r="FG118" s="1854"/>
      <c r="FH118" s="1854"/>
      <c r="FI118" s="1854"/>
      <c r="FJ118" s="1854"/>
      <c r="FK118" s="1854"/>
      <c r="FL118" s="1854"/>
      <c r="FM118" s="1854"/>
      <c r="FN118" s="1854"/>
      <c r="FO118" s="1854"/>
      <c r="FP118" s="1854"/>
      <c r="FQ118" s="1854"/>
      <c r="FR118" s="1854"/>
      <c r="FS118" s="1854"/>
      <c r="FT118" s="1854"/>
      <c r="FU118" s="1854"/>
      <c r="FV118" s="1854"/>
      <c r="FW118" s="1854"/>
      <c r="FX118" s="1854"/>
      <c r="FY118" s="1854"/>
      <c r="FZ118" s="1854"/>
      <c r="GA118" s="1854"/>
      <c r="GB118" s="1854"/>
      <c r="GC118" s="1854"/>
      <c r="GD118" s="1854"/>
      <c r="GE118" s="1854"/>
      <c r="GF118" s="1854"/>
      <c r="GG118" s="1854"/>
      <c r="GH118" s="1854"/>
      <c r="GI118" s="1854"/>
      <c r="GJ118" s="1854"/>
      <c r="GK118" s="1854"/>
      <c r="GL118" s="1854"/>
      <c r="GM118" s="1854"/>
      <c r="GN118" s="1854"/>
      <c r="GO118" s="1854"/>
      <c r="GP118" s="1854"/>
      <c r="GQ118" s="1854"/>
      <c r="GR118" s="1854"/>
      <c r="GS118" s="1854"/>
      <c r="GT118" s="1854"/>
      <c r="GU118" s="1854"/>
      <c r="GV118" s="1854"/>
      <c r="GW118" s="1854"/>
      <c r="GX118" s="1854"/>
      <c r="GY118" s="1854"/>
      <c r="GZ118" s="1854"/>
      <c r="HA118" s="1854"/>
      <c r="HB118" s="1854"/>
      <c r="HC118" s="1854"/>
      <c r="HD118" s="1854"/>
      <c r="HE118" s="1854"/>
      <c r="HF118" s="1854"/>
      <c r="HG118" s="1854"/>
      <c r="HH118" s="1854"/>
      <c r="HI118" s="1854"/>
      <c r="HJ118" s="1854"/>
      <c r="HK118" s="1854"/>
      <c r="HL118" s="1854"/>
      <c r="HM118" s="1854"/>
      <c r="HN118" s="1854"/>
      <c r="HO118" s="1854"/>
      <c r="HP118" s="1854"/>
      <c r="HQ118" s="1854"/>
      <c r="HR118" s="1854"/>
      <c r="HS118" s="1854"/>
      <c r="HT118" s="1854"/>
      <c r="HU118" s="1854"/>
      <c r="HV118" s="1854"/>
      <c r="HW118" s="1854"/>
      <c r="HX118" s="1854"/>
      <c r="HY118" s="1854"/>
      <c r="HZ118" s="1854"/>
      <c r="IA118" s="1854"/>
      <c r="IB118" s="1854"/>
      <c r="IC118" s="1854"/>
      <c r="ID118" s="1854"/>
      <c r="IE118" s="1854"/>
      <c r="IF118" s="1854"/>
      <c r="IG118" s="1854"/>
      <c r="IH118" s="1854"/>
      <c r="II118" s="1854"/>
      <c r="IJ118" s="1854"/>
      <c r="IK118" s="1854"/>
      <c r="IL118" s="1854"/>
      <c r="IM118" s="1854"/>
      <c r="IN118" s="1854"/>
      <c r="IO118" s="1854"/>
    </row>
    <row r="119" spans="1:249" s="646" customFormat="1" ht="20.100000000000001" customHeight="1">
      <c r="A119" s="1873" t="s">
        <v>1261</v>
      </c>
      <c r="B119" s="500">
        <v>0</v>
      </c>
      <c r="C119" s="500">
        <v>2</v>
      </c>
      <c r="D119" s="1890"/>
      <c r="E119" s="1888"/>
      <c r="F119" s="1854"/>
      <c r="G119" s="1854"/>
      <c r="H119" s="1854"/>
      <c r="I119" s="1854"/>
      <c r="J119" s="1854"/>
      <c r="K119" s="1854"/>
      <c r="L119" s="1854"/>
      <c r="M119" s="1854"/>
      <c r="N119" s="1854"/>
      <c r="O119" s="1854"/>
      <c r="P119" s="1854"/>
      <c r="Q119" s="1854"/>
      <c r="R119" s="1854"/>
      <c r="S119" s="1854"/>
      <c r="T119" s="1854"/>
      <c r="U119" s="1854"/>
      <c r="V119" s="1854"/>
      <c r="W119" s="1854"/>
      <c r="X119" s="1854"/>
      <c r="Y119" s="1854"/>
      <c r="Z119" s="1854"/>
      <c r="AA119" s="1854"/>
      <c r="AB119" s="1854"/>
      <c r="AC119" s="1854"/>
      <c r="AD119" s="1854"/>
      <c r="AE119" s="1854"/>
      <c r="AF119" s="1854"/>
      <c r="AG119" s="1854"/>
      <c r="AH119" s="1854"/>
      <c r="AI119" s="1854"/>
      <c r="AJ119" s="1854"/>
      <c r="AK119" s="1854"/>
      <c r="AL119" s="1854"/>
      <c r="AM119" s="1854"/>
      <c r="AN119" s="1854"/>
      <c r="AO119" s="1854"/>
      <c r="AP119" s="1854"/>
      <c r="AQ119" s="1854"/>
      <c r="AR119" s="1854"/>
      <c r="AS119" s="1854"/>
      <c r="AT119" s="1854"/>
      <c r="AU119" s="1854"/>
      <c r="AV119" s="1854"/>
      <c r="AW119" s="1854"/>
      <c r="AX119" s="1854"/>
      <c r="AY119" s="1854"/>
      <c r="AZ119" s="1854"/>
      <c r="BA119" s="1854"/>
      <c r="BB119" s="1854"/>
      <c r="BC119" s="1854"/>
      <c r="BD119" s="1854"/>
      <c r="BE119" s="1854"/>
      <c r="BF119" s="1854"/>
      <c r="BG119" s="1854"/>
      <c r="BH119" s="1854"/>
      <c r="BI119" s="1854"/>
      <c r="BJ119" s="1854"/>
      <c r="BK119" s="1854"/>
      <c r="BL119" s="1854"/>
      <c r="BM119" s="1854"/>
      <c r="BN119" s="1854"/>
      <c r="BO119" s="1854"/>
      <c r="BP119" s="1854"/>
      <c r="BQ119" s="1854"/>
      <c r="BR119" s="1854"/>
      <c r="BS119" s="1854"/>
      <c r="BT119" s="1854"/>
      <c r="BU119" s="1854"/>
      <c r="BV119" s="1854"/>
      <c r="BW119" s="1854"/>
      <c r="BX119" s="1854"/>
      <c r="BY119" s="1854"/>
      <c r="BZ119" s="1854"/>
      <c r="CA119" s="1854"/>
      <c r="CB119" s="1854"/>
      <c r="CC119" s="1854"/>
      <c r="CD119" s="1854"/>
      <c r="CE119" s="1854"/>
      <c r="CF119" s="1854"/>
      <c r="CG119" s="1854"/>
      <c r="CH119" s="1854"/>
      <c r="CI119" s="1854"/>
      <c r="CJ119" s="1854"/>
      <c r="CK119" s="1854"/>
      <c r="CL119" s="1854"/>
      <c r="CM119" s="1854"/>
      <c r="CN119" s="1854"/>
      <c r="CO119" s="1854"/>
      <c r="CP119" s="1854"/>
      <c r="CQ119" s="1854"/>
      <c r="CR119" s="1854"/>
      <c r="CS119" s="1854"/>
      <c r="CT119" s="1854"/>
      <c r="CU119" s="1854"/>
      <c r="CV119" s="1854"/>
      <c r="CW119" s="1854"/>
      <c r="CX119" s="1854"/>
      <c r="CY119" s="1854"/>
      <c r="CZ119" s="1854"/>
      <c r="DA119" s="1854"/>
      <c r="DB119" s="1854"/>
      <c r="DC119" s="1854"/>
      <c r="DD119" s="1854"/>
      <c r="DE119" s="1854"/>
      <c r="DF119" s="1854"/>
      <c r="DG119" s="1854"/>
      <c r="DH119" s="1854"/>
      <c r="DI119" s="1854"/>
      <c r="DJ119" s="1854"/>
      <c r="DK119" s="1854"/>
      <c r="DL119" s="1854"/>
      <c r="DM119" s="1854"/>
      <c r="DN119" s="1854"/>
      <c r="DO119" s="1854"/>
      <c r="DP119" s="1854"/>
      <c r="DQ119" s="1854"/>
      <c r="DR119" s="1854"/>
      <c r="DS119" s="1854"/>
      <c r="DT119" s="1854"/>
      <c r="DU119" s="1854"/>
      <c r="DV119" s="1854"/>
      <c r="DW119" s="1854"/>
      <c r="DX119" s="1854"/>
      <c r="DY119" s="1854"/>
      <c r="DZ119" s="1854"/>
      <c r="EA119" s="1854"/>
      <c r="EB119" s="1854"/>
      <c r="EC119" s="1854"/>
      <c r="ED119" s="1854"/>
      <c r="EE119" s="1854"/>
      <c r="EF119" s="1854"/>
      <c r="EG119" s="1854"/>
      <c r="EH119" s="1854"/>
      <c r="EI119" s="1854"/>
      <c r="EJ119" s="1854"/>
      <c r="EK119" s="1854"/>
      <c r="EL119" s="1854"/>
      <c r="EM119" s="1854"/>
      <c r="EN119" s="1854"/>
      <c r="EO119" s="1854"/>
      <c r="EP119" s="1854"/>
      <c r="EQ119" s="1854"/>
      <c r="ER119" s="1854"/>
      <c r="ES119" s="1854"/>
      <c r="ET119" s="1854"/>
      <c r="EU119" s="1854"/>
      <c r="EV119" s="1854"/>
      <c r="EW119" s="1854"/>
      <c r="EX119" s="1854"/>
      <c r="EY119" s="1854"/>
      <c r="EZ119" s="1854"/>
      <c r="FA119" s="1854"/>
      <c r="FB119" s="1854"/>
      <c r="FC119" s="1854"/>
      <c r="FD119" s="1854"/>
      <c r="FE119" s="1854"/>
      <c r="FF119" s="1854"/>
      <c r="FG119" s="1854"/>
      <c r="FH119" s="1854"/>
      <c r="FI119" s="1854"/>
      <c r="FJ119" s="1854"/>
      <c r="FK119" s="1854"/>
      <c r="FL119" s="1854"/>
      <c r="FM119" s="1854"/>
      <c r="FN119" s="1854"/>
      <c r="FO119" s="1854"/>
      <c r="FP119" s="1854"/>
      <c r="FQ119" s="1854"/>
      <c r="FR119" s="1854"/>
      <c r="FS119" s="1854"/>
      <c r="FT119" s="1854"/>
      <c r="FU119" s="1854"/>
      <c r="FV119" s="1854"/>
      <c r="FW119" s="1854"/>
      <c r="FX119" s="1854"/>
      <c r="FY119" s="1854"/>
      <c r="FZ119" s="1854"/>
      <c r="GA119" s="1854"/>
      <c r="GB119" s="1854"/>
      <c r="GC119" s="1854"/>
      <c r="GD119" s="1854"/>
      <c r="GE119" s="1854"/>
      <c r="GF119" s="1854"/>
      <c r="GG119" s="1854"/>
      <c r="GH119" s="1854"/>
      <c r="GI119" s="1854"/>
      <c r="GJ119" s="1854"/>
      <c r="GK119" s="1854"/>
      <c r="GL119" s="1854"/>
      <c r="GM119" s="1854"/>
      <c r="GN119" s="1854"/>
      <c r="GO119" s="1854"/>
      <c r="GP119" s="1854"/>
      <c r="GQ119" s="1854"/>
      <c r="GR119" s="1854"/>
      <c r="GS119" s="1854"/>
      <c r="GT119" s="1854"/>
      <c r="GU119" s="1854"/>
      <c r="GV119" s="1854"/>
      <c r="GW119" s="1854"/>
      <c r="GX119" s="1854"/>
      <c r="GY119" s="1854"/>
      <c r="GZ119" s="1854"/>
      <c r="HA119" s="1854"/>
      <c r="HB119" s="1854"/>
      <c r="HC119" s="1854"/>
      <c r="HD119" s="1854"/>
      <c r="HE119" s="1854"/>
      <c r="HF119" s="1854"/>
      <c r="HG119" s="1854"/>
      <c r="HH119" s="1854"/>
      <c r="HI119" s="1854"/>
      <c r="HJ119" s="1854"/>
      <c r="HK119" s="1854"/>
      <c r="HL119" s="1854"/>
      <c r="HM119" s="1854"/>
      <c r="HN119" s="1854"/>
      <c r="HO119" s="1854"/>
      <c r="HP119" s="1854"/>
      <c r="HQ119" s="1854"/>
      <c r="HR119" s="1854"/>
      <c r="HS119" s="1854"/>
      <c r="HT119" s="1854"/>
      <c r="HU119" s="1854"/>
      <c r="HV119" s="1854"/>
      <c r="HW119" s="1854"/>
      <c r="HX119" s="1854"/>
      <c r="HY119" s="1854"/>
      <c r="HZ119" s="1854"/>
      <c r="IA119" s="1854"/>
      <c r="IB119" s="1854"/>
      <c r="IC119" s="1854"/>
      <c r="ID119" s="1854"/>
      <c r="IE119" s="1854"/>
      <c r="IF119" s="1854"/>
      <c r="IG119" s="1854"/>
      <c r="IH119" s="1854"/>
      <c r="II119" s="1854"/>
      <c r="IJ119" s="1854"/>
      <c r="IK119" s="1854"/>
      <c r="IL119" s="1854"/>
      <c r="IM119" s="1854"/>
      <c r="IN119" s="1854"/>
      <c r="IO119" s="1854"/>
    </row>
    <row r="120" spans="1:249" s="646" customFormat="1" ht="20.100000000000001" customHeight="1">
      <c r="A120" s="1873" t="s">
        <v>1263</v>
      </c>
      <c r="B120" s="1642">
        <v>2</v>
      </c>
      <c r="C120" s="1642">
        <v>3</v>
      </c>
      <c r="D120" s="1891"/>
      <c r="E120" s="1892"/>
      <c r="F120" s="1854"/>
      <c r="G120" s="1854"/>
      <c r="H120" s="1854"/>
      <c r="I120" s="1854"/>
      <c r="J120" s="1854"/>
      <c r="K120" s="1854"/>
      <c r="L120" s="1854"/>
      <c r="M120" s="1854"/>
      <c r="N120" s="1854"/>
      <c r="O120" s="1854"/>
      <c r="P120" s="1854"/>
      <c r="Q120" s="1854"/>
      <c r="R120" s="1854"/>
      <c r="S120" s="1854"/>
      <c r="T120" s="1854"/>
      <c r="U120" s="1854"/>
      <c r="V120" s="1854"/>
      <c r="W120" s="1854"/>
      <c r="X120" s="1854"/>
      <c r="Y120" s="1854"/>
      <c r="Z120" s="1854"/>
      <c r="AA120" s="1854"/>
      <c r="AB120" s="1854"/>
      <c r="AC120" s="1854"/>
      <c r="AD120" s="1854"/>
      <c r="AE120" s="1854"/>
      <c r="AF120" s="1854"/>
      <c r="AG120" s="1854"/>
      <c r="AH120" s="1854"/>
      <c r="AI120" s="1854"/>
      <c r="AJ120" s="1854"/>
      <c r="AK120" s="1854"/>
      <c r="AL120" s="1854"/>
      <c r="AM120" s="1854"/>
      <c r="AN120" s="1854"/>
      <c r="AO120" s="1854"/>
      <c r="AP120" s="1854"/>
      <c r="AQ120" s="1854"/>
      <c r="AR120" s="1854"/>
      <c r="AS120" s="1854"/>
      <c r="AT120" s="1854"/>
      <c r="AU120" s="1854"/>
      <c r="AV120" s="1854"/>
      <c r="AW120" s="1854"/>
      <c r="AX120" s="1854"/>
      <c r="AY120" s="1854"/>
      <c r="AZ120" s="1854"/>
      <c r="BA120" s="1854"/>
      <c r="BB120" s="1854"/>
      <c r="BC120" s="1854"/>
      <c r="BD120" s="1854"/>
      <c r="BE120" s="1854"/>
      <c r="BF120" s="1854"/>
      <c r="BG120" s="1854"/>
      <c r="BH120" s="1854"/>
      <c r="BI120" s="1854"/>
      <c r="BJ120" s="1854"/>
      <c r="BK120" s="1854"/>
      <c r="BL120" s="1854"/>
      <c r="BM120" s="1854"/>
      <c r="BN120" s="1854"/>
      <c r="BO120" s="1854"/>
      <c r="BP120" s="1854"/>
      <c r="BQ120" s="1854"/>
      <c r="BR120" s="1854"/>
      <c r="BS120" s="1854"/>
      <c r="BT120" s="1854"/>
      <c r="BU120" s="1854"/>
      <c r="BV120" s="1854"/>
      <c r="BW120" s="1854"/>
      <c r="BX120" s="1854"/>
      <c r="BY120" s="1854"/>
      <c r="BZ120" s="1854"/>
      <c r="CA120" s="1854"/>
      <c r="CB120" s="1854"/>
      <c r="CC120" s="1854"/>
      <c r="CD120" s="1854"/>
      <c r="CE120" s="1854"/>
      <c r="CF120" s="1854"/>
      <c r="CG120" s="1854"/>
      <c r="CH120" s="1854"/>
      <c r="CI120" s="1854"/>
      <c r="CJ120" s="1854"/>
      <c r="CK120" s="1854"/>
      <c r="CL120" s="1854"/>
      <c r="CM120" s="1854"/>
      <c r="CN120" s="1854"/>
      <c r="CO120" s="1854"/>
      <c r="CP120" s="1854"/>
      <c r="CQ120" s="1854"/>
      <c r="CR120" s="1854"/>
      <c r="CS120" s="1854"/>
      <c r="CT120" s="1854"/>
      <c r="CU120" s="1854"/>
      <c r="CV120" s="1854"/>
      <c r="CW120" s="1854"/>
      <c r="CX120" s="1854"/>
      <c r="CY120" s="1854"/>
      <c r="CZ120" s="1854"/>
      <c r="DA120" s="1854"/>
      <c r="DB120" s="1854"/>
      <c r="DC120" s="1854"/>
      <c r="DD120" s="1854"/>
      <c r="DE120" s="1854"/>
      <c r="DF120" s="1854"/>
      <c r="DG120" s="1854"/>
      <c r="DH120" s="1854"/>
      <c r="DI120" s="1854"/>
      <c r="DJ120" s="1854"/>
      <c r="DK120" s="1854"/>
      <c r="DL120" s="1854"/>
      <c r="DM120" s="1854"/>
      <c r="DN120" s="1854"/>
      <c r="DO120" s="1854"/>
      <c r="DP120" s="1854"/>
      <c r="DQ120" s="1854"/>
      <c r="DR120" s="1854"/>
      <c r="DS120" s="1854"/>
      <c r="DT120" s="1854"/>
      <c r="DU120" s="1854"/>
      <c r="DV120" s="1854"/>
      <c r="DW120" s="1854"/>
      <c r="DX120" s="1854"/>
      <c r="DY120" s="1854"/>
      <c r="DZ120" s="1854"/>
      <c r="EA120" s="1854"/>
      <c r="EB120" s="1854"/>
      <c r="EC120" s="1854"/>
      <c r="ED120" s="1854"/>
      <c r="EE120" s="1854"/>
      <c r="EF120" s="1854"/>
      <c r="EG120" s="1854"/>
      <c r="EH120" s="1854"/>
      <c r="EI120" s="1854"/>
      <c r="EJ120" s="1854"/>
      <c r="EK120" s="1854"/>
      <c r="EL120" s="1854"/>
      <c r="EM120" s="1854"/>
      <c r="EN120" s="1854"/>
      <c r="EO120" s="1854"/>
      <c r="EP120" s="1854"/>
      <c r="EQ120" s="1854"/>
      <c r="ER120" s="1854"/>
      <c r="ES120" s="1854"/>
      <c r="ET120" s="1854"/>
      <c r="EU120" s="1854"/>
      <c r="EV120" s="1854"/>
      <c r="EW120" s="1854"/>
      <c r="EX120" s="1854"/>
      <c r="EY120" s="1854"/>
      <c r="EZ120" s="1854"/>
      <c r="FA120" s="1854"/>
      <c r="FB120" s="1854"/>
      <c r="FC120" s="1854"/>
      <c r="FD120" s="1854"/>
      <c r="FE120" s="1854"/>
      <c r="FF120" s="1854"/>
      <c r="FG120" s="1854"/>
      <c r="FH120" s="1854"/>
      <c r="FI120" s="1854"/>
      <c r="FJ120" s="1854"/>
      <c r="FK120" s="1854"/>
      <c r="FL120" s="1854"/>
      <c r="FM120" s="1854"/>
      <c r="FN120" s="1854"/>
      <c r="FO120" s="1854"/>
      <c r="FP120" s="1854"/>
      <c r="FQ120" s="1854"/>
      <c r="FR120" s="1854"/>
      <c r="FS120" s="1854"/>
      <c r="FT120" s="1854"/>
      <c r="FU120" s="1854"/>
      <c r="FV120" s="1854"/>
      <c r="FW120" s="1854"/>
      <c r="FX120" s="1854"/>
      <c r="FY120" s="1854"/>
      <c r="FZ120" s="1854"/>
      <c r="GA120" s="1854"/>
      <c r="GB120" s="1854"/>
      <c r="GC120" s="1854"/>
      <c r="GD120" s="1854"/>
      <c r="GE120" s="1854"/>
      <c r="GF120" s="1854"/>
      <c r="GG120" s="1854"/>
      <c r="GH120" s="1854"/>
      <c r="GI120" s="1854"/>
      <c r="GJ120" s="1854"/>
      <c r="GK120" s="1854"/>
      <c r="GL120" s="1854"/>
      <c r="GM120" s="1854"/>
      <c r="GN120" s="1854"/>
      <c r="GO120" s="1854"/>
      <c r="GP120" s="1854"/>
      <c r="GQ120" s="1854"/>
      <c r="GR120" s="1854"/>
      <c r="GS120" s="1854"/>
      <c r="GT120" s="1854"/>
      <c r="GU120" s="1854"/>
      <c r="GV120" s="1854"/>
      <c r="GW120" s="1854"/>
      <c r="GX120" s="1854"/>
      <c r="GY120" s="1854"/>
      <c r="GZ120" s="1854"/>
      <c r="HA120" s="1854"/>
      <c r="HB120" s="1854"/>
      <c r="HC120" s="1854"/>
      <c r="HD120" s="1854"/>
      <c r="HE120" s="1854"/>
      <c r="HF120" s="1854"/>
      <c r="HG120" s="1854"/>
      <c r="HH120" s="1854"/>
      <c r="HI120" s="1854"/>
      <c r="HJ120" s="1854"/>
      <c r="HK120" s="1854"/>
      <c r="HL120" s="1854"/>
      <c r="HM120" s="1854"/>
      <c r="HN120" s="1854"/>
      <c r="HO120" s="1854"/>
      <c r="HP120" s="1854"/>
      <c r="HQ120" s="1854"/>
      <c r="HR120" s="1854"/>
      <c r="HS120" s="1854"/>
      <c r="HT120" s="1854"/>
      <c r="HU120" s="1854"/>
      <c r="HV120" s="1854"/>
      <c r="HW120" s="1854"/>
      <c r="HX120" s="1854"/>
      <c r="HY120" s="1854"/>
      <c r="HZ120" s="1854"/>
      <c r="IA120" s="1854"/>
      <c r="IB120" s="1854"/>
      <c r="IC120" s="1854"/>
      <c r="ID120" s="1854"/>
      <c r="IE120" s="1854"/>
      <c r="IF120" s="1854"/>
      <c r="IG120" s="1854"/>
      <c r="IH120" s="1854"/>
      <c r="II120" s="1854"/>
      <c r="IJ120" s="1854"/>
      <c r="IK120" s="1854"/>
      <c r="IL120" s="1854"/>
      <c r="IM120" s="1854"/>
      <c r="IN120" s="1854"/>
      <c r="IO120" s="1854"/>
    </row>
    <row r="121" spans="1:249" ht="15" customHeight="1">
      <c r="A121" s="1866" t="s">
        <v>1270</v>
      </c>
      <c r="B121" s="1893"/>
      <c r="C121" s="1893"/>
      <c r="D121" s="1873"/>
      <c r="E121" s="1873"/>
    </row>
    <row r="122" spans="1:249" ht="15" customHeight="1">
      <c r="A122" s="1859"/>
      <c r="B122" s="1789"/>
      <c r="C122" s="1789"/>
      <c r="D122" s="1789"/>
      <c r="E122" s="1789"/>
    </row>
    <row r="123" spans="1:249" ht="20.100000000000001" customHeight="1">
      <c r="A123" s="1868" t="s">
        <v>1271</v>
      </c>
      <c r="B123" s="1868"/>
      <c r="C123" s="1868"/>
      <c r="D123" s="1868"/>
      <c r="E123" s="1868"/>
    </row>
    <row r="124" spans="1:249" s="646" customFormat="1" ht="15" customHeight="1">
      <c r="A124" s="2797" t="s">
        <v>1258</v>
      </c>
      <c r="B124" s="2799" t="s">
        <v>1268</v>
      </c>
      <c r="C124" s="2799"/>
      <c r="D124" s="1884"/>
      <c r="E124" s="1884"/>
      <c r="F124" s="1854"/>
      <c r="G124" s="1854"/>
      <c r="H124" s="1854"/>
      <c r="I124" s="1854"/>
      <c r="J124" s="1854"/>
      <c r="K124" s="1854"/>
      <c r="L124" s="1854"/>
      <c r="M124" s="1854"/>
      <c r="N124" s="1854"/>
      <c r="O124" s="1854"/>
      <c r="P124" s="1854"/>
      <c r="Q124" s="1854"/>
      <c r="R124" s="1854"/>
      <c r="S124" s="1854"/>
      <c r="T124" s="1854"/>
      <c r="U124" s="1854"/>
      <c r="V124" s="1854"/>
      <c r="W124" s="1854"/>
      <c r="X124" s="1854"/>
      <c r="Y124" s="1854"/>
      <c r="Z124" s="1854"/>
      <c r="AA124" s="1854"/>
      <c r="AB124" s="1854"/>
      <c r="AC124" s="1854"/>
      <c r="AD124" s="1854"/>
      <c r="AE124" s="1854"/>
      <c r="AF124" s="1854"/>
      <c r="AG124" s="1854"/>
      <c r="AH124" s="1854"/>
      <c r="AI124" s="1854"/>
      <c r="AJ124" s="1854"/>
      <c r="AK124" s="1854"/>
      <c r="AL124" s="1854"/>
      <c r="AM124" s="1854"/>
      <c r="AN124" s="1854"/>
      <c r="AO124" s="1854"/>
      <c r="AP124" s="1854"/>
      <c r="AQ124" s="1854"/>
      <c r="AR124" s="1854"/>
      <c r="AS124" s="1854"/>
      <c r="AT124" s="1854"/>
      <c r="AU124" s="1854"/>
      <c r="AV124" s="1854"/>
      <c r="AW124" s="1854"/>
      <c r="AX124" s="1854"/>
      <c r="AY124" s="1854"/>
      <c r="AZ124" s="1854"/>
      <c r="BA124" s="1854"/>
      <c r="BB124" s="1854"/>
      <c r="BC124" s="1854"/>
      <c r="BD124" s="1854"/>
      <c r="BE124" s="1854"/>
      <c r="BF124" s="1854"/>
      <c r="BG124" s="1854"/>
      <c r="BH124" s="1854"/>
      <c r="BI124" s="1854"/>
      <c r="BJ124" s="1854"/>
      <c r="BK124" s="1854"/>
      <c r="BL124" s="1854"/>
      <c r="BM124" s="1854"/>
      <c r="BN124" s="1854"/>
      <c r="BO124" s="1854"/>
      <c r="BP124" s="1854"/>
      <c r="BQ124" s="1854"/>
      <c r="BR124" s="1854"/>
      <c r="BS124" s="1854"/>
      <c r="BT124" s="1854"/>
      <c r="BU124" s="1854"/>
      <c r="BV124" s="1854"/>
      <c r="BW124" s="1854"/>
      <c r="BX124" s="1854"/>
      <c r="BY124" s="1854"/>
      <c r="BZ124" s="1854"/>
      <c r="CA124" s="1854"/>
      <c r="CB124" s="1854"/>
      <c r="CC124" s="1854"/>
      <c r="CD124" s="1854"/>
      <c r="CE124" s="1854"/>
      <c r="CF124" s="1854"/>
      <c r="CG124" s="1854"/>
      <c r="CH124" s="1854"/>
      <c r="CI124" s="1854"/>
      <c r="CJ124" s="1854"/>
      <c r="CK124" s="1854"/>
      <c r="CL124" s="1854"/>
      <c r="CM124" s="1854"/>
      <c r="CN124" s="1854"/>
      <c r="CO124" s="1854"/>
      <c r="CP124" s="1854"/>
      <c r="CQ124" s="1854"/>
      <c r="CR124" s="1854"/>
      <c r="CS124" s="1854"/>
      <c r="CT124" s="1854"/>
      <c r="CU124" s="1854"/>
      <c r="CV124" s="1854"/>
      <c r="CW124" s="1854"/>
      <c r="CX124" s="1854"/>
      <c r="CY124" s="1854"/>
      <c r="CZ124" s="1854"/>
      <c r="DA124" s="1854"/>
      <c r="DB124" s="1854"/>
      <c r="DC124" s="1854"/>
      <c r="DD124" s="1854"/>
      <c r="DE124" s="1854"/>
      <c r="DF124" s="1854"/>
      <c r="DG124" s="1854"/>
      <c r="DH124" s="1854"/>
      <c r="DI124" s="1854"/>
      <c r="DJ124" s="1854"/>
      <c r="DK124" s="1854"/>
      <c r="DL124" s="1854"/>
      <c r="DM124" s="1854"/>
      <c r="DN124" s="1854"/>
      <c r="DO124" s="1854"/>
      <c r="DP124" s="1854"/>
      <c r="DQ124" s="1854"/>
      <c r="DR124" s="1854"/>
      <c r="DS124" s="1854"/>
      <c r="DT124" s="1854"/>
      <c r="DU124" s="1854"/>
      <c r="DV124" s="1854"/>
      <c r="DW124" s="1854"/>
      <c r="DX124" s="1854"/>
      <c r="DY124" s="1854"/>
      <c r="DZ124" s="1854"/>
      <c r="EA124" s="1854"/>
      <c r="EB124" s="1854"/>
      <c r="EC124" s="1854"/>
      <c r="ED124" s="1854"/>
      <c r="EE124" s="1854"/>
      <c r="EF124" s="1854"/>
      <c r="EG124" s="1854"/>
      <c r="EH124" s="1854"/>
      <c r="EI124" s="1854"/>
      <c r="EJ124" s="1854"/>
      <c r="EK124" s="1854"/>
      <c r="EL124" s="1854"/>
      <c r="EM124" s="1854"/>
      <c r="EN124" s="1854"/>
      <c r="EO124" s="1854"/>
      <c r="EP124" s="1854"/>
      <c r="EQ124" s="1854"/>
      <c r="ER124" s="1854"/>
      <c r="ES124" s="1854"/>
      <c r="ET124" s="1854"/>
      <c r="EU124" s="1854"/>
      <c r="EV124" s="1854"/>
      <c r="EW124" s="1854"/>
      <c r="EX124" s="1854"/>
      <c r="EY124" s="1854"/>
      <c r="EZ124" s="1854"/>
      <c r="FA124" s="1854"/>
      <c r="FB124" s="1854"/>
      <c r="FC124" s="1854"/>
      <c r="FD124" s="1854"/>
      <c r="FE124" s="1854"/>
      <c r="FF124" s="1854"/>
      <c r="FG124" s="1854"/>
      <c r="FH124" s="1854"/>
      <c r="FI124" s="1854"/>
      <c r="FJ124" s="1854"/>
      <c r="FK124" s="1854"/>
      <c r="FL124" s="1854"/>
      <c r="FM124" s="1854"/>
      <c r="FN124" s="1854"/>
      <c r="FO124" s="1854"/>
      <c r="FP124" s="1854"/>
      <c r="FQ124" s="1854"/>
      <c r="FR124" s="1854"/>
      <c r="FS124" s="1854"/>
      <c r="FT124" s="1854"/>
      <c r="FU124" s="1854"/>
      <c r="FV124" s="1854"/>
      <c r="FW124" s="1854"/>
      <c r="FX124" s="1854"/>
      <c r="FY124" s="1854"/>
      <c r="FZ124" s="1854"/>
      <c r="GA124" s="1854"/>
      <c r="GB124" s="1854"/>
      <c r="GC124" s="1854"/>
      <c r="GD124" s="1854"/>
      <c r="GE124" s="1854"/>
      <c r="GF124" s="1854"/>
      <c r="GG124" s="1854"/>
      <c r="GH124" s="1854"/>
      <c r="GI124" s="1854"/>
      <c r="GJ124" s="1854"/>
      <c r="GK124" s="1854"/>
      <c r="GL124" s="1854"/>
      <c r="GM124" s="1854"/>
      <c r="GN124" s="1854"/>
      <c r="GO124" s="1854"/>
      <c r="GP124" s="1854"/>
      <c r="GQ124" s="1854"/>
      <c r="GR124" s="1854"/>
      <c r="GS124" s="1854"/>
      <c r="GT124" s="1854"/>
      <c r="GU124" s="1854"/>
      <c r="GV124" s="1854"/>
      <c r="GW124" s="1854"/>
      <c r="GX124" s="1854"/>
      <c r="GY124" s="1854"/>
      <c r="GZ124" s="1854"/>
      <c r="HA124" s="1854"/>
      <c r="HB124" s="1854"/>
      <c r="HC124" s="1854"/>
      <c r="HD124" s="1854"/>
      <c r="HE124" s="1854"/>
      <c r="HF124" s="1854"/>
      <c r="HG124" s="1854"/>
      <c r="HH124" s="1854"/>
      <c r="HI124" s="1854"/>
      <c r="HJ124" s="1854"/>
      <c r="HK124" s="1854"/>
      <c r="HL124" s="1854"/>
      <c r="HM124" s="1854"/>
      <c r="HN124" s="1854"/>
      <c r="HO124" s="1854"/>
      <c r="HP124" s="1854"/>
      <c r="HQ124" s="1854"/>
      <c r="HR124" s="1854"/>
      <c r="HS124" s="1854"/>
      <c r="HT124" s="1854"/>
      <c r="HU124" s="1854"/>
      <c r="HV124" s="1854"/>
      <c r="HW124" s="1854"/>
      <c r="HX124" s="1854"/>
      <c r="HY124" s="1854"/>
      <c r="HZ124" s="1854"/>
      <c r="IA124" s="1854"/>
      <c r="IB124" s="1854"/>
      <c r="IC124" s="1854"/>
      <c r="ID124" s="1854"/>
      <c r="IE124" s="1854"/>
      <c r="IF124" s="1854"/>
      <c r="IG124" s="1854"/>
      <c r="IH124" s="1854"/>
      <c r="II124" s="1854"/>
      <c r="IJ124" s="1854"/>
      <c r="IK124" s="1854"/>
      <c r="IL124" s="1854"/>
      <c r="IM124" s="1854"/>
      <c r="IN124" s="1854"/>
      <c r="IO124" s="1854"/>
    </row>
    <row r="125" spans="1:249" s="646" customFormat="1" ht="39.950000000000003" customHeight="1">
      <c r="A125" s="2798"/>
      <c r="B125" s="1885" t="s">
        <v>1269</v>
      </c>
      <c r="C125" s="1886" t="s">
        <v>1249</v>
      </c>
      <c r="D125" s="1887"/>
      <c r="E125" s="1888"/>
      <c r="F125" s="1854"/>
      <c r="G125" s="1854"/>
      <c r="H125" s="1854"/>
      <c r="I125" s="1854"/>
      <c r="J125" s="1854"/>
      <c r="K125" s="1854"/>
      <c r="L125" s="1854"/>
      <c r="M125" s="1854"/>
      <c r="N125" s="1854"/>
      <c r="O125" s="1854"/>
      <c r="P125" s="1854"/>
      <c r="Q125" s="1854"/>
      <c r="R125" s="1854"/>
      <c r="S125" s="1854"/>
      <c r="T125" s="1854"/>
      <c r="U125" s="1854"/>
      <c r="V125" s="1854"/>
      <c r="W125" s="1854"/>
      <c r="X125" s="1854"/>
      <c r="Y125" s="1854"/>
      <c r="Z125" s="1854"/>
      <c r="AA125" s="1854"/>
      <c r="AB125" s="1854"/>
      <c r="AC125" s="1854"/>
      <c r="AD125" s="1854"/>
      <c r="AE125" s="1854"/>
      <c r="AF125" s="1854"/>
      <c r="AG125" s="1854"/>
      <c r="AH125" s="1854"/>
      <c r="AI125" s="1854"/>
      <c r="AJ125" s="1854"/>
      <c r="AK125" s="1854"/>
      <c r="AL125" s="1854"/>
      <c r="AM125" s="1854"/>
      <c r="AN125" s="1854"/>
      <c r="AO125" s="1854"/>
      <c r="AP125" s="1854"/>
      <c r="AQ125" s="1854"/>
      <c r="AR125" s="1854"/>
      <c r="AS125" s="1854"/>
      <c r="AT125" s="1854"/>
      <c r="AU125" s="1854"/>
      <c r="AV125" s="1854"/>
      <c r="AW125" s="1854"/>
      <c r="AX125" s="1854"/>
      <c r="AY125" s="1854"/>
      <c r="AZ125" s="1854"/>
      <c r="BA125" s="1854"/>
      <c r="BB125" s="1854"/>
      <c r="BC125" s="1854"/>
      <c r="BD125" s="1854"/>
      <c r="BE125" s="1854"/>
      <c r="BF125" s="1854"/>
      <c r="BG125" s="1854"/>
      <c r="BH125" s="1854"/>
      <c r="BI125" s="1854"/>
      <c r="BJ125" s="1854"/>
      <c r="BK125" s="1854"/>
      <c r="BL125" s="1854"/>
      <c r="BM125" s="1854"/>
      <c r="BN125" s="1854"/>
      <c r="BO125" s="1854"/>
      <c r="BP125" s="1854"/>
      <c r="BQ125" s="1854"/>
      <c r="BR125" s="1854"/>
      <c r="BS125" s="1854"/>
      <c r="BT125" s="1854"/>
      <c r="BU125" s="1854"/>
      <c r="BV125" s="1854"/>
      <c r="BW125" s="1854"/>
      <c r="BX125" s="1854"/>
      <c r="BY125" s="1854"/>
      <c r="BZ125" s="1854"/>
      <c r="CA125" s="1854"/>
      <c r="CB125" s="1854"/>
      <c r="CC125" s="1854"/>
      <c r="CD125" s="1854"/>
      <c r="CE125" s="1854"/>
      <c r="CF125" s="1854"/>
      <c r="CG125" s="1854"/>
      <c r="CH125" s="1854"/>
      <c r="CI125" s="1854"/>
      <c r="CJ125" s="1854"/>
      <c r="CK125" s="1854"/>
      <c r="CL125" s="1854"/>
      <c r="CM125" s="1854"/>
      <c r="CN125" s="1854"/>
      <c r="CO125" s="1854"/>
      <c r="CP125" s="1854"/>
      <c r="CQ125" s="1854"/>
      <c r="CR125" s="1854"/>
      <c r="CS125" s="1854"/>
      <c r="CT125" s="1854"/>
      <c r="CU125" s="1854"/>
      <c r="CV125" s="1854"/>
      <c r="CW125" s="1854"/>
      <c r="CX125" s="1854"/>
      <c r="CY125" s="1854"/>
      <c r="CZ125" s="1854"/>
      <c r="DA125" s="1854"/>
      <c r="DB125" s="1854"/>
      <c r="DC125" s="1854"/>
      <c r="DD125" s="1854"/>
      <c r="DE125" s="1854"/>
      <c r="DF125" s="1854"/>
      <c r="DG125" s="1854"/>
      <c r="DH125" s="1854"/>
      <c r="DI125" s="1854"/>
      <c r="DJ125" s="1854"/>
      <c r="DK125" s="1854"/>
      <c r="DL125" s="1854"/>
      <c r="DM125" s="1854"/>
      <c r="DN125" s="1854"/>
      <c r="DO125" s="1854"/>
      <c r="DP125" s="1854"/>
      <c r="DQ125" s="1854"/>
      <c r="DR125" s="1854"/>
      <c r="DS125" s="1854"/>
      <c r="DT125" s="1854"/>
      <c r="DU125" s="1854"/>
      <c r="DV125" s="1854"/>
      <c r="DW125" s="1854"/>
      <c r="DX125" s="1854"/>
      <c r="DY125" s="1854"/>
      <c r="DZ125" s="1854"/>
      <c r="EA125" s="1854"/>
      <c r="EB125" s="1854"/>
      <c r="EC125" s="1854"/>
      <c r="ED125" s="1854"/>
      <c r="EE125" s="1854"/>
      <c r="EF125" s="1854"/>
      <c r="EG125" s="1854"/>
      <c r="EH125" s="1854"/>
      <c r="EI125" s="1854"/>
      <c r="EJ125" s="1854"/>
      <c r="EK125" s="1854"/>
      <c r="EL125" s="1854"/>
      <c r="EM125" s="1854"/>
      <c r="EN125" s="1854"/>
      <c r="EO125" s="1854"/>
      <c r="EP125" s="1854"/>
      <c r="EQ125" s="1854"/>
      <c r="ER125" s="1854"/>
      <c r="ES125" s="1854"/>
      <c r="ET125" s="1854"/>
      <c r="EU125" s="1854"/>
      <c r="EV125" s="1854"/>
      <c r="EW125" s="1854"/>
      <c r="EX125" s="1854"/>
      <c r="EY125" s="1854"/>
      <c r="EZ125" s="1854"/>
      <c r="FA125" s="1854"/>
      <c r="FB125" s="1854"/>
      <c r="FC125" s="1854"/>
      <c r="FD125" s="1854"/>
      <c r="FE125" s="1854"/>
      <c r="FF125" s="1854"/>
      <c r="FG125" s="1854"/>
      <c r="FH125" s="1854"/>
      <c r="FI125" s="1854"/>
      <c r="FJ125" s="1854"/>
      <c r="FK125" s="1854"/>
      <c r="FL125" s="1854"/>
      <c r="FM125" s="1854"/>
      <c r="FN125" s="1854"/>
      <c r="FO125" s="1854"/>
      <c r="FP125" s="1854"/>
      <c r="FQ125" s="1854"/>
      <c r="FR125" s="1854"/>
      <c r="FS125" s="1854"/>
      <c r="FT125" s="1854"/>
      <c r="FU125" s="1854"/>
      <c r="FV125" s="1854"/>
      <c r="FW125" s="1854"/>
      <c r="FX125" s="1854"/>
      <c r="FY125" s="1854"/>
      <c r="FZ125" s="1854"/>
      <c r="GA125" s="1854"/>
      <c r="GB125" s="1854"/>
      <c r="GC125" s="1854"/>
      <c r="GD125" s="1854"/>
      <c r="GE125" s="1854"/>
      <c r="GF125" s="1854"/>
      <c r="GG125" s="1854"/>
      <c r="GH125" s="1854"/>
      <c r="GI125" s="1854"/>
      <c r="GJ125" s="1854"/>
      <c r="GK125" s="1854"/>
      <c r="GL125" s="1854"/>
      <c r="GM125" s="1854"/>
      <c r="GN125" s="1854"/>
      <c r="GO125" s="1854"/>
      <c r="GP125" s="1854"/>
      <c r="GQ125" s="1854"/>
      <c r="GR125" s="1854"/>
      <c r="GS125" s="1854"/>
      <c r="GT125" s="1854"/>
      <c r="GU125" s="1854"/>
      <c r="GV125" s="1854"/>
      <c r="GW125" s="1854"/>
      <c r="GX125" s="1854"/>
      <c r="GY125" s="1854"/>
      <c r="GZ125" s="1854"/>
      <c r="HA125" s="1854"/>
      <c r="HB125" s="1854"/>
      <c r="HC125" s="1854"/>
      <c r="HD125" s="1854"/>
      <c r="HE125" s="1854"/>
      <c r="HF125" s="1854"/>
      <c r="HG125" s="1854"/>
      <c r="HH125" s="1854"/>
      <c r="HI125" s="1854"/>
      <c r="HJ125" s="1854"/>
      <c r="HK125" s="1854"/>
      <c r="HL125" s="1854"/>
      <c r="HM125" s="1854"/>
      <c r="HN125" s="1854"/>
      <c r="HO125" s="1854"/>
      <c r="HP125" s="1854"/>
      <c r="HQ125" s="1854"/>
      <c r="HR125" s="1854"/>
      <c r="HS125" s="1854"/>
      <c r="HT125" s="1854"/>
      <c r="HU125" s="1854"/>
      <c r="HV125" s="1854"/>
      <c r="HW125" s="1854"/>
      <c r="HX125" s="1854"/>
      <c r="HY125" s="1854"/>
      <c r="HZ125" s="1854"/>
      <c r="IA125" s="1854"/>
      <c r="IB125" s="1854"/>
      <c r="IC125" s="1854"/>
      <c r="ID125" s="1854"/>
      <c r="IE125" s="1854"/>
      <c r="IF125" s="1854"/>
      <c r="IG125" s="1854"/>
      <c r="IH125" s="1854"/>
      <c r="II125" s="1854"/>
      <c r="IJ125" s="1854"/>
      <c r="IK125" s="1854"/>
      <c r="IL125" s="1854"/>
      <c r="IM125" s="1854"/>
      <c r="IN125" s="1854"/>
      <c r="IO125" s="1854"/>
    </row>
    <row r="126" spans="1:249" ht="20.100000000000001" customHeight="1">
      <c r="A126" s="1870" t="s">
        <v>8</v>
      </c>
      <c r="B126" s="1889">
        <v>1143</v>
      </c>
      <c r="C126" s="1889">
        <v>2180</v>
      </c>
      <c r="D126" s="1890"/>
      <c r="E126" s="1888"/>
    </row>
    <row r="127" spans="1:249" ht="20.100000000000001" customHeight="1">
      <c r="A127" s="1873" t="s">
        <v>1259</v>
      </c>
      <c r="B127" s="500">
        <v>828</v>
      </c>
      <c r="C127" s="500">
        <v>1065</v>
      </c>
      <c r="D127" s="1891"/>
      <c r="E127" s="1888"/>
    </row>
    <row r="128" spans="1:249" ht="20.100000000000001" customHeight="1">
      <c r="A128" s="1873" t="s">
        <v>557</v>
      </c>
      <c r="B128" s="500">
        <v>217</v>
      </c>
      <c r="C128" s="500">
        <v>623</v>
      </c>
      <c r="D128" s="1891"/>
      <c r="E128" s="1888"/>
    </row>
    <row r="129" spans="1:249" ht="20.100000000000001" customHeight="1">
      <c r="A129" s="1873" t="s">
        <v>1260</v>
      </c>
      <c r="B129" s="500">
        <v>72</v>
      </c>
      <c r="C129" s="500">
        <v>447</v>
      </c>
      <c r="D129" s="1891"/>
      <c r="E129" s="1888"/>
    </row>
    <row r="130" spans="1:249" ht="20.100000000000001" customHeight="1">
      <c r="A130" s="1873" t="s">
        <v>1261</v>
      </c>
      <c r="B130" s="500">
        <v>0</v>
      </c>
      <c r="C130" s="500">
        <v>6</v>
      </c>
      <c r="D130" s="1890"/>
      <c r="E130" s="1888"/>
    </row>
    <row r="131" spans="1:249" ht="20.100000000000001" customHeight="1">
      <c r="A131" s="1873" t="s">
        <v>1262</v>
      </c>
      <c r="B131" s="1642">
        <v>26</v>
      </c>
      <c r="C131" s="1642">
        <v>39</v>
      </c>
      <c r="D131" s="1891"/>
      <c r="E131" s="1892"/>
    </row>
    <row r="132" spans="1:249" ht="15" customHeight="1">
      <c r="A132" s="1866" t="s">
        <v>1270</v>
      </c>
      <c r="B132" s="1893"/>
      <c r="C132" s="1893"/>
      <c r="D132" s="1873"/>
      <c r="E132" s="1873"/>
    </row>
    <row r="133" spans="1:249" ht="15" customHeight="1">
      <c r="A133" s="1859"/>
      <c r="B133" s="1789"/>
      <c r="C133" s="1789"/>
      <c r="D133" s="1789"/>
      <c r="E133" s="1789"/>
    </row>
    <row r="134" spans="1:249" ht="20.100000000000001" customHeight="1">
      <c r="A134" s="1868" t="s">
        <v>1272</v>
      </c>
      <c r="B134" s="1868"/>
      <c r="C134" s="1868"/>
      <c r="D134" s="1868"/>
      <c r="E134" s="1868"/>
    </row>
    <row r="135" spans="1:249" s="646" customFormat="1" ht="15" customHeight="1">
      <c r="A135" s="2797" t="s">
        <v>1258</v>
      </c>
      <c r="B135" s="2799" t="s">
        <v>1268</v>
      </c>
      <c r="C135" s="2799"/>
      <c r="D135" s="1884"/>
      <c r="E135" s="1884"/>
      <c r="F135" s="1854"/>
      <c r="G135" s="1854"/>
      <c r="H135" s="1854"/>
      <c r="I135" s="1854"/>
      <c r="J135" s="1854"/>
      <c r="K135" s="1854"/>
      <c r="L135" s="1854"/>
      <c r="M135" s="1854"/>
      <c r="N135" s="1854"/>
      <c r="O135" s="1854"/>
      <c r="P135" s="1854"/>
      <c r="Q135" s="1854"/>
      <c r="R135" s="1854"/>
      <c r="S135" s="1854"/>
      <c r="T135" s="1854"/>
      <c r="U135" s="1854"/>
      <c r="V135" s="1854"/>
      <c r="W135" s="1854"/>
      <c r="X135" s="1854"/>
      <c r="Y135" s="1854"/>
      <c r="Z135" s="1854"/>
      <c r="AA135" s="1854"/>
      <c r="AB135" s="1854"/>
      <c r="AC135" s="1854"/>
      <c r="AD135" s="1854"/>
      <c r="AE135" s="1854"/>
      <c r="AF135" s="1854"/>
      <c r="AG135" s="1854"/>
      <c r="AH135" s="1854"/>
      <c r="AI135" s="1854"/>
      <c r="AJ135" s="1854"/>
      <c r="AK135" s="1854"/>
      <c r="AL135" s="1854"/>
      <c r="AM135" s="1854"/>
      <c r="AN135" s="1854"/>
      <c r="AO135" s="1854"/>
      <c r="AP135" s="1854"/>
      <c r="AQ135" s="1854"/>
      <c r="AR135" s="1854"/>
      <c r="AS135" s="1854"/>
      <c r="AT135" s="1854"/>
      <c r="AU135" s="1854"/>
      <c r="AV135" s="1854"/>
      <c r="AW135" s="1854"/>
      <c r="AX135" s="1854"/>
      <c r="AY135" s="1854"/>
      <c r="AZ135" s="1854"/>
      <c r="BA135" s="1854"/>
      <c r="BB135" s="1854"/>
      <c r="BC135" s="1854"/>
      <c r="BD135" s="1854"/>
      <c r="BE135" s="1854"/>
      <c r="BF135" s="1854"/>
      <c r="BG135" s="1854"/>
      <c r="BH135" s="1854"/>
      <c r="BI135" s="1854"/>
      <c r="BJ135" s="1854"/>
      <c r="BK135" s="1854"/>
      <c r="BL135" s="1854"/>
      <c r="BM135" s="1854"/>
      <c r="BN135" s="1854"/>
      <c r="BO135" s="1854"/>
      <c r="BP135" s="1854"/>
      <c r="BQ135" s="1854"/>
      <c r="BR135" s="1854"/>
      <c r="BS135" s="1854"/>
      <c r="BT135" s="1854"/>
      <c r="BU135" s="1854"/>
      <c r="BV135" s="1854"/>
      <c r="BW135" s="1854"/>
      <c r="BX135" s="1854"/>
      <c r="BY135" s="1854"/>
      <c r="BZ135" s="1854"/>
      <c r="CA135" s="1854"/>
      <c r="CB135" s="1854"/>
      <c r="CC135" s="1854"/>
      <c r="CD135" s="1854"/>
      <c r="CE135" s="1854"/>
      <c r="CF135" s="1854"/>
      <c r="CG135" s="1854"/>
      <c r="CH135" s="1854"/>
      <c r="CI135" s="1854"/>
      <c r="CJ135" s="1854"/>
      <c r="CK135" s="1854"/>
      <c r="CL135" s="1854"/>
      <c r="CM135" s="1854"/>
      <c r="CN135" s="1854"/>
      <c r="CO135" s="1854"/>
      <c r="CP135" s="1854"/>
      <c r="CQ135" s="1854"/>
      <c r="CR135" s="1854"/>
      <c r="CS135" s="1854"/>
      <c r="CT135" s="1854"/>
      <c r="CU135" s="1854"/>
      <c r="CV135" s="1854"/>
      <c r="CW135" s="1854"/>
      <c r="CX135" s="1854"/>
      <c r="CY135" s="1854"/>
      <c r="CZ135" s="1854"/>
      <c r="DA135" s="1854"/>
      <c r="DB135" s="1854"/>
      <c r="DC135" s="1854"/>
      <c r="DD135" s="1854"/>
      <c r="DE135" s="1854"/>
      <c r="DF135" s="1854"/>
      <c r="DG135" s="1854"/>
      <c r="DH135" s="1854"/>
      <c r="DI135" s="1854"/>
      <c r="DJ135" s="1854"/>
      <c r="DK135" s="1854"/>
      <c r="DL135" s="1854"/>
      <c r="DM135" s="1854"/>
      <c r="DN135" s="1854"/>
      <c r="DO135" s="1854"/>
      <c r="DP135" s="1854"/>
      <c r="DQ135" s="1854"/>
      <c r="DR135" s="1854"/>
      <c r="DS135" s="1854"/>
      <c r="DT135" s="1854"/>
      <c r="DU135" s="1854"/>
      <c r="DV135" s="1854"/>
      <c r="DW135" s="1854"/>
      <c r="DX135" s="1854"/>
      <c r="DY135" s="1854"/>
      <c r="DZ135" s="1854"/>
      <c r="EA135" s="1854"/>
      <c r="EB135" s="1854"/>
      <c r="EC135" s="1854"/>
      <c r="ED135" s="1854"/>
      <c r="EE135" s="1854"/>
      <c r="EF135" s="1854"/>
      <c r="EG135" s="1854"/>
      <c r="EH135" s="1854"/>
      <c r="EI135" s="1854"/>
      <c r="EJ135" s="1854"/>
      <c r="EK135" s="1854"/>
      <c r="EL135" s="1854"/>
      <c r="EM135" s="1854"/>
      <c r="EN135" s="1854"/>
      <c r="EO135" s="1854"/>
      <c r="EP135" s="1854"/>
      <c r="EQ135" s="1854"/>
      <c r="ER135" s="1854"/>
      <c r="ES135" s="1854"/>
      <c r="ET135" s="1854"/>
      <c r="EU135" s="1854"/>
      <c r="EV135" s="1854"/>
      <c r="EW135" s="1854"/>
      <c r="EX135" s="1854"/>
      <c r="EY135" s="1854"/>
      <c r="EZ135" s="1854"/>
      <c r="FA135" s="1854"/>
      <c r="FB135" s="1854"/>
      <c r="FC135" s="1854"/>
      <c r="FD135" s="1854"/>
      <c r="FE135" s="1854"/>
      <c r="FF135" s="1854"/>
      <c r="FG135" s="1854"/>
      <c r="FH135" s="1854"/>
      <c r="FI135" s="1854"/>
      <c r="FJ135" s="1854"/>
      <c r="FK135" s="1854"/>
      <c r="FL135" s="1854"/>
      <c r="FM135" s="1854"/>
      <c r="FN135" s="1854"/>
      <c r="FO135" s="1854"/>
      <c r="FP135" s="1854"/>
      <c r="FQ135" s="1854"/>
      <c r="FR135" s="1854"/>
      <c r="FS135" s="1854"/>
      <c r="FT135" s="1854"/>
      <c r="FU135" s="1854"/>
      <c r="FV135" s="1854"/>
      <c r="FW135" s="1854"/>
      <c r="FX135" s="1854"/>
      <c r="FY135" s="1854"/>
      <c r="FZ135" s="1854"/>
      <c r="GA135" s="1854"/>
      <c r="GB135" s="1854"/>
      <c r="GC135" s="1854"/>
      <c r="GD135" s="1854"/>
      <c r="GE135" s="1854"/>
      <c r="GF135" s="1854"/>
      <c r="GG135" s="1854"/>
      <c r="GH135" s="1854"/>
      <c r="GI135" s="1854"/>
      <c r="GJ135" s="1854"/>
      <c r="GK135" s="1854"/>
      <c r="GL135" s="1854"/>
      <c r="GM135" s="1854"/>
      <c r="GN135" s="1854"/>
      <c r="GO135" s="1854"/>
      <c r="GP135" s="1854"/>
      <c r="GQ135" s="1854"/>
      <c r="GR135" s="1854"/>
      <c r="GS135" s="1854"/>
      <c r="GT135" s="1854"/>
      <c r="GU135" s="1854"/>
      <c r="GV135" s="1854"/>
      <c r="GW135" s="1854"/>
      <c r="GX135" s="1854"/>
      <c r="GY135" s="1854"/>
      <c r="GZ135" s="1854"/>
      <c r="HA135" s="1854"/>
      <c r="HB135" s="1854"/>
      <c r="HC135" s="1854"/>
      <c r="HD135" s="1854"/>
      <c r="HE135" s="1854"/>
      <c r="HF135" s="1854"/>
      <c r="HG135" s="1854"/>
      <c r="HH135" s="1854"/>
      <c r="HI135" s="1854"/>
      <c r="HJ135" s="1854"/>
      <c r="HK135" s="1854"/>
      <c r="HL135" s="1854"/>
      <c r="HM135" s="1854"/>
      <c r="HN135" s="1854"/>
      <c r="HO135" s="1854"/>
      <c r="HP135" s="1854"/>
      <c r="HQ135" s="1854"/>
      <c r="HR135" s="1854"/>
      <c r="HS135" s="1854"/>
      <c r="HT135" s="1854"/>
      <c r="HU135" s="1854"/>
      <c r="HV135" s="1854"/>
      <c r="HW135" s="1854"/>
      <c r="HX135" s="1854"/>
      <c r="HY135" s="1854"/>
      <c r="HZ135" s="1854"/>
      <c r="IA135" s="1854"/>
      <c r="IB135" s="1854"/>
      <c r="IC135" s="1854"/>
      <c r="ID135" s="1854"/>
      <c r="IE135" s="1854"/>
      <c r="IF135" s="1854"/>
      <c r="IG135" s="1854"/>
      <c r="IH135" s="1854"/>
      <c r="II135" s="1854"/>
      <c r="IJ135" s="1854"/>
      <c r="IK135" s="1854"/>
      <c r="IL135" s="1854"/>
      <c r="IM135" s="1854"/>
      <c r="IN135" s="1854"/>
      <c r="IO135" s="1854"/>
    </row>
    <row r="136" spans="1:249" s="646" customFormat="1" ht="39.950000000000003" customHeight="1">
      <c r="A136" s="2798"/>
      <c r="B136" s="1885" t="s">
        <v>1269</v>
      </c>
      <c r="C136" s="1886" t="s">
        <v>1273</v>
      </c>
      <c r="D136" s="1888"/>
      <c r="E136" s="1894"/>
      <c r="F136" s="1854"/>
      <c r="G136" s="1854"/>
      <c r="H136" s="1854"/>
      <c r="I136" s="1854"/>
      <c r="J136" s="1854"/>
      <c r="K136" s="1854"/>
      <c r="L136" s="1854"/>
      <c r="M136" s="1854"/>
      <c r="N136" s="1854"/>
      <c r="O136" s="1854"/>
      <c r="P136" s="1854"/>
      <c r="Q136" s="1854"/>
      <c r="R136" s="1854"/>
      <c r="S136" s="1854"/>
      <c r="T136" s="1854"/>
      <c r="U136" s="1854"/>
      <c r="V136" s="1854"/>
      <c r="W136" s="1854"/>
      <c r="X136" s="1854"/>
      <c r="Y136" s="1854"/>
      <c r="Z136" s="1854"/>
      <c r="AA136" s="1854"/>
      <c r="AB136" s="1854"/>
      <c r="AC136" s="1854"/>
      <c r="AD136" s="1854"/>
      <c r="AE136" s="1854"/>
      <c r="AF136" s="1854"/>
      <c r="AG136" s="1854"/>
      <c r="AH136" s="1854"/>
      <c r="AI136" s="1854"/>
      <c r="AJ136" s="1854"/>
      <c r="AK136" s="1854"/>
      <c r="AL136" s="1854"/>
      <c r="AM136" s="1854"/>
      <c r="AN136" s="1854"/>
      <c r="AO136" s="1854"/>
      <c r="AP136" s="1854"/>
      <c r="AQ136" s="1854"/>
      <c r="AR136" s="1854"/>
      <c r="AS136" s="1854"/>
      <c r="AT136" s="1854"/>
      <c r="AU136" s="1854"/>
      <c r="AV136" s="1854"/>
      <c r="AW136" s="1854"/>
      <c r="AX136" s="1854"/>
      <c r="AY136" s="1854"/>
      <c r="AZ136" s="1854"/>
      <c r="BA136" s="1854"/>
      <c r="BB136" s="1854"/>
      <c r="BC136" s="1854"/>
      <c r="BD136" s="1854"/>
      <c r="BE136" s="1854"/>
      <c r="BF136" s="1854"/>
      <c r="BG136" s="1854"/>
      <c r="BH136" s="1854"/>
      <c r="BI136" s="1854"/>
      <c r="BJ136" s="1854"/>
      <c r="BK136" s="1854"/>
      <c r="BL136" s="1854"/>
      <c r="BM136" s="1854"/>
      <c r="BN136" s="1854"/>
      <c r="BO136" s="1854"/>
      <c r="BP136" s="1854"/>
      <c r="BQ136" s="1854"/>
      <c r="BR136" s="1854"/>
      <c r="BS136" s="1854"/>
      <c r="BT136" s="1854"/>
      <c r="BU136" s="1854"/>
      <c r="BV136" s="1854"/>
      <c r="BW136" s="1854"/>
      <c r="BX136" s="1854"/>
      <c r="BY136" s="1854"/>
      <c r="BZ136" s="1854"/>
      <c r="CA136" s="1854"/>
      <c r="CB136" s="1854"/>
      <c r="CC136" s="1854"/>
      <c r="CD136" s="1854"/>
      <c r="CE136" s="1854"/>
      <c r="CF136" s="1854"/>
      <c r="CG136" s="1854"/>
      <c r="CH136" s="1854"/>
      <c r="CI136" s="1854"/>
      <c r="CJ136" s="1854"/>
      <c r="CK136" s="1854"/>
      <c r="CL136" s="1854"/>
      <c r="CM136" s="1854"/>
      <c r="CN136" s="1854"/>
      <c r="CO136" s="1854"/>
      <c r="CP136" s="1854"/>
      <c r="CQ136" s="1854"/>
      <c r="CR136" s="1854"/>
      <c r="CS136" s="1854"/>
      <c r="CT136" s="1854"/>
      <c r="CU136" s="1854"/>
      <c r="CV136" s="1854"/>
      <c r="CW136" s="1854"/>
      <c r="CX136" s="1854"/>
      <c r="CY136" s="1854"/>
      <c r="CZ136" s="1854"/>
      <c r="DA136" s="1854"/>
      <c r="DB136" s="1854"/>
      <c r="DC136" s="1854"/>
      <c r="DD136" s="1854"/>
      <c r="DE136" s="1854"/>
      <c r="DF136" s="1854"/>
      <c r="DG136" s="1854"/>
      <c r="DH136" s="1854"/>
      <c r="DI136" s="1854"/>
      <c r="DJ136" s="1854"/>
      <c r="DK136" s="1854"/>
      <c r="DL136" s="1854"/>
      <c r="DM136" s="1854"/>
      <c r="DN136" s="1854"/>
      <c r="DO136" s="1854"/>
      <c r="DP136" s="1854"/>
      <c r="DQ136" s="1854"/>
      <c r="DR136" s="1854"/>
      <c r="DS136" s="1854"/>
      <c r="DT136" s="1854"/>
      <c r="DU136" s="1854"/>
      <c r="DV136" s="1854"/>
      <c r="DW136" s="1854"/>
      <c r="DX136" s="1854"/>
      <c r="DY136" s="1854"/>
      <c r="DZ136" s="1854"/>
      <c r="EA136" s="1854"/>
      <c r="EB136" s="1854"/>
      <c r="EC136" s="1854"/>
      <c r="ED136" s="1854"/>
      <c r="EE136" s="1854"/>
      <c r="EF136" s="1854"/>
      <c r="EG136" s="1854"/>
      <c r="EH136" s="1854"/>
      <c r="EI136" s="1854"/>
      <c r="EJ136" s="1854"/>
      <c r="EK136" s="1854"/>
      <c r="EL136" s="1854"/>
      <c r="EM136" s="1854"/>
      <c r="EN136" s="1854"/>
      <c r="EO136" s="1854"/>
      <c r="EP136" s="1854"/>
      <c r="EQ136" s="1854"/>
      <c r="ER136" s="1854"/>
      <c r="ES136" s="1854"/>
      <c r="ET136" s="1854"/>
      <c r="EU136" s="1854"/>
      <c r="EV136" s="1854"/>
      <c r="EW136" s="1854"/>
      <c r="EX136" s="1854"/>
      <c r="EY136" s="1854"/>
      <c r="EZ136" s="1854"/>
      <c r="FA136" s="1854"/>
      <c r="FB136" s="1854"/>
      <c r="FC136" s="1854"/>
      <c r="FD136" s="1854"/>
      <c r="FE136" s="1854"/>
      <c r="FF136" s="1854"/>
      <c r="FG136" s="1854"/>
      <c r="FH136" s="1854"/>
      <c r="FI136" s="1854"/>
      <c r="FJ136" s="1854"/>
      <c r="FK136" s="1854"/>
      <c r="FL136" s="1854"/>
      <c r="FM136" s="1854"/>
      <c r="FN136" s="1854"/>
      <c r="FO136" s="1854"/>
      <c r="FP136" s="1854"/>
      <c r="FQ136" s="1854"/>
      <c r="FR136" s="1854"/>
      <c r="FS136" s="1854"/>
      <c r="FT136" s="1854"/>
      <c r="FU136" s="1854"/>
      <c r="FV136" s="1854"/>
      <c r="FW136" s="1854"/>
      <c r="FX136" s="1854"/>
      <c r="FY136" s="1854"/>
      <c r="FZ136" s="1854"/>
      <c r="GA136" s="1854"/>
      <c r="GB136" s="1854"/>
      <c r="GC136" s="1854"/>
      <c r="GD136" s="1854"/>
      <c r="GE136" s="1854"/>
      <c r="GF136" s="1854"/>
      <c r="GG136" s="1854"/>
      <c r="GH136" s="1854"/>
      <c r="GI136" s="1854"/>
      <c r="GJ136" s="1854"/>
      <c r="GK136" s="1854"/>
      <c r="GL136" s="1854"/>
      <c r="GM136" s="1854"/>
      <c r="GN136" s="1854"/>
      <c r="GO136" s="1854"/>
      <c r="GP136" s="1854"/>
      <c r="GQ136" s="1854"/>
      <c r="GR136" s="1854"/>
      <c r="GS136" s="1854"/>
      <c r="GT136" s="1854"/>
      <c r="GU136" s="1854"/>
      <c r="GV136" s="1854"/>
      <c r="GW136" s="1854"/>
      <c r="GX136" s="1854"/>
      <c r="GY136" s="1854"/>
      <c r="GZ136" s="1854"/>
      <c r="HA136" s="1854"/>
      <c r="HB136" s="1854"/>
      <c r="HC136" s="1854"/>
      <c r="HD136" s="1854"/>
      <c r="HE136" s="1854"/>
      <c r="HF136" s="1854"/>
      <c r="HG136" s="1854"/>
      <c r="HH136" s="1854"/>
      <c r="HI136" s="1854"/>
      <c r="HJ136" s="1854"/>
      <c r="HK136" s="1854"/>
      <c r="HL136" s="1854"/>
      <c r="HM136" s="1854"/>
      <c r="HN136" s="1854"/>
      <c r="HO136" s="1854"/>
      <c r="HP136" s="1854"/>
      <c r="HQ136" s="1854"/>
      <c r="HR136" s="1854"/>
      <c r="HS136" s="1854"/>
      <c r="HT136" s="1854"/>
      <c r="HU136" s="1854"/>
      <c r="HV136" s="1854"/>
      <c r="HW136" s="1854"/>
      <c r="HX136" s="1854"/>
      <c r="HY136" s="1854"/>
      <c r="HZ136" s="1854"/>
      <c r="IA136" s="1854"/>
      <c r="IB136" s="1854"/>
      <c r="IC136" s="1854"/>
      <c r="ID136" s="1854"/>
      <c r="IE136" s="1854"/>
      <c r="IF136" s="1854"/>
      <c r="IG136" s="1854"/>
      <c r="IH136" s="1854"/>
      <c r="II136" s="1854"/>
      <c r="IJ136" s="1854"/>
      <c r="IK136" s="1854"/>
      <c r="IL136" s="1854"/>
      <c r="IM136" s="1854"/>
      <c r="IN136" s="1854"/>
      <c r="IO136" s="1854"/>
    </row>
    <row r="137" spans="1:249" s="646" customFormat="1" ht="20.100000000000001" customHeight="1">
      <c r="A137" s="1870" t="s">
        <v>8</v>
      </c>
      <c r="B137" s="1889">
        <v>1278</v>
      </c>
      <c r="C137" s="1889">
        <v>2470</v>
      </c>
      <c r="D137" s="1888"/>
      <c r="E137" s="1894"/>
      <c r="F137" s="1854"/>
      <c r="G137" s="1854"/>
      <c r="H137" s="1854"/>
      <c r="I137" s="1854"/>
      <c r="J137" s="1854"/>
      <c r="K137" s="1854"/>
      <c r="L137" s="1854"/>
      <c r="M137" s="1854"/>
      <c r="N137" s="1854"/>
      <c r="O137" s="1854"/>
      <c r="P137" s="1854"/>
      <c r="Q137" s="1854"/>
      <c r="R137" s="1854"/>
      <c r="S137" s="1854"/>
      <c r="T137" s="1854"/>
      <c r="U137" s="1854"/>
      <c r="V137" s="1854"/>
      <c r="W137" s="1854"/>
      <c r="X137" s="1854"/>
      <c r="Y137" s="1854"/>
      <c r="Z137" s="1854"/>
      <c r="AA137" s="1854"/>
      <c r="AB137" s="1854"/>
      <c r="AC137" s="1854"/>
      <c r="AD137" s="1854"/>
      <c r="AE137" s="1854"/>
      <c r="AF137" s="1854"/>
      <c r="AG137" s="1854"/>
      <c r="AH137" s="1854"/>
      <c r="AI137" s="1854"/>
      <c r="AJ137" s="1854"/>
      <c r="AK137" s="1854"/>
      <c r="AL137" s="1854"/>
      <c r="AM137" s="1854"/>
      <c r="AN137" s="1854"/>
      <c r="AO137" s="1854"/>
      <c r="AP137" s="1854"/>
      <c r="AQ137" s="1854"/>
      <c r="AR137" s="1854"/>
      <c r="AS137" s="1854"/>
      <c r="AT137" s="1854"/>
      <c r="AU137" s="1854"/>
      <c r="AV137" s="1854"/>
      <c r="AW137" s="1854"/>
      <c r="AX137" s="1854"/>
      <c r="AY137" s="1854"/>
      <c r="AZ137" s="1854"/>
      <c r="BA137" s="1854"/>
      <c r="BB137" s="1854"/>
      <c r="BC137" s="1854"/>
      <c r="BD137" s="1854"/>
      <c r="BE137" s="1854"/>
      <c r="BF137" s="1854"/>
      <c r="BG137" s="1854"/>
      <c r="BH137" s="1854"/>
      <c r="BI137" s="1854"/>
      <c r="BJ137" s="1854"/>
      <c r="BK137" s="1854"/>
      <c r="BL137" s="1854"/>
      <c r="BM137" s="1854"/>
      <c r="BN137" s="1854"/>
      <c r="BO137" s="1854"/>
      <c r="BP137" s="1854"/>
      <c r="BQ137" s="1854"/>
      <c r="BR137" s="1854"/>
      <c r="BS137" s="1854"/>
      <c r="BT137" s="1854"/>
      <c r="BU137" s="1854"/>
      <c r="BV137" s="1854"/>
      <c r="BW137" s="1854"/>
      <c r="BX137" s="1854"/>
      <c r="BY137" s="1854"/>
      <c r="BZ137" s="1854"/>
      <c r="CA137" s="1854"/>
      <c r="CB137" s="1854"/>
      <c r="CC137" s="1854"/>
      <c r="CD137" s="1854"/>
      <c r="CE137" s="1854"/>
      <c r="CF137" s="1854"/>
      <c r="CG137" s="1854"/>
      <c r="CH137" s="1854"/>
      <c r="CI137" s="1854"/>
      <c r="CJ137" s="1854"/>
      <c r="CK137" s="1854"/>
      <c r="CL137" s="1854"/>
      <c r="CM137" s="1854"/>
      <c r="CN137" s="1854"/>
      <c r="CO137" s="1854"/>
      <c r="CP137" s="1854"/>
      <c r="CQ137" s="1854"/>
      <c r="CR137" s="1854"/>
      <c r="CS137" s="1854"/>
      <c r="CT137" s="1854"/>
      <c r="CU137" s="1854"/>
      <c r="CV137" s="1854"/>
      <c r="CW137" s="1854"/>
      <c r="CX137" s="1854"/>
      <c r="CY137" s="1854"/>
      <c r="CZ137" s="1854"/>
      <c r="DA137" s="1854"/>
      <c r="DB137" s="1854"/>
      <c r="DC137" s="1854"/>
      <c r="DD137" s="1854"/>
      <c r="DE137" s="1854"/>
      <c r="DF137" s="1854"/>
      <c r="DG137" s="1854"/>
      <c r="DH137" s="1854"/>
      <c r="DI137" s="1854"/>
      <c r="DJ137" s="1854"/>
      <c r="DK137" s="1854"/>
      <c r="DL137" s="1854"/>
      <c r="DM137" s="1854"/>
      <c r="DN137" s="1854"/>
      <c r="DO137" s="1854"/>
      <c r="DP137" s="1854"/>
      <c r="DQ137" s="1854"/>
      <c r="DR137" s="1854"/>
      <c r="DS137" s="1854"/>
      <c r="DT137" s="1854"/>
      <c r="DU137" s="1854"/>
      <c r="DV137" s="1854"/>
      <c r="DW137" s="1854"/>
      <c r="DX137" s="1854"/>
      <c r="DY137" s="1854"/>
      <c r="DZ137" s="1854"/>
      <c r="EA137" s="1854"/>
      <c r="EB137" s="1854"/>
      <c r="EC137" s="1854"/>
      <c r="ED137" s="1854"/>
      <c r="EE137" s="1854"/>
      <c r="EF137" s="1854"/>
      <c r="EG137" s="1854"/>
      <c r="EH137" s="1854"/>
      <c r="EI137" s="1854"/>
      <c r="EJ137" s="1854"/>
      <c r="EK137" s="1854"/>
      <c r="EL137" s="1854"/>
      <c r="EM137" s="1854"/>
      <c r="EN137" s="1854"/>
      <c r="EO137" s="1854"/>
      <c r="EP137" s="1854"/>
      <c r="EQ137" s="1854"/>
      <c r="ER137" s="1854"/>
      <c r="ES137" s="1854"/>
      <c r="ET137" s="1854"/>
      <c r="EU137" s="1854"/>
      <c r="EV137" s="1854"/>
      <c r="EW137" s="1854"/>
      <c r="EX137" s="1854"/>
      <c r="EY137" s="1854"/>
      <c r="EZ137" s="1854"/>
      <c r="FA137" s="1854"/>
      <c r="FB137" s="1854"/>
      <c r="FC137" s="1854"/>
      <c r="FD137" s="1854"/>
      <c r="FE137" s="1854"/>
      <c r="FF137" s="1854"/>
      <c r="FG137" s="1854"/>
      <c r="FH137" s="1854"/>
      <c r="FI137" s="1854"/>
      <c r="FJ137" s="1854"/>
      <c r="FK137" s="1854"/>
      <c r="FL137" s="1854"/>
      <c r="FM137" s="1854"/>
      <c r="FN137" s="1854"/>
      <c r="FO137" s="1854"/>
      <c r="FP137" s="1854"/>
      <c r="FQ137" s="1854"/>
      <c r="FR137" s="1854"/>
      <c r="FS137" s="1854"/>
      <c r="FT137" s="1854"/>
      <c r="FU137" s="1854"/>
      <c r="FV137" s="1854"/>
      <c r="FW137" s="1854"/>
      <c r="FX137" s="1854"/>
      <c r="FY137" s="1854"/>
      <c r="FZ137" s="1854"/>
      <c r="GA137" s="1854"/>
      <c r="GB137" s="1854"/>
      <c r="GC137" s="1854"/>
      <c r="GD137" s="1854"/>
      <c r="GE137" s="1854"/>
      <c r="GF137" s="1854"/>
      <c r="GG137" s="1854"/>
      <c r="GH137" s="1854"/>
      <c r="GI137" s="1854"/>
      <c r="GJ137" s="1854"/>
      <c r="GK137" s="1854"/>
      <c r="GL137" s="1854"/>
      <c r="GM137" s="1854"/>
      <c r="GN137" s="1854"/>
      <c r="GO137" s="1854"/>
      <c r="GP137" s="1854"/>
      <c r="GQ137" s="1854"/>
      <c r="GR137" s="1854"/>
      <c r="GS137" s="1854"/>
      <c r="GT137" s="1854"/>
      <c r="GU137" s="1854"/>
      <c r="GV137" s="1854"/>
      <c r="GW137" s="1854"/>
      <c r="GX137" s="1854"/>
      <c r="GY137" s="1854"/>
      <c r="GZ137" s="1854"/>
      <c r="HA137" s="1854"/>
      <c r="HB137" s="1854"/>
      <c r="HC137" s="1854"/>
      <c r="HD137" s="1854"/>
      <c r="HE137" s="1854"/>
      <c r="HF137" s="1854"/>
      <c r="HG137" s="1854"/>
      <c r="HH137" s="1854"/>
      <c r="HI137" s="1854"/>
      <c r="HJ137" s="1854"/>
      <c r="HK137" s="1854"/>
      <c r="HL137" s="1854"/>
      <c r="HM137" s="1854"/>
      <c r="HN137" s="1854"/>
      <c r="HO137" s="1854"/>
      <c r="HP137" s="1854"/>
      <c r="HQ137" s="1854"/>
      <c r="HR137" s="1854"/>
      <c r="HS137" s="1854"/>
      <c r="HT137" s="1854"/>
      <c r="HU137" s="1854"/>
      <c r="HV137" s="1854"/>
      <c r="HW137" s="1854"/>
      <c r="HX137" s="1854"/>
      <c r="HY137" s="1854"/>
      <c r="HZ137" s="1854"/>
      <c r="IA137" s="1854"/>
      <c r="IB137" s="1854"/>
      <c r="IC137" s="1854"/>
      <c r="ID137" s="1854"/>
      <c r="IE137" s="1854"/>
      <c r="IF137" s="1854"/>
      <c r="IG137" s="1854"/>
      <c r="IH137" s="1854"/>
      <c r="II137" s="1854"/>
      <c r="IJ137" s="1854"/>
      <c r="IK137" s="1854"/>
      <c r="IL137" s="1854"/>
      <c r="IM137" s="1854"/>
      <c r="IN137" s="1854"/>
      <c r="IO137" s="1854"/>
    </row>
    <row r="138" spans="1:249" s="646" customFormat="1" ht="20.100000000000001" customHeight="1">
      <c r="A138" s="1873" t="s">
        <v>1259</v>
      </c>
      <c r="B138" s="500">
        <v>1179</v>
      </c>
      <c r="C138" s="500">
        <v>2200</v>
      </c>
      <c r="D138" s="1888"/>
      <c r="E138" s="1894"/>
      <c r="F138" s="1854"/>
      <c r="G138" s="1854"/>
      <c r="H138" s="1854"/>
      <c r="I138" s="1854"/>
      <c r="J138" s="1854"/>
      <c r="K138" s="1854"/>
      <c r="L138" s="1854"/>
      <c r="M138" s="1854"/>
      <c r="N138" s="1854"/>
      <c r="O138" s="1854"/>
      <c r="P138" s="1854"/>
      <c r="Q138" s="1854"/>
      <c r="R138" s="1854"/>
      <c r="S138" s="1854"/>
      <c r="T138" s="1854"/>
      <c r="U138" s="1854"/>
      <c r="V138" s="1854"/>
      <c r="W138" s="1854"/>
      <c r="X138" s="1854"/>
      <c r="Y138" s="1854"/>
      <c r="Z138" s="1854"/>
      <c r="AA138" s="1854"/>
      <c r="AB138" s="1854"/>
      <c r="AC138" s="1854"/>
      <c r="AD138" s="1854"/>
      <c r="AE138" s="1854"/>
      <c r="AF138" s="1854"/>
      <c r="AG138" s="1854"/>
      <c r="AH138" s="1854"/>
      <c r="AI138" s="1854"/>
      <c r="AJ138" s="1854"/>
      <c r="AK138" s="1854"/>
      <c r="AL138" s="1854"/>
      <c r="AM138" s="1854"/>
      <c r="AN138" s="1854"/>
      <c r="AO138" s="1854"/>
      <c r="AP138" s="1854"/>
      <c r="AQ138" s="1854"/>
      <c r="AR138" s="1854"/>
      <c r="AS138" s="1854"/>
      <c r="AT138" s="1854"/>
      <c r="AU138" s="1854"/>
      <c r="AV138" s="1854"/>
      <c r="AW138" s="1854"/>
      <c r="AX138" s="1854"/>
      <c r="AY138" s="1854"/>
      <c r="AZ138" s="1854"/>
      <c r="BA138" s="1854"/>
      <c r="BB138" s="1854"/>
      <c r="BC138" s="1854"/>
      <c r="BD138" s="1854"/>
      <c r="BE138" s="1854"/>
      <c r="BF138" s="1854"/>
      <c r="BG138" s="1854"/>
      <c r="BH138" s="1854"/>
      <c r="BI138" s="1854"/>
      <c r="BJ138" s="1854"/>
      <c r="BK138" s="1854"/>
      <c r="BL138" s="1854"/>
      <c r="BM138" s="1854"/>
      <c r="BN138" s="1854"/>
      <c r="BO138" s="1854"/>
      <c r="BP138" s="1854"/>
      <c r="BQ138" s="1854"/>
      <c r="BR138" s="1854"/>
      <c r="BS138" s="1854"/>
      <c r="BT138" s="1854"/>
      <c r="BU138" s="1854"/>
      <c r="BV138" s="1854"/>
      <c r="BW138" s="1854"/>
      <c r="BX138" s="1854"/>
      <c r="BY138" s="1854"/>
      <c r="BZ138" s="1854"/>
      <c r="CA138" s="1854"/>
      <c r="CB138" s="1854"/>
      <c r="CC138" s="1854"/>
      <c r="CD138" s="1854"/>
      <c r="CE138" s="1854"/>
      <c r="CF138" s="1854"/>
      <c r="CG138" s="1854"/>
      <c r="CH138" s="1854"/>
      <c r="CI138" s="1854"/>
      <c r="CJ138" s="1854"/>
      <c r="CK138" s="1854"/>
      <c r="CL138" s="1854"/>
      <c r="CM138" s="1854"/>
      <c r="CN138" s="1854"/>
      <c r="CO138" s="1854"/>
      <c r="CP138" s="1854"/>
      <c r="CQ138" s="1854"/>
      <c r="CR138" s="1854"/>
      <c r="CS138" s="1854"/>
      <c r="CT138" s="1854"/>
      <c r="CU138" s="1854"/>
      <c r="CV138" s="1854"/>
      <c r="CW138" s="1854"/>
      <c r="CX138" s="1854"/>
      <c r="CY138" s="1854"/>
      <c r="CZ138" s="1854"/>
      <c r="DA138" s="1854"/>
      <c r="DB138" s="1854"/>
      <c r="DC138" s="1854"/>
      <c r="DD138" s="1854"/>
      <c r="DE138" s="1854"/>
      <c r="DF138" s="1854"/>
      <c r="DG138" s="1854"/>
      <c r="DH138" s="1854"/>
      <c r="DI138" s="1854"/>
      <c r="DJ138" s="1854"/>
      <c r="DK138" s="1854"/>
      <c r="DL138" s="1854"/>
      <c r="DM138" s="1854"/>
      <c r="DN138" s="1854"/>
      <c r="DO138" s="1854"/>
      <c r="DP138" s="1854"/>
      <c r="DQ138" s="1854"/>
      <c r="DR138" s="1854"/>
      <c r="DS138" s="1854"/>
      <c r="DT138" s="1854"/>
      <c r="DU138" s="1854"/>
      <c r="DV138" s="1854"/>
      <c r="DW138" s="1854"/>
      <c r="DX138" s="1854"/>
      <c r="DY138" s="1854"/>
      <c r="DZ138" s="1854"/>
      <c r="EA138" s="1854"/>
      <c r="EB138" s="1854"/>
      <c r="EC138" s="1854"/>
      <c r="ED138" s="1854"/>
      <c r="EE138" s="1854"/>
      <c r="EF138" s="1854"/>
      <c r="EG138" s="1854"/>
      <c r="EH138" s="1854"/>
      <c r="EI138" s="1854"/>
      <c r="EJ138" s="1854"/>
      <c r="EK138" s="1854"/>
      <c r="EL138" s="1854"/>
      <c r="EM138" s="1854"/>
      <c r="EN138" s="1854"/>
      <c r="EO138" s="1854"/>
      <c r="EP138" s="1854"/>
      <c r="EQ138" s="1854"/>
      <c r="ER138" s="1854"/>
      <c r="ES138" s="1854"/>
      <c r="ET138" s="1854"/>
      <c r="EU138" s="1854"/>
      <c r="EV138" s="1854"/>
      <c r="EW138" s="1854"/>
      <c r="EX138" s="1854"/>
      <c r="EY138" s="1854"/>
      <c r="EZ138" s="1854"/>
      <c r="FA138" s="1854"/>
      <c r="FB138" s="1854"/>
      <c r="FC138" s="1854"/>
      <c r="FD138" s="1854"/>
      <c r="FE138" s="1854"/>
      <c r="FF138" s="1854"/>
      <c r="FG138" s="1854"/>
      <c r="FH138" s="1854"/>
      <c r="FI138" s="1854"/>
      <c r="FJ138" s="1854"/>
      <c r="FK138" s="1854"/>
      <c r="FL138" s="1854"/>
      <c r="FM138" s="1854"/>
      <c r="FN138" s="1854"/>
      <c r="FO138" s="1854"/>
      <c r="FP138" s="1854"/>
      <c r="FQ138" s="1854"/>
      <c r="FR138" s="1854"/>
      <c r="FS138" s="1854"/>
      <c r="FT138" s="1854"/>
      <c r="FU138" s="1854"/>
      <c r="FV138" s="1854"/>
      <c r="FW138" s="1854"/>
      <c r="FX138" s="1854"/>
      <c r="FY138" s="1854"/>
      <c r="FZ138" s="1854"/>
      <c r="GA138" s="1854"/>
      <c r="GB138" s="1854"/>
      <c r="GC138" s="1854"/>
      <c r="GD138" s="1854"/>
      <c r="GE138" s="1854"/>
      <c r="GF138" s="1854"/>
      <c r="GG138" s="1854"/>
      <c r="GH138" s="1854"/>
      <c r="GI138" s="1854"/>
      <c r="GJ138" s="1854"/>
      <c r="GK138" s="1854"/>
      <c r="GL138" s="1854"/>
      <c r="GM138" s="1854"/>
      <c r="GN138" s="1854"/>
      <c r="GO138" s="1854"/>
      <c r="GP138" s="1854"/>
      <c r="GQ138" s="1854"/>
      <c r="GR138" s="1854"/>
      <c r="GS138" s="1854"/>
      <c r="GT138" s="1854"/>
      <c r="GU138" s="1854"/>
      <c r="GV138" s="1854"/>
      <c r="GW138" s="1854"/>
      <c r="GX138" s="1854"/>
      <c r="GY138" s="1854"/>
      <c r="GZ138" s="1854"/>
      <c r="HA138" s="1854"/>
      <c r="HB138" s="1854"/>
      <c r="HC138" s="1854"/>
      <c r="HD138" s="1854"/>
      <c r="HE138" s="1854"/>
      <c r="HF138" s="1854"/>
      <c r="HG138" s="1854"/>
      <c r="HH138" s="1854"/>
      <c r="HI138" s="1854"/>
      <c r="HJ138" s="1854"/>
      <c r="HK138" s="1854"/>
      <c r="HL138" s="1854"/>
      <c r="HM138" s="1854"/>
      <c r="HN138" s="1854"/>
      <c r="HO138" s="1854"/>
      <c r="HP138" s="1854"/>
      <c r="HQ138" s="1854"/>
      <c r="HR138" s="1854"/>
      <c r="HS138" s="1854"/>
      <c r="HT138" s="1854"/>
      <c r="HU138" s="1854"/>
      <c r="HV138" s="1854"/>
      <c r="HW138" s="1854"/>
      <c r="HX138" s="1854"/>
      <c r="HY138" s="1854"/>
      <c r="HZ138" s="1854"/>
      <c r="IA138" s="1854"/>
      <c r="IB138" s="1854"/>
      <c r="IC138" s="1854"/>
      <c r="ID138" s="1854"/>
      <c r="IE138" s="1854"/>
      <c r="IF138" s="1854"/>
      <c r="IG138" s="1854"/>
      <c r="IH138" s="1854"/>
      <c r="II138" s="1854"/>
      <c r="IJ138" s="1854"/>
      <c r="IK138" s="1854"/>
      <c r="IL138" s="1854"/>
      <c r="IM138" s="1854"/>
      <c r="IN138" s="1854"/>
      <c r="IO138" s="1854"/>
    </row>
    <row r="139" spans="1:249" s="646" customFormat="1" ht="20.100000000000001" customHeight="1">
      <c r="A139" s="1873" t="s">
        <v>557</v>
      </c>
      <c r="B139" s="500">
        <v>23</v>
      </c>
      <c r="C139" s="500">
        <v>32</v>
      </c>
      <c r="D139" s="1888"/>
      <c r="E139" s="1894"/>
      <c r="F139" s="1854"/>
      <c r="G139" s="1854"/>
      <c r="H139" s="1854"/>
      <c r="I139" s="1854"/>
      <c r="J139" s="1854"/>
      <c r="K139" s="1854"/>
      <c r="L139" s="1854"/>
      <c r="M139" s="1854"/>
      <c r="N139" s="1854"/>
      <c r="O139" s="1854"/>
      <c r="P139" s="1854"/>
      <c r="Q139" s="1854"/>
      <c r="R139" s="1854"/>
      <c r="S139" s="1854"/>
      <c r="T139" s="1854"/>
      <c r="U139" s="1854"/>
      <c r="V139" s="1854"/>
      <c r="W139" s="1854"/>
      <c r="X139" s="1854"/>
      <c r="Y139" s="1854"/>
      <c r="Z139" s="1854"/>
      <c r="AA139" s="1854"/>
      <c r="AB139" s="1854"/>
      <c r="AC139" s="1854"/>
      <c r="AD139" s="1854"/>
      <c r="AE139" s="1854"/>
      <c r="AF139" s="1854"/>
      <c r="AG139" s="1854"/>
      <c r="AH139" s="1854"/>
      <c r="AI139" s="1854"/>
      <c r="AJ139" s="1854"/>
      <c r="AK139" s="1854"/>
      <c r="AL139" s="1854"/>
      <c r="AM139" s="1854"/>
      <c r="AN139" s="1854"/>
      <c r="AO139" s="1854"/>
      <c r="AP139" s="1854"/>
      <c r="AQ139" s="1854"/>
      <c r="AR139" s="1854"/>
      <c r="AS139" s="1854"/>
      <c r="AT139" s="1854"/>
      <c r="AU139" s="1854"/>
      <c r="AV139" s="1854"/>
      <c r="AW139" s="1854"/>
      <c r="AX139" s="1854"/>
      <c r="AY139" s="1854"/>
      <c r="AZ139" s="1854"/>
      <c r="BA139" s="1854"/>
      <c r="BB139" s="1854"/>
      <c r="BC139" s="1854"/>
      <c r="BD139" s="1854"/>
      <c r="BE139" s="1854"/>
      <c r="BF139" s="1854"/>
      <c r="BG139" s="1854"/>
      <c r="BH139" s="1854"/>
      <c r="BI139" s="1854"/>
      <c r="BJ139" s="1854"/>
      <c r="BK139" s="1854"/>
      <c r="BL139" s="1854"/>
      <c r="BM139" s="1854"/>
      <c r="BN139" s="1854"/>
      <c r="BO139" s="1854"/>
      <c r="BP139" s="1854"/>
      <c r="BQ139" s="1854"/>
      <c r="BR139" s="1854"/>
      <c r="BS139" s="1854"/>
      <c r="BT139" s="1854"/>
      <c r="BU139" s="1854"/>
      <c r="BV139" s="1854"/>
      <c r="BW139" s="1854"/>
      <c r="BX139" s="1854"/>
      <c r="BY139" s="1854"/>
      <c r="BZ139" s="1854"/>
      <c r="CA139" s="1854"/>
      <c r="CB139" s="1854"/>
      <c r="CC139" s="1854"/>
      <c r="CD139" s="1854"/>
      <c r="CE139" s="1854"/>
      <c r="CF139" s="1854"/>
      <c r="CG139" s="1854"/>
      <c r="CH139" s="1854"/>
      <c r="CI139" s="1854"/>
      <c r="CJ139" s="1854"/>
      <c r="CK139" s="1854"/>
      <c r="CL139" s="1854"/>
      <c r="CM139" s="1854"/>
      <c r="CN139" s="1854"/>
      <c r="CO139" s="1854"/>
      <c r="CP139" s="1854"/>
      <c r="CQ139" s="1854"/>
      <c r="CR139" s="1854"/>
      <c r="CS139" s="1854"/>
      <c r="CT139" s="1854"/>
      <c r="CU139" s="1854"/>
      <c r="CV139" s="1854"/>
      <c r="CW139" s="1854"/>
      <c r="CX139" s="1854"/>
      <c r="CY139" s="1854"/>
      <c r="CZ139" s="1854"/>
      <c r="DA139" s="1854"/>
      <c r="DB139" s="1854"/>
      <c r="DC139" s="1854"/>
      <c r="DD139" s="1854"/>
      <c r="DE139" s="1854"/>
      <c r="DF139" s="1854"/>
      <c r="DG139" s="1854"/>
      <c r="DH139" s="1854"/>
      <c r="DI139" s="1854"/>
      <c r="DJ139" s="1854"/>
      <c r="DK139" s="1854"/>
      <c r="DL139" s="1854"/>
      <c r="DM139" s="1854"/>
      <c r="DN139" s="1854"/>
      <c r="DO139" s="1854"/>
      <c r="DP139" s="1854"/>
      <c r="DQ139" s="1854"/>
      <c r="DR139" s="1854"/>
      <c r="DS139" s="1854"/>
      <c r="DT139" s="1854"/>
      <c r="DU139" s="1854"/>
      <c r="DV139" s="1854"/>
      <c r="DW139" s="1854"/>
      <c r="DX139" s="1854"/>
      <c r="DY139" s="1854"/>
      <c r="DZ139" s="1854"/>
      <c r="EA139" s="1854"/>
      <c r="EB139" s="1854"/>
      <c r="EC139" s="1854"/>
      <c r="ED139" s="1854"/>
      <c r="EE139" s="1854"/>
      <c r="EF139" s="1854"/>
      <c r="EG139" s="1854"/>
      <c r="EH139" s="1854"/>
      <c r="EI139" s="1854"/>
      <c r="EJ139" s="1854"/>
      <c r="EK139" s="1854"/>
      <c r="EL139" s="1854"/>
      <c r="EM139" s="1854"/>
      <c r="EN139" s="1854"/>
      <c r="EO139" s="1854"/>
      <c r="EP139" s="1854"/>
      <c r="EQ139" s="1854"/>
      <c r="ER139" s="1854"/>
      <c r="ES139" s="1854"/>
      <c r="ET139" s="1854"/>
      <c r="EU139" s="1854"/>
      <c r="EV139" s="1854"/>
      <c r="EW139" s="1854"/>
      <c r="EX139" s="1854"/>
      <c r="EY139" s="1854"/>
      <c r="EZ139" s="1854"/>
      <c r="FA139" s="1854"/>
      <c r="FB139" s="1854"/>
      <c r="FC139" s="1854"/>
      <c r="FD139" s="1854"/>
      <c r="FE139" s="1854"/>
      <c r="FF139" s="1854"/>
      <c r="FG139" s="1854"/>
      <c r="FH139" s="1854"/>
      <c r="FI139" s="1854"/>
      <c r="FJ139" s="1854"/>
      <c r="FK139" s="1854"/>
      <c r="FL139" s="1854"/>
      <c r="FM139" s="1854"/>
      <c r="FN139" s="1854"/>
      <c r="FO139" s="1854"/>
      <c r="FP139" s="1854"/>
      <c r="FQ139" s="1854"/>
      <c r="FR139" s="1854"/>
      <c r="FS139" s="1854"/>
      <c r="FT139" s="1854"/>
      <c r="FU139" s="1854"/>
      <c r="FV139" s="1854"/>
      <c r="FW139" s="1854"/>
      <c r="FX139" s="1854"/>
      <c r="FY139" s="1854"/>
      <c r="FZ139" s="1854"/>
      <c r="GA139" s="1854"/>
      <c r="GB139" s="1854"/>
      <c r="GC139" s="1854"/>
      <c r="GD139" s="1854"/>
      <c r="GE139" s="1854"/>
      <c r="GF139" s="1854"/>
      <c r="GG139" s="1854"/>
      <c r="GH139" s="1854"/>
      <c r="GI139" s="1854"/>
      <c r="GJ139" s="1854"/>
      <c r="GK139" s="1854"/>
      <c r="GL139" s="1854"/>
      <c r="GM139" s="1854"/>
      <c r="GN139" s="1854"/>
      <c r="GO139" s="1854"/>
      <c r="GP139" s="1854"/>
      <c r="GQ139" s="1854"/>
      <c r="GR139" s="1854"/>
      <c r="GS139" s="1854"/>
      <c r="GT139" s="1854"/>
      <c r="GU139" s="1854"/>
      <c r="GV139" s="1854"/>
      <c r="GW139" s="1854"/>
      <c r="GX139" s="1854"/>
      <c r="GY139" s="1854"/>
      <c r="GZ139" s="1854"/>
      <c r="HA139" s="1854"/>
      <c r="HB139" s="1854"/>
      <c r="HC139" s="1854"/>
      <c r="HD139" s="1854"/>
      <c r="HE139" s="1854"/>
      <c r="HF139" s="1854"/>
      <c r="HG139" s="1854"/>
      <c r="HH139" s="1854"/>
      <c r="HI139" s="1854"/>
      <c r="HJ139" s="1854"/>
      <c r="HK139" s="1854"/>
      <c r="HL139" s="1854"/>
      <c r="HM139" s="1854"/>
      <c r="HN139" s="1854"/>
      <c r="HO139" s="1854"/>
      <c r="HP139" s="1854"/>
      <c r="HQ139" s="1854"/>
      <c r="HR139" s="1854"/>
      <c r="HS139" s="1854"/>
      <c r="HT139" s="1854"/>
      <c r="HU139" s="1854"/>
      <c r="HV139" s="1854"/>
      <c r="HW139" s="1854"/>
      <c r="HX139" s="1854"/>
      <c r="HY139" s="1854"/>
      <c r="HZ139" s="1854"/>
      <c r="IA139" s="1854"/>
      <c r="IB139" s="1854"/>
      <c r="IC139" s="1854"/>
      <c r="ID139" s="1854"/>
      <c r="IE139" s="1854"/>
      <c r="IF139" s="1854"/>
      <c r="IG139" s="1854"/>
      <c r="IH139" s="1854"/>
      <c r="II139" s="1854"/>
      <c r="IJ139" s="1854"/>
      <c r="IK139" s="1854"/>
      <c r="IL139" s="1854"/>
      <c r="IM139" s="1854"/>
      <c r="IN139" s="1854"/>
      <c r="IO139" s="1854"/>
    </row>
    <row r="140" spans="1:249" s="646" customFormat="1" ht="20.100000000000001" customHeight="1">
      <c r="A140" s="1873" t="s">
        <v>1260</v>
      </c>
      <c r="B140" s="500">
        <v>70</v>
      </c>
      <c r="C140" s="500">
        <v>238</v>
      </c>
      <c r="D140" s="1888"/>
      <c r="E140" s="1894"/>
      <c r="F140" s="1854"/>
      <c r="G140" s="1854"/>
      <c r="H140" s="1854"/>
      <c r="I140" s="1854"/>
      <c r="J140" s="1854"/>
      <c r="K140" s="1854"/>
      <c r="L140" s="1854"/>
      <c r="M140" s="1854"/>
      <c r="N140" s="1854"/>
      <c r="O140" s="1854"/>
      <c r="P140" s="1854"/>
      <c r="Q140" s="1854"/>
      <c r="R140" s="1854"/>
      <c r="S140" s="1854"/>
      <c r="T140" s="1854"/>
      <c r="U140" s="1854"/>
      <c r="V140" s="1854"/>
      <c r="W140" s="1854"/>
      <c r="X140" s="1854"/>
      <c r="Y140" s="1854"/>
      <c r="Z140" s="1854"/>
      <c r="AA140" s="1854"/>
      <c r="AB140" s="1854"/>
      <c r="AC140" s="1854"/>
      <c r="AD140" s="1854"/>
      <c r="AE140" s="1854"/>
      <c r="AF140" s="1854"/>
      <c r="AG140" s="1854"/>
      <c r="AH140" s="1854"/>
      <c r="AI140" s="1854"/>
      <c r="AJ140" s="1854"/>
      <c r="AK140" s="1854"/>
      <c r="AL140" s="1854"/>
      <c r="AM140" s="1854"/>
      <c r="AN140" s="1854"/>
      <c r="AO140" s="1854"/>
      <c r="AP140" s="1854"/>
      <c r="AQ140" s="1854"/>
      <c r="AR140" s="1854"/>
      <c r="AS140" s="1854"/>
      <c r="AT140" s="1854"/>
      <c r="AU140" s="1854"/>
      <c r="AV140" s="1854"/>
      <c r="AW140" s="1854"/>
      <c r="AX140" s="1854"/>
      <c r="AY140" s="1854"/>
      <c r="AZ140" s="1854"/>
      <c r="BA140" s="1854"/>
      <c r="BB140" s="1854"/>
      <c r="BC140" s="1854"/>
      <c r="BD140" s="1854"/>
      <c r="BE140" s="1854"/>
      <c r="BF140" s="1854"/>
      <c r="BG140" s="1854"/>
      <c r="BH140" s="1854"/>
      <c r="BI140" s="1854"/>
      <c r="BJ140" s="1854"/>
      <c r="BK140" s="1854"/>
      <c r="BL140" s="1854"/>
      <c r="BM140" s="1854"/>
      <c r="BN140" s="1854"/>
      <c r="BO140" s="1854"/>
      <c r="BP140" s="1854"/>
      <c r="BQ140" s="1854"/>
      <c r="BR140" s="1854"/>
      <c r="BS140" s="1854"/>
      <c r="BT140" s="1854"/>
      <c r="BU140" s="1854"/>
      <c r="BV140" s="1854"/>
      <c r="BW140" s="1854"/>
      <c r="BX140" s="1854"/>
      <c r="BY140" s="1854"/>
      <c r="BZ140" s="1854"/>
      <c r="CA140" s="1854"/>
      <c r="CB140" s="1854"/>
      <c r="CC140" s="1854"/>
      <c r="CD140" s="1854"/>
      <c r="CE140" s="1854"/>
      <c r="CF140" s="1854"/>
      <c r="CG140" s="1854"/>
      <c r="CH140" s="1854"/>
      <c r="CI140" s="1854"/>
      <c r="CJ140" s="1854"/>
      <c r="CK140" s="1854"/>
      <c r="CL140" s="1854"/>
      <c r="CM140" s="1854"/>
      <c r="CN140" s="1854"/>
      <c r="CO140" s="1854"/>
      <c r="CP140" s="1854"/>
      <c r="CQ140" s="1854"/>
      <c r="CR140" s="1854"/>
      <c r="CS140" s="1854"/>
      <c r="CT140" s="1854"/>
      <c r="CU140" s="1854"/>
      <c r="CV140" s="1854"/>
      <c r="CW140" s="1854"/>
      <c r="CX140" s="1854"/>
      <c r="CY140" s="1854"/>
      <c r="CZ140" s="1854"/>
      <c r="DA140" s="1854"/>
      <c r="DB140" s="1854"/>
      <c r="DC140" s="1854"/>
      <c r="DD140" s="1854"/>
      <c r="DE140" s="1854"/>
      <c r="DF140" s="1854"/>
      <c r="DG140" s="1854"/>
      <c r="DH140" s="1854"/>
      <c r="DI140" s="1854"/>
      <c r="DJ140" s="1854"/>
      <c r="DK140" s="1854"/>
      <c r="DL140" s="1854"/>
      <c r="DM140" s="1854"/>
      <c r="DN140" s="1854"/>
      <c r="DO140" s="1854"/>
      <c r="DP140" s="1854"/>
      <c r="DQ140" s="1854"/>
      <c r="DR140" s="1854"/>
      <c r="DS140" s="1854"/>
      <c r="DT140" s="1854"/>
      <c r="DU140" s="1854"/>
      <c r="DV140" s="1854"/>
      <c r="DW140" s="1854"/>
      <c r="DX140" s="1854"/>
      <c r="DY140" s="1854"/>
      <c r="DZ140" s="1854"/>
      <c r="EA140" s="1854"/>
      <c r="EB140" s="1854"/>
      <c r="EC140" s="1854"/>
      <c r="ED140" s="1854"/>
      <c r="EE140" s="1854"/>
      <c r="EF140" s="1854"/>
      <c r="EG140" s="1854"/>
      <c r="EH140" s="1854"/>
      <c r="EI140" s="1854"/>
      <c r="EJ140" s="1854"/>
      <c r="EK140" s="1854"/>
      <c r="EL140" s="1854"/>
      <c r="EM140" s="1854"/>
      <c r="EN140" s="1854"/>
      <c r="EO140" s="1854"/>
      <c r="EP140" s="1854"/>
      <c r="EQ140" s="1854"/>
      <c r="ER140" s="1854"/>
      <c r="ES140" s="1854"/>
      <c r="ET140" s="1854"/>
      <c r="EU140" s="1854"/>
      <c r="EV140" s="1854"/>
      <c r="EW140" s="1854"/>
      <c r="EX140" s="1854"/>
      <c r="EY140" s="1854"/>
      <c r="EZ140" s="1854"/>
      <c r="FA140" s="1854"/>
      <c r="FB140" s="1854"/>
      <c r="FC140" s="1854"/>
      <c r="FD140" s="1854"/>
      <c r="FE140" s="1854"/>
      <c r="FF140" s="1854"/>
      <c r="FG140" s="1854"/>
      <c r="FH140" s="1854"/>
      <c r="FI140" s="1854"/>
      <c r="FJ140" s="1854"/>
      <c r="FK140" s="1854"/>
      <c r="FL140" s="1854"/>
      <c r="FM140" s="1854"/>
      <c r="FN140" s="1854"/>
      <c r="FO140" s="1854"/>
      <c r="FP140" s="1854"/>
      <c r="FQ140" s="1854"/>
      <c r="FR140" s="1854"/>
      <c r="FS140" s="1854"/>
      <c r="FT140" s="1854"/>
      <c r="FU140" s="1854"/>
      <c r="FV140" s="1854"/>
      <c r="FW140" s="1854"/>
      <c r="FX140" s="1854"/>
      <c r="FY140" s="1854"/>
      <c r="FZ140" s="1854"/>
      <c r="GA140" s="1854"/>
      <c r="GB140" s="1854"/>
      <c r="GC140" s="1854"/>
      <c r="GD140" s="1854"/>
      <c r="GE140" s="1854"/>
      <c r="GF140" s="1854"/>
      <c r="GG140" s="1854"/>
      <c r="GH140" s="1854"/>
      <c r="GI140" s="1854"/>
      <c r="GJ140" s="1854"/>
      <c r="GK140" s="1854"/>
      <c r="GL140" s="1854"/>
      <c r="GM140" s="1854"/>
      <c r="GN140" s="1854"/>
      <c r="GO140" s="1854"/>
      <c r="GP140" s="1854"/>
      <c r="GQ140" s="1854"/>
      <c r="GR140" s="1854"/>
      <c r="GS140" s="1854"/>
      <c r="GT140" s="1854"/>
      <c r="GU140" s="1854"/>
      <c r="GV140" s="1854"/>
      <c r="GW140" s="1854"/>
      <c r="GX140" s="1854"/>
      <c r="GY140" s="1854"/>
      <c r="GZ140" s="1854"/>
      <c r="HA140" s="1854"/>
      <c r="HB140" s="1854"/>
      <c r="HC140" s="1854"/>
      <c r="HD140" s="1854"/>
      <c r="HE140" s="1854"/>
      <c r="HF140" s="1854"/>
      <c r="HG140" s="1854"/>
      <c r="HH140" s="1854"/>
      <c r="HI140" s="1854"/>
      <c r="HJ140" s="1854"/>
      <c r="HK140" s="1854"/>
      <c r="HL140" s="1854"/>
      <c r="HM140" s="1854"/>
      <c r="HN140" s="1854"/>
      <c r="HO140" s="1854"/>
      <c r="HP140" s="1854"/>
      <c r="HQ140" s="1854"/>
      <c r="HR140" s="1854"/>
      <c r="HS140" s="1854"/>
      <c r="HT140" s="1854"/>
      <c r="HU140" s="1854"/>
      <c r="HV140" s="1854"/>
      <c r="HW140" s="1854"/>
      <c r="HX140" s="1854"/>
      <c r="HY140" s="1854"/>
      <c r="HZ140" s="1854"/>
      <c r="IA140" s="1854"/>
      <c r="IB140" s="1854"/>
      <c r="IC140" s="1854"/>
      <c r="ID140" s="1854"/>
      <c r="IE140" s="1854"/>
      <c r="IF140" s="1854"/>
      <c r="IG140" s="1854"/>
      <c r="IH140" s="1854"/>
      <c r="II140" s="1854"/>
      <c r="IJ140" s="1854"/>
      <c r="IK140" s="1854"/>
      <c r="IL140" s="1854"/>
      <c r="IM140" s="1854"/>
      <c r="IN140" s="1854"/>
      <c r="IO140" s="1854"/>
    </row>
    <row r="141" spans="1:249" s="646" customFormat="1" ht="20.100000000000001" customHeight="1">
      <c r="A141" s="1873" t="s">
        <v>1262</v>
      </c>
      <c r="B141" s="1642">
        <v>6</v>
      </c>
      <c r="C141" s="1642">
        <v>0</v>
      </c>
      <c r="D141" s="1892"/>
      <c r="E141" s="1894"/>
      <c r="F141" s="1854"/>
      <c r="G141" s="1854"/>
      <c r="H141" s="1854"/>
      <c r="I141" s="1854"/>
      <c r="J141" s="1854"/>
      <c r="K141" s="1854"/>
      <c r="L141" s="1854"/>
      <c r="M141" s="1854"/>
      <c r="N141" s="1854"/>
      <c r="O141" s="1854"/>
      <c r="P141" s="1854"/>
      <c r="Q141" s="1854"/>
      <c r="R141" s="1854"/>
      <c r="S141" s="1854"/>
      <c r="T141" s="1854"/>
      <c r="U141" s="1854"/>
      <c r="V141" s="1854"/>
      <c r="W141" s="1854"/>
      <c r="X141" s="1854"/>
      <c r="Y141" s="1854"/>
      <c r="Z141" s="1854"/>
      <c r="AA141" s="1854"/>
      <c r="AB141" s="1854"/>
      <c r="AC141" s="1854"/>
      <c r="AD141" s="1854"/>
      <c r="AE141" s="1854"/>
      <c r="AF141" s="1854"/>
      <c r="AG141" s="1854"/>
      <c r="AH141" s="1854"/>
      <c r="AI141" s="1854"/>
      <c r="AJ141" s="1854"/>
      <c r="AK141" s="1854"/>
      <c r="AL141" s="1854"/>
      <c r="AM141" s="1854"/>
      <c r="AN141" s="1854"/>
      <c r="AO141" s="1854"/>
      <c r="AP141" s="1854"/>
      <c r="AQ141" s="1854"/>
      <c r="AR141" s="1854"/>
      <c r="AS141" s="1854"/>
      <c r="AT141" s="1854"/>
      <c r="AU141" s="1854"/>
      <c r="AV141" s="1854"/>
      <c r="AW141" s="1854"/>
      <c r="AX141" s="1854"/>
      <c r="AY141" s="1854"/>
      <c r="AZ141" s="1854"/>
      <c r="BA141" s="1854"/>
      <c r="BB141" s="1854"/>
      <c r="BC141" s="1854"/>
      <c r="BD141" s="1854"/>
      <c r="BE141" s="1854"/>
      <c r="BF141" s="1854"/>
      <c r="BG141" s="1854"/>
      <c r="BH141" s="1854"/>
      <c r="BI141" s="1854"/>
      <c r="BJ141" s="1854"/>
      <c r="BK141" s="1854"/>
      <c r="BL141" s="1854"/>
      <c r="BM141" s="1854"/>
      <c r="BN141" s="1854"/>
      <c r="BO141" s="1854"/>
      <c r="BP141" s="1854"/>
      <c r="BQ141" s="1854"/>
      <c r="BR141" s="1854"/>
      <c r="BS141" s="1854"/>
      <c r="BT141" s="1854"/>
      <c r="BU141" s="1854"/>
      <c r="BV141" s="1854"/>
      <c r="BW141" s="1854"/>
      <c r="BX141" s="1854"/>
      <c r="BY141" s="1854"/>
      <c r="BZ141" s="1854"/>
      <c r="CA141" s="1854"/>
      <c r="CB141" s="1854"/>
      <c r="CC141" s="1854"/>
      <c r="CD141" s="1854"/>
      <c r="CE141" s="1854"/>
      <c r="CF141" s="1854"/>
      <c r="CG141" s="1854"/>
      <c r="CH141" s="1854"/>
      <c r="CI141" s="1854"/>
      <c r="CJ141" s="1854"/>
      <c r="CK141" s="1854"/>
      <c r="CL141" s="1854"/>
      <c r="CM141" s="1854"/>
      <c r="CN141" s="1854"/>
      <c r="CO141" s="1854"/>
      <c r="CP141" s="1854"/>
      <c r="CQ141" s="1854"/>
      <c r="CR141" s="1854"/>
      <c r="CS141" s="1854"/>
      <c r="CT141" s="1854"/>
      <c r="CU141" s="1854"/>
      <c r="CV141" s="1854"/>
      <c r="CW141" s="1854"/>
      <c r="CX141" s="1854"/>
      <c r="CY141" s="1854"/>
      <c r="CZ141" s="1854"/>
      <c r="DA141" s="1854"/>
      <c r="DB141" s="1854"/>
      <c r="DC141" s="1854"/>
      <c r="DD141" s="1854"/>
      <c r="DE141" s="1854"/>
      <c r="DF141" s="1854"/>
      <c r="DG141" s="1854"/>
      <c r="DH141" s="1854"/>
      <c r="DI141" s="1854"/>
      <c r="DJ141" s="1854"/>
      <c r="DK141" s="1854"/>
      <c r="DL141" s="1854"/>
      <c r="DM141" s="1854"/>
      <c r="DN141" s="1854"/>
      <c r="DO141" s="1854"/>
      <c r="DP141" s="1854"/>
      <c r="DQ141" s="1854"/>
      <c r="DR141" s="1854"/>
      <c r="DS141" s="1854"/>
      <c r="DT141" s="1854"/>
      <c r="DU141" s="1854"/>
      <c r="DV141" s="1854"/>
      <c r="DW141" s="1854"/>
      <c r="DX141" s="1854"/>
      <c r="DY141" s="1854"/>
      <c r="DZ141" s="1854"/>
      <c r="EA141" s="1854"/>
      <c r="EB141" s="1854"/>
      <c r="EC141" s="1854"/>
      <c r="ED141" s="1854"/>
      <c r="EE141" s="1854"/>
      <c r="EF141" s="1854"/>
      <c r="EG141" s="1854"/>
      <c r="EH141" s="1854"/>
      <c r="EI141" s="1854"/>
      <c r="EJ141" s="1854"/>
      <c r="EK141" s="1854"/>
      <c r="EL141" s="1854"/>
      <c r="EM141" s="1854"/>
      <c r="EN141" s="1854"/>
      <c r="EO141" s="1854"/>
      <c r="EP141" s="1854"/>
      <c r="EQ141" s="1854"/>
      <c r="ER141" s="1854"/>
      <c r="ES141" s="1854"/>
      <c r="ET141" s="1854"/>
      <c r="EU141" s="1854"/>
      <c r="EV141" s="1854"/>
      <c r="EW141" s="1854"/>
      <c r="EX141" s="1854"/>
      <c r="EY141" s="1854"/>
      <c r="EZ141" s="1854"/>
      <c r="FA141" s="1854"/>
      <c r="FB141" s="1854"/>
      <c r="FC141" s="1854"/>
      <c r="FD141" s="1854"/>
      <c r="FE141" s="1854"/>
      <c r="FF141" s="1854"/>
      <c r="FG141" s="1854"/>
      <c r="FH141" s="1854"/>
      <c r="FI141" s="1854"/>
      <c r="FJ141" s="1854"/>
      <c r="FK141" s="1854"/>
      <c r="FL141" s="1854"/>
      <c r="FM141" s="1854"/>
      <c r="FN141" s="1854"/>
      <c r="FO141" s="1854"/>
      <c r="FP141" s="1854"/>
      <c r="FQ141" s="1854"/>
      <c r="FR141" s="1854"/>
      <c r="FS141" s="1854"/>
      <c r="FT141" s="1854"/>
      <c r="FU141" s="1854"/>
      <c r="FV141" s="1854"/>
      <c r="FW141" s="1854"/>
      <c r="FX141" s="1854"/>
      <c r="FY141" s="1854"/>
      <c r="FZ141" s="1854"/>
      <c r="GA141" s="1854"/>
      <c r="GB141" s="1854"/>
      <c r="GC141" s="1854"/>
      <c r="GD141" s="1854"/>
      <c r="GE141" s="1854"/>
      <c r="GF141" s="1854"/>
      <c r="GG141" s="1854"/>
      <c r="GH141" s="1854"/>
      <c r="GI141" s="1854"/>
      <c r="GJ141" s="1854"/>
      <c r="GK141" s="1854"/>
      <c r="GL141" s="1854"/>
      <c r="GM141" s="1854"/>
      <c r="GN141" s="1854"/>
      <c r="GO141" s="1854"/>
      <c r="GP141" s="1854"/>
      <c r="GQ141" s="1854"/>
      <c r="GR141" s="1854"/>
      <c r="GS141" s="1854"/>
      <c r="GT141" s="1854"/>
      <c r="GU141" s="1854"/>
      <c r="GV141" s="1854"/>
      <c r="GW141" s="1854"/>
      <c r="GX141" s="1854"/>
      <c r="GY141" s="1854"/>
      <c r="GZ141" s="1854"/>
      <c r="HA141" s="1854"/>
      <c r="HB141" s="1854"/>
      <c r="HC141" s="1854"/>
      <c r="HD141" s="1854"/>
      <c r="HE141" s="1854"/>
      <c r="HF141" s="1854"/>
      <c r="HG141" s="1854"/>
      <c r="HH141" s="1854"/>
      <c r="HI141" s="1854"/>
      <c r="HJ141" s="1854"/>
      <c r="HK141" s="1854"/>
      <c r="HL141" s="1854"/>
      <c r="HM141" s="1854"/>
      <c r="HN141" s="1854"/>
      <c r="HO141" s="1854"/>
      <c r="HP141" s="1854"/>
      <c r="HQ141" s="1854"/>
      <c r="HR141" s="1854"/>
      <c r="HS141" s="1854"/>
      <c r="HT141" s="1854"/>
      <c r="HU141" s="1854"/>
      <c r="HV141" s="1854"/>
      <c r="HW141" s="1854"/>
      <c r="HX141" s="1854"/>
      <c r="HY141" s="1854"/>
      <c r="HZ141" s="1854"/>
      <c r="IA141" s="1854"/>
      <c r="IB141" s="1854"/>
      <c r="IC141" s="1854"/>
      <c r="ID141" s="1854"/>
      <c r="IE141" s="1854"/>
      <c r="IF141" s="1854"/>
      <c r="IG141" s="1854"/>
      <c r="IH141" s="1854"/>
      <c r="II141" s="1854"/>
      <c r="IJ141" s="1854"/>
      <c r="IK141" s="1854"/>
      <c r="IL141" s="1854"/>
      <c r="IM141" s="1854"/>
      <c r="IN141" s="1854"/>
      <c r="IO141" s="1854"/>
    </row>
    <row r="142" spans="1:249" s="646" customFormat="1" ht="20.100000000000001" customHeight="1">
      <c r="A142" s="1866" t="s">
        <v>1270</v>
      </c>
      <c r="B142" s="1893"/>
      <c r="C142" s="1893"/>
      <c r="D142" s="1873"/>
      <c r="E142" s="1873"/>
      <c r="F142" s="1854"/>
      <c r="G142" s="1854"/>
      <c r="H142" s="1854"/>
      <c r="I142" s="1854"/>
      <c r="J142" s="1854"/>
      <c r="K142" s="1854"/>
      <c r="L142" s="1854"/>
      <c r="M142" s="1854"/>
      <c r="N142" s="1854"/>
      <c r="O142" s="1854"/>
      <c r="P142" s="1854"/>
      <c r="Q142" s="1854"/>
      <c r="R142" s="1854"/>
      <c r="S142" s="1854"/>
      <c r="T142" s="1854"/>
      <c r="U142" s="1854"/>
      <c r="V142" s="1854"/>
      <c r="W142" s="1854"/>
      <c r="X142" s="1854"/>
      <c r="Y142" s="1854"/>
      <c r="Z142" s="1854"/>
      <c r="AA142" s="1854"/>
      <c r="AB142" s="1854"/>
      <c r="AC142" s="1854"/>
      <c r="AD142" s="1854"/>
      <c r="AE142" s="1854"/>
      <c r="AF142" s="1854"/>
      <c r="AG142" s="1854"/>
      <c r="AH142" s="1854"/>
      <c r="AI142" s="1854"/>
      <c r="AJ142" s="1854"/>
      <c r="AK142" s="1854"/>
      <c r="AL142" s="1854"/>
      <c r="AM142" s="1854"/>
      <c r="AN142" s="1854"/>
      <c r="AO142" s="1854"/>
      <c r="AP142" s="1854"/>
      <c r="AQ142" s="1854"/>
      <c r="AR142" s="1854"/>
      <c r="AS142" s="1854"/>
      <c r="AT142" s="1854"/>
      <c r="AU142" s="1854"/>
      <c r="AV142" s="1854"/>
      <c r="AW142" s="1854"/>
      <c r="AX142" s="1854"/>
      <c r="AY142" s="1854"/>
      <c r="AZ142" s="1854"/>
      <c r="BA142" s="1854"/>
      <c r="BB142" s="1854"/>
      <c r="BC142" s="1854"/>
      <c r="BD142" s="1854"/>
      <c r="BE142" s="1854"/>
      <c r="BF142" s="1854"/>
      <c r="BG142" s="1854"/>
      <c r="BH142" s="1854"/>
      <c r="BI142" s="1854"/>
      <c r="BJ142" s="1854"/>
      <c r="BK142" s="1854"/>
      <c r="BL142" s="1854"/>
      <c r="BM142" s="1854"/>
      <c r="BN142" s="1854"/>
      <c r="BO142" s="1854"/>
      <c r="BP142" s="1854"/>
      <c r="BQ142" s="1854"/>
      <c r="BR142" s="1854"/>
      <c r="BS142" s="1854"/>
      <c r="BT142" s="1854"/>
      <c r="BU142" s="1854"/>
      <c r="BV142" s="1854"/>
      <c r="BW142" s="1854"/>
      <c r="BX142" s="1854"/>
      <c r="BY142" s="1854"/>
      <c r="BZ142" s="1854"/>
      <c r="CA142" s="1854"/>
      <c r="CB142" s="1854"/>
      <c r="CC142" s="1854"/>
      <c r="CD142" s="1854"/>
      <c r="CE142" s="1854"/>
      <c r="CF142" s="1854"/>
      <c r="CG142" s="1854"/>
      <c r="CH142" s="1854"/>
      <c r="CI142" s="1854"/>
      <c r="CJ142" s="1854"/>
      <c r="CK142" s="1854"/>
      <c r="CL142" s="1854"/>
      <c r="CM142" s="1854"/>
      <c r="CN142" s="1854"/>
      <c r="CO142" s="1854"/>
      <c r="CP142" s="1854"/>
      <c r="CQ142" s="1854"/>
      <c r="CR142" s="1854"/>
      <c r="CS142" s="1854"/>
      <c r="CT142" s="1854"/>
      <c r="CU142" s="1854"/>
      <c r="CV142" s="1854"/>
      <c r="CW142" s="1854"/>
      <c r="CX142" s="1854"/>
      <c r="CY142" s="1854"/>
      <c r="CZ142" s="1854"/>
      <c r="DA142" s="1854"/>
      <c r="DB142" s="1854"/>
      <c r="DC142" s="1854"/>
      <c r="DD142" s="1854"/>
      <c r="DE142" s="1854"/>
      <c r="DF142" s="1854"/>
      <c r="DG142" s="1854"/>
      <c r="DH142" s="1854"/>
      <c r="DI142" s="1854"/>
      <c r="DJ142" s="1854"/>
      <c r="DK142" s="1854"/>
      <c r="DL142" s="1854"/>
      <c r="DM142" s="1854"/>
      <c r="DN142" s="1854"/>
      <c r="DO142" s="1854"/>
      <c r="DP142" s="1854"/>
      <c r="DQ142" s="1854"/>
      <c r="DR142" s="1854"/>
      <c r="DS142" s="1854"/>
      <c r="DT142" s="1854"/>
      <c r="DU142" s="1854"/>
      <c r="DV142" s="1854"/>
      <c r="DW142" s="1854"/>
      <c r="DX142" s="1854"/>
      <c r="DY142" s="1854"/>
      <c r="DZ142" s="1854"/>
      <c r="EA142" s="1854"/>
      <c r="EB142" s="1854"/>
      <c r="EC142" s="1854"/>
      <c r="ED142" s="1854"/>
      <c r="EE142" s="1854"/>
      <c r="EF142" s="1854"/>
      <c r="EG142" s="1854"/>
      <c r="EH142" s="1854"/>
      <c r="EI142" s="1854"/>
      <c r="EJ142" s="1854"/>
      <c r="EK142" s="1854"/>
      <c r="EL142" s="1854"/>
      <c r="EM142" s="1854"/>
      <c r="EN142" s="1854"/>
      <c r="EO142" s="1854"/>
      <c r="EP142" s="1854"/>
      <c r="EQ142" s="1854"/>
      <c r="ER142" s="1854"/>
      <c r="ES142" s="1854"/>
      <c r="ET142" s="1854"/>
      <c r="EU142" s="1854"/>
      <c r="EV142" s="1854"/>
      <c r="EW142" s="1854"/>
      <c r="EX142" s="1854"/>
      <c r="EY142" s="1854"/>
      <c r="EZ142" s="1854"/>
      <c r="FA142" s="1854"/>
      <c r="FB142" s="1854"/>
      <c r="FC142" s="1854"/>
      <c r="FD142" s="1854"/>
      <c r="FE142" s="1854"/>
      <c r="FF142" s="1854"/>
      <c r="FG142" s="1854"/>
      <c r="FH142" s="1854"/>
      <c r="FI142" s="1854"/>
      <c r="FJ142" s="1854"/>
      <c r="FK142" s="1854"/>
      <c r="FL142" s="1854"/>
      <c r="FM142" s="1854"/>
      <c r="FN142" s="1854"/>
      <c r="FO142" s="1854"/>
      <c r="FP142" s="1854"/>
      <c r="FQ142" s="1854"/>
      <c r="FR142" s="1854"/>
      <c r="FS142" s="1854"/>
      <c r="FT142" s="1854"/>
      <c r="FU142" s="1854"/>
      <c r="FV142" s="1854"/>
      <c r="FW142" s="1854"/>
      <c r="FX142" s="1854"/>
      <c r="FY142" s="1854"/>
      <c r="FZ142" s="1854"/>
      <c r="GA142" s="1854"/>
      <c r="GB142" s="1854"/>
      <c r="GC142" s="1854"/>
      <c r="GD142" s="1854"/>
      <c r="GE142" s="1854"/>
      <c r="GF142" s="1854"/>
      <c r="GG142" s="1854"/>
      <c r="GH142" s="1854"/>
      <c r="GI142" s="1854"/>
      <c r="GJ142" s="1854"/>
      <c r="GK142" s="1854"/>
      <c r="GL142" s="1854"/>
      <c r="GM142" s="1854"/>
      <c r="GN142" s="1854"/>
      <c r="GO142" s="1854"/>
      <c r="GP142" s="1854"/>
      <c r="GQ142" s="1854"/>
      <c r="GR142" s="1854"/>
      <c r="GS142" s="1854"/>
      <c r="GT142" s="1854"/>
      <c r="GU142" s="1854"/>
      <c r="GV142" s="1854"/>
      <c r="GW142" s="1854"/>
      <c r="GX142" s="1854"/>
      <c r="GY142" s="1854"/>
      <c r="GZ142" s="1854"/>
      <c r="HA142" s="1854"/>
      <c r="HB142" s="1854"/>
      <c r="HC142" s="1854"/>
      <c r="HD142" s="1854"/>
      <c r="HE142" s="1854"/>
      <c r="HF142" s="1854"/>
      <c r="HG142" s="1854"/>
      <c r="HH142" s="1854"/>
      <c r="HI142" s="1854"/>
      <c r="HJ142" s="1854"/>
      <c r="HK142" s="1854"/>
      <c r="HL142" s="1854"/>
      <c r="HM142" s="1854"/>
      <c r="HN142" s="1854"/>
      <c r="HO142" s="1854"/>
      <c r="HP142" s="1854"/>
      <c r="HQ142" s="1854"/>
      <c r="HR142" s="1854"/>
      <c r="HS142" s="1854"/>
      <c r="HT142" s="1854"/>
      <c r="HU142" s="1854"/>
      <c r="HV142" s="1854"/>
      <c r="HW142" s="1854"/>
      <c r="HX142" s="1854"/>
      <c r="HY142" s="1854"/>
      <c r="HZ142" s="1854"/>
      <c r="IA142" s="1854"/>
      <c r="IB142" s="1854"/>
      <c r="IC142" s="1854"/>
      <c r="ID142" s="1854"/>
      <c r="IE142" s="1854"/>
      <c r="IF142" s="1854"/>
      <c r="IG142" s="1854"/>
      <c r="IH142" s="1854"/>
      <c r="II142" s="1854"/>
      <c r="IJ142" s="1854"/>
      <c r="IK142" s="1854"/>
      <c r="IL142" s="1854"/>
      <c r="IM142" s="1854"/>
      <c r="IN142" s="1854"/>
      <c r="IO142" s="1854"/>
    </row>
    <row r="143" spans="1:249" s="625" customFormat="1" ht="15" customHeight="1">
      <c r="A143" s="1859"/>
      <c r="B143" s="1873"/>
      <c r="C143" s="1873"/>
      <c r="D143" s="1873"/>
      <c r="E143" s="1873"/>
      <c r="F143" s="1854"/>
      <c r="G143" s="1854"/>
      <c r="H143" s="1854"/>
      <c r="I143" s="1854"/>
      <c r="J143" s="1854"/>
      <c r="K143" s="1854"/>
      <c r="L143" s="1854"/>
      <c r="M143" s="1854"/>
      <c r="N143" s="1854"/>
      <c r="O143" s="1854"/>
      <c r="P143" s="1854"/>
      <c r="Q143" s="1854"/>
      <c r="R143" s="1854"/>
      <c r="S143" s="1854"/>
      <c r="T143" s="1854"/>
      <c r="U143" s="1854"/>
      <c r="V143" s="1854"/>
      <c r="W143" s="1854"/>
      <c r="X143" s="1854"/>
      <c r="Y143" s="1854"/>
      <c r="Z143" s="1854"/>
      <c r="AA143" s="1854"/>
      <c r="AB143" s="1854"/>
      <c r="AC143" s="1854"/>
      <c r="AD143" s="1854"/>
      <c r="AE143" s="1854"/>
      <c r="AF143" s="1854"/>
      <c r="AG143" s="1854"/>
      <c r="AH143" s="1854"/>
      <c r="AI143" s="1854"/>
      <c r="AJ143" s="1854"/>
      <c r="AK143" s="1854"/>
      <c r="AL143" s="1854"/>
      <c r="AM143" s="1854"/>
      <c r="AN143" s="1854"/>
      <c r="AO143" s="1854"/>
      <c r="AP143" s="1854"/>
      <c r="AQ143" s="1854"/>
      <c r="AR143" s="1854"/>
      <c r="AS143" s="1854"/>
      <c r="AT143" s="1854"/>
      <c r="AU143" s="1854"/>
      <c r="AV143" s="1854"/>
      <c r="AW143" s="1854"/>
      <c r="AX143" s="1854"/>
      <c r="AY143" s="1854"/>
      <c r="AZ143" s="1854"/>
      <c r="BA143" s="1854"/>
      <c r="BB143" s="1854"/>
      <c r="BC143" s="1854"/>
      <c r="BD143" s="1854"/>
      <c r="BE143" s="1854"/>
      <c r="BF143" s="1854"/>
      <c r="BG143" s="1854"/>
      <c r="BH143" s="1854"/>
      <c r="BI143" s="1854"/>
      <c r="BJ143" s="1854"/>
      <c r="BK143" s="1854"/>
      <c r="BL143" s="1854"/>
      <c r="BM143" s="1854"/>
      <c r="BN143" s="1854"/>
      <c r="BO143" s="1854"/>
      <c r="BP143" s="1854"/>
      <c r="BQ143" s="1854"/>
      <c r="BR143" s="1854"/>
      <c r="BS143" s="1854"/>
      <c r="BT143" s="1854"/>
      <c r="BU143" s="1854"/>
      <c r="BV143" s="1854"/>
      <c r="BW143" s="1854"/>
      <c r="BX143" s="1854"/>
      <c r="BY143" s="1854"/>
      <c r="BZ143" s="1854"/>
      <c r="CA143" s="1854"/>
      <c r="CB143" s="1854"/>
      <c r="CC143" s="1854"/>
      <c r="CD143" s="1854"/>
      <c r="CE143" s="1854"/>
      <c r="CF143" s="1854"/>
      <c r="CG143" s="1854"/>
      <c r="CH143" s="1854"/>
      <c r="CI143" s="1854"/>
      <c r="CJ143" s="1854"/>
      <c r="CK143" s="1854"/>
      <c r="CL143" s="1854"/>
      <c r="CM143" s="1854"/>
      <c r="CN143" s="1854"/>
      <c r="CO143" s="1854"/>
      <c r="CP143" s="1854"/>
      <c r="CQ143" s="1854"/>
      <c r="CR143" s="1854"/>
      <c r="CS143" s="1854"/>
      <c r="CT143" s="1854"/>
      <c r="CU143" s="1854"/>
      <c r="CV143" s="1854"/>
      <c r="CW143" s="1854"/>
      <c r="CX143" s="1854"/>
      <c r="CY143" s="1854"/>
      <c r="CZ143" s="1854"/>
      <c r="DA143" s="1854"/>
      <c r="DB143" s="1854"/>
      <c r="DC143" s="1854"/>
      <c r="DD143" s="1854"/>
      <c r="DE143" s="1854"/>
      <c r="DF143" s="1854"/>
      <c r="DG143" s="1854"/>
      <c r="DH143" s="1854"/>
      <c r="DI143" s="1854"/>
      <c r="DJ143" s="1854"/>
      <c r="DK143" s="1854"/>
      <c r="DL143" s="1854"/>
      <c r="DM143" s="1854"/>
      <c r="DN143" s="1854"/>
      <c r="DO143" s="1854"/>
      <c r="DP143" s="1854"/>
      <c r="DQ143" s="1854"/>
      <c r="DR143" s="1854"/>
      <c r="DS143" s="1854"/>
      <c r="DT143" s="1854"/>
      <c r="DU143" s="1854"/>
      <c r="DV143" s="1854"/>
      <c r="DW143" s="1854"/>
      <c r="DX143" s="1854"/>
      <c r="DY143" s="1854"/>
      <c r="DZ143" s="1854"/>
      <c r="EA143" s="1854"/>
      <c r="EB143" s="1854"/>
      <c r="EC143" s="1854"/>
      <c r="ED143" s="1854"/>
      <c r="EE143" s="1854"/>
      <c r="EF143" s="1854"/>
      <c r="EG143" s="1854"/>
      <c r="EH143" s="1854"/>
      <c r="EI143" s="1854"/>
      <c r="EJ143" s="1854"/>
      <c r="EK143" s="1854"/>
      <c r="EL143" s="1854"/>
      <c r="EM143" s="1854"/>
      <c r="EN143" s="1854"/>
      <c r="EO143" s="1854"/>
      <c r="EP143" s="1854"/>
      <c r="EQ143" s="1854"/>
      <c r="ER143" s="1854"/>
      <c r="ES143" s="1854"/>
      <c r="ET143" s="1854"/>
      <c r="EU143" s="1854"/>
      <c r="EV143" s="1854"/>
      <c r="EW143" s="1854"/>
      <c r="EX143" s="1854"/>
      <c r="EY143" s="1854"/>
      <c r="EZ143" s="1854"/>
      <c r="FA143" s="1854"/>
      <c r="FB143" s="1854"/>
      <c r="FC143" s="1854"/>
      <c r="FD143" s="1854"/>
      <c r="FE143" s="1854"/>
      <c r="FF143" s="1854"/>
      <c r="FG143" s="1854"/>
      <c r="FH143" s="1854"/>
      <c r="FI143" s="1854"/>
      <c r="FJ143" s="1854"/>
      <c r="FK143" s="1854"/>
      <c r="FL143" s="1854"/>
      <c r="FM143" s="1854"/>
      <c r="FN143" s="1854"/>
      <c r="FO143" s="1854"/>
      <c r="FP143" s="1854"/>
      <c r="FQ143" s="1854"/>
      <c r="FR143" s="1854"/>
      <c r="FS143" s="1854"/>
      <c r="FT143" s="1854"/>
      <c r="FU143" s="1854"/>
      <c r="FV143" s="1854"/>
      <c r="FW143" s="1854"/>
      <c r="FX143" s="1854"/>
      <c r="FY143" s="1854"/>
      <c r="FZ143" s="1854"/>
      <c r="GA143" s="1854"/>
      <c r="GB143" s="1854"/>
      <c r="GC143" s="1854"/>
      <c r="GD143" s="1854"/>
      <c r="GE143" s="1854"/>
      <c r="GF143" s="1854"/>
      <c r="GG143" s="1854"/>
      <c r="GH143" s="1854"/>
      <c r="GI143" s="1854"/>
      <c r="GJ143" s="1854"/>
      <c r="GK143" s="1854"/>
      <c r="GL143" s="1854"/>
      <c r="GM143" s="1854"/>
      <c r="GN143" s="1854"/>
      <c r="GO143" s="1854"/>
      <c r="GP143" s="1854"/>
      <c r="GQ143" s="1854"/>
      <c r="GR143" s="1854"/>
      <c r="GS143" s="1854"/>
      <c r="GT143" s="1854"/>
      <c r="GU143" s="1854"/>
      <c r="GV143" s="1854"/>
      <c r="GW143" s="1854"/>
      <c r="GX143" s="1854"/>
      <c r="GY143" s="1854"/>
      <c r="GZ143" s="1854"/>
      <c r="HA143" s="1854"/>
      <c r="HB143" s="1854"/>
      <c r="HC143" s="1854"/>
      <c r="HD143" s="1854"/>
      <c r="HE143" s="1854"/>
      <c r="HF143" s="1854"/>
      <c r="HG143" s="1854"/>
      <c r="HH143" s="1854"/>
      <c r="HI143" s="1854"/>
      <c r="HJ143" s="1854"/>
      <c r="HK143" s="1854"/>
      <c r="HL143" s="1854"/>
      <c r="HM143" s="1854"/>
      <c r="HN143" s="1854"/>
      <c r="HO143" s="1854"/>
      <c r="HP143" s="1854"/>
      <c r="HQ143" s="1854"/>
      <c r="HR143" s="1854"/>
      <c r="HS143" s="1854"/>
      <c r="HT143" s="1854"/>
      <c r="HU143" s="1854"/>
      <c r="HV143" s="1854"/>
      <c r="HW143" s="1854"/>
      <c r="HX143" s="1854"/>
      <c r="HY143" s="1854"/>
      <c r="HZ143" s="1854"/>
      <c r="IA143" s="1854"/>
      <c r="IB143" s="1854"/>
      <c r="IC143" s="1854"/>
      <c r="ID143" s="1854"/>
      <c r="IE143" s="1854"/>
      <c r="IF143" s="1854"/>
      <c r="IG143" s="1854"/>
      <c r="IH143" s="1854"/>
      <c r="II143" s="1854"/>
      <c r="IJ143" s="1854"/>
      <c r="IK143" s="1854"/>
      <c r="IL143" s="1854"/>
      <c r="IM143" s="1854"/>
      <c r="IN143" s="1854"/>
      <c r="IO143" s="1854"/>
    </row>
    <row r="144" spans="1:249" s="625" customFormat="1" ht="15" customHeight="1">
      <c r="A144" s="1868" t="s">
        <v>1274</v>
      </c>
      <c r="B144" s="1868"/>
      <c r="C144" s="1868"/>
      <c r="D144" s="1868"/>
      <c r="E144" s="1868"/>
      <c r="F144" s="1854"/>
      <c r="G144" s="1854"/>
      <c r="H144" s="1854"/>
      <c r="I144" s="1854"/>
      <c r="J144" s="1854"/>
      <c r="K144" s="1854"/>
      <c r="L144" s="1854"/>
      <c r="M144" s="1854"/>
      <c r="N144" s="1854"/>
      <c r="O144" s="1854"/>
      <c r="P144" s="1854"/>
      <c r="Q144" s="1854"/>
      <c r="R144" s="1854"/>
      <c r="S144" s="1854"/>
      <c r="T144" s="1854"/>
      <c r="U144" s="1854"/>
      <c r="V144" s="1854"/>
      <c r="W144" s="1854"/>
      <c r="X144" s="1854"/>
      <c r="Y144" s="1854"/>
      <c r="Z144" s="1854"/>
      <c r="AA144" s="1854"/>
      <c r="AB144" s="1854"/>
      <c r="AC144" s="1854"/>
      <c r="AD144" s="1854"/>
      <c r="AE144" s="1854"/>
      <c r="AF144" s="1854"/>
      <c r="AG144" s="1854"/>
      <c r="AH144" s="1854"/>
      <c r="AI144" s="1854"/>
      <c r="AJ144" s="1854"/>
      <c r="AK144" s="1854"/>
      <c r="AL144" s="1854"/>
      <c r="AM144" s="1854"/>
      <c r="AN144" s="1854"/>
      <c r="AO144" s="1854"/>
      <c r="AP144" s="1854"/>
      <c r="AQ144" s="1854"/>
      <c r="AR144" s="1854"/>
      <c r="AS144" s="1854"/>
      <c r="AT144" s="1854"/>
      <c r="AU144" s="1854"/>
      <c r="AV144" s="1854"/>
      <c r="AW144" s="1854"/>
      <c r="AX144" s="1854"/>
      <c r="AY144" s="1854"/>
      <c r="AZ144" s="1854"/>
      <c r="BA144" s="1854"/>
      <c r="BB144" s="1854"/>
      <c r="BC144" s="1854"/>
      <c r="BD144" s="1854"/>
      <c r="BE144" s="1854"/>
      <c r="BF144" s="1854"/>
      <c r="BG144" s="1854"/>
      <c r="BH144" s="1854"/>
      <c r="BI144" s="1854"/>
      <c r="BJ144" s="1854"/>
      <c r="BK144" s="1854"/>
      <c r="BL144" s="1854"/>
      <c r="BM144" s="1854"/>
      <c r="BN144" s="1854"/>
      <c r="BO144" s="1854"/>
      <c r="BP144" s="1854"/>
      <c r="BQ144" s="1854"/>
      <c r="BR144" s="1854"/>
      <c r="BS144" s="1854"/>
      <c r="BT144" s="1854"/>
      <c r="BU144" s="1854"/>
      <c r="BV144" s="1854"/>
      <c r="BW144" s="1854"/>
      <c r="BX144" s="1854"/>
      <c r="BY144" s="1854"/>
      <c r="BZ144" s="1854"/>
      <c r="CA144" s="1854"/>
      <c r="CB144" s="1854"/>
      <c r="CC144" s="1854"/>
      <c r="CD144" s="1854"/>
      <c r="CE144" s="1854"/>
      <c r="CF144" s="1854"/>
      <c r="CG144" s="1854"/>
      <c r="CH144" s="1854"/>
      <c r="CI144" s="1854"/>
      <c r="CJ144" s="1854"/>
      <c r="CK144" s="1854"/>
      <c r="CL144" s="1854"/>
      <c r="CM144" s="1854"/>
      <c r="CN144" s="1854"/>
      <c r="CO144" s="1854"/>
      <c r="CP144" s="1854"/>
      <c r="CQ144" s="1854"/>
      <c r="CR144" s="1854"/>
      <c r="CS144" s="1854"/>
      <c r="CT144" s="1854"/>
      <c r="CU144" s="1854"/>
      <c r="CV144" s="1854"/>
      <c r="CW144" s="1854"/>
      <c r="CX144" s="1854"/>
      <c r="CY144" s="1854"/>
      <c r="CZ144" s="1854"/>
      <c r="DA144" s="1854"/>
      <c r="DB144" s="1854"/>
      <c r="DC144" s="1854"/>
      <c r="DD144" s="1854"/>
      <c r="DE144" s="1854"/>
      <c r="DF144" s="1854"/>
      <c r="DG144" s="1854"/>
      <c r="DH144" s="1854"/>
      <c r="DI144" s="1854"/>
      <c r="DJ144" s="1854"/>
      <c r="DK144" s="1854"/>
      <c r="DL144" s="1854"/>
      <c r="DM144" s="1854"/>
      <c r="DN144" s="1854"/>
      <c r="DO144" s="1854"/>
      <c r="DP144" s="1854"/>
      <c r="DQ144" s="1854"/>
      <c r="DR144" s="1854"/>
      <c r="DS144" s="1854"/>
      <c r="DT144" s="1854"/>
      <c r="DU144" s="1854"/>
      <c r="DV144" s="1854"/>
      <c r="DW144" s="1854"/>
      <c r="DX144" s="1854"/>
      <c r="DY144" s="1854"/>
      <c r="DZ144" s="1854"/>
      <c r="EA144" s="1854"/>
      <c r="EB144" s="1854"/>
      <c r="EC144" s="1854"/>
      <c r="ED144" s="1854"/>
      <c r="EE144" s="1854"/>
      <c r="EF144" s="1854"/>
      <c r="EG144" s="1854"/>
      <c r="EH144" s="1854"/>
      <c r="EI144" s="1854"/>
      <c r="EJ144" s="1854"/>
      <c r="EK144" s="1854"/>
      <c r="EL144" s="1854"/>
      <c r="EM144" s="1854"/>
      <c r="EN144" s="1854"/>
      <c r="EO144" s="1854"/>
      <c r="EP144" s="1854"/>
      <c r="EQ144" s="1854"/>
      <c r="ER144" s="1854"/>
      <c r="ES144" s="1854"/>
      <c r="ET144" s="1854"/>
      <c r="EU144" s="1854"/>
      <c r="EV144" s="1854"/>
      <c r="EW144" s="1854"/>
      <c r="EX144" s="1854"/>
      <c r="EY144" s="1854"/>
      <c r="EZ144" s="1854"/>
      <c r="FA144" s="1854"/>
      <c r="FB144" s="1854"/>
      <c r="FC144" s="1854"/>
      <c r="FD144" s="1854"/>
      <c r="FE144" s="1854"/>
      <c r="FF144" s="1854"/>
      <c r="FG144" s="1854"/>
      <c r="FH144" s="1854"/>
      <c r="FI144" s="1854"/>
      <c r="FJ144" s="1854"/>
      <c r="FK144" s="1854"/>
      <c r="FL144" s="1854"/>
      <c r="FM144" s="1854"/>
      <c r="FN144" s="1854"/>
      <c r="FO144" s="1854"/>
      <c r="FP144" s="1854"/>
      <c r="FQ144" s="1854"/>
      <c r="FR144" s="1854"/>
      <c r="FS144" s="1854"/>
      <c r="FT144" s="1854"/>
      <c r="FU144" s="1854"/>
      <c r="FV144" s="1854"/>
      <c r="FW144" s="1854"/>
      <c r="FX144" s="1854"/>
      <c r="FY144" s="1854"/>
      <c r="FZ144" s="1854"/>
      <c r="GA144" s="1854"/>
      <c r="GB144" s="1854"/>
      <c r="GC144" s="1854"/>
      <c r="GD144" s="1854"/>
      <c r="GE144" s="1854"/>
      <c r="GF144" s="1854"/>
      <c r="GG144" s="1854"/>
      <c r="GH144" s="1854"/>
      <c r="GI144" s="1854"/>
      <c r="GJ144" s="1854"/>
      <c r="GK144" s="1854"/>
      <c r="GL144" s="1854"/>
      <c r="GM144" s="1854"/>
      <c r="GN144" s="1854"/>
      <c r="GO144" s="1854"/>
      <c r="GP144" s="1854"/>
      <c r="GQ144" s="1854"/>
      <c r="GR144" s="1854"/>
      <c r="GS144" s="1854"/>
      <c r="GT144" s="1854"/>
      <c r="GU144" s="1854"/>
      <c r="GV144" s="1854"/>
      <c r="GW144" s="1854"/>
      <c r="GX144" s="1854"/>
      <c r="GY144" s="1854"/>
      <c r="GZ144" s="1854"/>
      <c r="HA144" s="1854"/>
      <c r="HB144" s="1854"/>
      <c r="HC144" s="1854"/>
      <c r="HD144" s="1854"/>
      <c r="HE144" s="1854"/>
      <c r="HF144" s="1854"/>
      <c r="HG144" s="1854"/>
      <c r="HH144" s="1854"/>
      <c r="HI144" s="1854"/>
      <c r="HJ144" s="1854"/>
      <c r="HK144" s="1854"/>
      <c r="HL144" s="1854"/>
      <c r="HM144" s="1854"/>
      <c r="HN144" s="1854"/>
      <c r="HO144" s="1854"/>
      <c r="HP144" s="1854"/>
      <c r="HQ144" s="1854"/>
      <c r="HR144" s="1854"/>
      <c r="HS144" s="1854"/>
      <c r="HT144" s="1854"/>
      <c r="HU144" s="1854"/>
      <c r="HV144" s="1854"/>
      <c r="HW144" s="1854"/>
      <c r="HX144" s="1854"/>
      <c r="HY144" s="1854"/>
      <c r="HZ144" s="1854"/>
      <c r="IA144" s="1854"/>
      <c r="IB144" s="1854"/>
      <c r="IC144" s="1854"/>
      <c r="ID144" s="1854"/>
      <c r="IE144" s="1854"/>
      <c r="IF144" s="1854"/>
      <c r="IG144" s="1854"/>
      <c r="IH144" s="1854"/>
      <c r="II144" s="1854"/>
      <c r="IJ144" s="1854"/>
      <c r="IK144" s="1854"/>
      <c r="IL144" s="1854"/>
      <c r="IM144" s="1854"/>
      <c r="IN144" s="1854"/>
      <c r="IO144" s="1854"/>
    </row>
    <row r="145" spans="1:249" ht="12.75" customHeight="1">
      <c r="A145" s="2797" t="s">
        <v>1258</v>
      </c>
      <c r="B145" s="2799" t="s">
        <v>1268</v>
      </c>
      <c r="C145" s="2799"/>
      <c r="D145" s="1884"/>
      <c r="E145" s="1884"/>
    </row>
    <row r="146" spans="1:249" ht="25.5">
      <c r="A146" s="2798"/>
      <c r="B146" s="1885" t="s">
        <v>1269</v>
      </c>
      <c r="C146" s="1886" t="s">
        <v>1273</v>
      </c>
      <c r="D146" s="1888"/>
      <c r="E146" s="1894"/>
    </row>
    <row r="147" spans="1:249" s="646" customFormat="1" ht="20.100000000000001" customHeight="1">
      <c r="A147" s="1870" t="s">
        <v>8</v>
      </c>
      <c r="B147" s="1872">
        <v>1450</v>
      </c>
      <c r="C147" s="1872">
        <v>2576</v>
      </c>
      <c r="D147" s="1888"/>
      <c r="E147" s="1894"/>
      <c r="F147" s="1854"/>
      <c r="G147" s="1854"/>
      <c r="H147" s="1854"/>
      <c r="I147" s="1854"/>
      <c r="J147" s="1854"/>
      <c r="K147" s="1854"/>
      <c r="L147" s="1854"/>
      <c r="M147" s="1854"/>
      <c r="N147" s="1854"/>
      <c r="O147" s="1854"/>
      <c r="P147" s="1854"/>
      <c r="Q147" s="1854"/>
      <c r="R147" s="1854"/>
      <c r="S147" s="1854"/>
      <c r="T147" s="1854"/>
      <c r="U147" s="1854"/>
      <c r="V147" s="1854"/>
      <c r="W147" s="1854"/>
      <c r="X147" s="1854"/>
      <c r="Y147" s="1854"/>
      <c r="Z147" s="1854"/>
      <c r="AA147" s="1854"/>
      <c r="AB147" s="1854"/>
      <c r="AC147" s="1854"/>
      <c r="AD147" s="1854"/>
      <c r="AE147" s="1854"/>
      <c r="AF147" s="1854"/>
      <c r="AG147" s="1854"/>
      <c r="AH147" s="1854"/>
      <c r="AI147" s="1854"/>
      <c r="AJ147" s="1854"/>
      <c r="AK147" s="1854"/>
      <c r="AL147" s="1854"/>
      <c r="AM147" s="1854"/>
      <c r="AN147" s="1854"/>
      <c r="AO147" s="1854"/>
      <c r="AP147" s="1854"/>
      <c r="AQ147" s="1854"/>
      <c r="AR147" s="1854"/>
      <c r="AS147" s="1854"/>
      <c r="AT147" s="1854"/>
      <c r="AU147" s="1854"/>
      <c r="AV147" s="1854"/>
      <c r="AW147" s="1854"/>
      <c r="AX147" s="1854"/>
      <c r="AY147" s="1854"/>
      <c r="AZ147" s="1854"/>
      <c r="BA147" s="1854"/>
      <c r="BB147" s="1854"/>
      <c r="BC147" s="1854"/>
      <c r="BD147" s="1854"/>
      <c r="BE147" s="1854"/>
      <c r="BF147" s="1854"/>
      <c r="BG147" s="1854"/>
      <c r="BH147" s="1854"/>
      <c r="BI147" s="1854"/>
      <c r="BJ147" s="1854"/>
      <c r="BK147" s="1854"/>
      <c r="BL147" s="1854"/>
      <c r="BM147" s="1854"/>
      <c r="BN147" s="1854"/>
      <c r="BO147" s="1854"/>
      <c r="BP147" s="1854"/>
      <c r="BQ147" s="1854"/>
      <c r="BR147" s="1854"/>
      <c r="BS147" s="1854"/>
      <c r="BT147" s="1854"/>
      <c r="BU147" s="1854"/>
      <c r="BV147" s="1854"/>
      <c r="BW147" s="1854"/>
      <c r="BX147" s="1854"/>
      <c r="BY147" s="1854"/>
      <c r="BZ147" s="1854"/>
      <c r="CA147" s="1854"/>
      <c r="CB147" s="1854"/>
      <c r="CC147" s="1854"/>
      <c r="CD147" s="1854"/>
      <c r="CE147" s="1854"/>
      <c r="CF147" s="1854"/>
      <c r="CG147" s="1854"/>
      <c r="CH147" s="1854"/>
      <c r="CI147" s="1854"/>
      <c r="CJ147" s="1854"/>
      <c r="CK147" s="1854"/>
      <c r="CL147" s="1854"/>
      <c r="CM147" s="1854"/>
      <c r="CN147" s="1854"/>
      <c r="CO147" s="1854"/>
      <c r="CP147" s="1854"/>
      <c r="CQ147" s="1854"/>
      <c r="CR147" s="1854"/>
      <c r="CS147" s="1854"/>
      <c r="CT147" s="1854"/>
      <c r="CU147" s="1854"/>
      <c r="CV147" s="1854"/>
      <c r="CW147" s="1854"/>
      <c r="CX147" s="1854"/>
      <c r="CY147" s="1854"/>
      <c r="CZ147" s="1854"/>
      <c r="DA147" s="1854"/>
      <c r="DB147" s="1854"/>
      <c r="DC147" s="1854"/>
      <c r="DD147" s="1854"/>
      <c r="DE147" s="1854"/>
      <c r="DF147" s="1854"/>
      <c r="DG147" s="1854"/>
      <c r="DH147" s="1854"/>
      <c r="DI147" s="1854"/>
      <c r="DJ147" s="1854"/>
      <c r="DK147" s="1854"/>
      <c r="DL147" s="1854"/>
      <c r="DM147" s="1854"/>
      <c r="DN147" s="1854"/>
      <c r="DO147" s="1854"/>
      <c r="DP147" s="1854"/>
      <c r="DQ147" s="1854"/>
      <c r="DR147" s="1854"/>
      <c r="DS147" s="1854"/>
      <c r="DT147" s="1854"/>
      <c r="DU147" s="1854"/>
      <c r="DV147" s="1854"/>
      <c r="DW147" s="1854"/>
      <c r="DX147" s="1854"/>
      <c r="DY147" s="1854"/>
      <c r="DZ147" s="1854"/>
      <c r="EA147" s="1854"/>
      <c r="EB147" s="1854"/>
      <c r="EC147" s="1854"/>
      <c r="ED147" s="1854"/>
      <c r="EE147" s="1854"/>
      <c r="EF147" s="1854"/>
      <c r="EG147" s="1854"/>
      <c r="EH147" s="1854"/>
      <c r="EI147" s="1854"/>
      <c r="EJ147" s="1854"/>
      <c r="EK147" s="1854"/>
      <c r="EL147" s="1854"/>
      <c r="EM147" s="1854"/>
      <c r="EN147" s="1854"/>
      <c r="EO147" s="1854"/>
      <c r="EP147" s="1854"/>
      <c r="EQ147" s="1854"/>
      <c r="ER147" s="1854"/>
      <c r="ES147" s="1854"/>
      <c r="ET147" s="1854"/>
      <c r="EU147" s="1854"/>
      <c r="EV147" s="1854"/>
      <c r="EW147" s="1854"/>
      <c r="EX147" s="1854"/>
      <c r="EY147" s="1854"/>
      <c r="EZ147" s="1854"/>
      <c r="FA147" s="1854"/>
      <c r="FB147" s="1854"/>
      <c r="FC147" s="1854"/>
      <c r="FD147" s="1854"/>
      <c r="FE147" s="1854"/>
      <c r="FF147" s="1854"/>
      <c r="FG147" s="1854"/>
      <c r="FH147" s="1854"/>
      <c r="FI147" s="1854"/>
      <c r="FJ147" s="1854"/>
      <c r="FK147" s="1854"/>
      <c r="FL147" s="1854"/>
      <c r="FM147" s="1854"/>
      <c r="FN147" s="1854"/>
      <c r="FO147" s="1854"/>
      <c r="FP147" s="1854"/>
      <c r="FQ147" s="1854"/>
      <c r="FR147" s="1854"/>
      <c r="FS147" s="1854"/>
      <c r="FT147" s="1854"/>
      <c r="FU147" s="1854"/>
      <c r="FV147" s="1854"/>
      <c r="FW147" s="1854"/>
      <c r="FX147" s="1854"/>
      <c r="FY147" s="1854"/>
      <c r="FZ147" s="1854"/>
      <c r="GA147" s="1854"/>
      <c r="GB147" s="1854"/>
      <c r="GC147" s="1854"/>
      <c r="GD147" s="1854"/>
      <c r="GE147" s="1854"/>
      <c r="GF147" s="1854"/>
      <c r="GG147" s="1854"/>
      <c r="GH147" s="1854"/>
      <c r="GI147" s="1854"/>
      <c r="GJ147" s="1854"/>
      <c r="GK147" s="1854"/>
      <c r="GL147" s="1854"/>
      <c r="GM147" s="1854"/>
      <c r="GN147" s="1854"/>
      <c r="GO147" s="1854"/>
      <c r="GP147" s="1854"/>
      <c r="GQ147" s="1854"/>
      <c r="GR147" s="1854"/>
      <c r="GS147" s="1854"/>
      <c r="GT147" s="1854"/>
      <c r="GU147" s="1854"/>
      <c r="GV147" s="1854"/>
      <c r="GW147" s="1854"/>
      <c r="GX147" s="1854"/>
      <c r="GY147" s="1854"/>
      <c r="GZ147" s="1854"/>
      <c r="HA147" s="1854"/>
      <c r="HB147" s="1854"/>
      <c r="HC147" s="1854"/>
      <c r="HD147" s="1854"/>
      <c r="HE147" s="1854"/>
      <c r="HF147" s="1854"/>
      <c r="HG147" s="1854"/>
      <c r="HH147" s="1854"/>
      <c r="HI147" s="1854"/>
      <c r="HJ147" s="1854"/>
      <c r="HK147" s="1854"/>
      <c r="HL147" s="1854"/>
      <c r="HM147" s="1854"/>
      <c r="HN147" s="1854"/>
      <c r="HO147" s="1854"/>
      <c r="HP147" s="1854"/>
      <c r="HQ147" s="1854"/>
      <c r="HR147" s="1854"/>
      <c r="HS147" s="1854"/>
      <c r="HT147" s="1854"/>
      <c r="HU147" s="1854"/>
      <c r="HV147" s="1854"/>
      <c r="HW147" s="1854"/>
      <c r="HX147" s="1854"/>
      <c r="HY147" s="1854"/>
      <c r="HZ147" s="1854"/>
      <c r="IA147" s="1854"/>
      <c r="IB147" s="1854"/>
      <c r="IC147" s="1854"/>
      <c r="ID147" s="1854"/>
      <c r="IE147" s="1854"/>
      <c r="IF147" s="1854"/>
      <c r="IG147" s="1854"/>
      <c r="IH147" s="1854"/>
      <c r="II147" s="1854"/>
      <c r="IJ147" s="1854"/>
      <c r="IK147" s="1854"/>
      <c r="IL147" s="1854"/>
      <c r="IM147" s="1854"/>
      <c r="IN147" s="1854"/>
      <c r="IO147" s="1854"/>
    </row>
    <row r="148" spans="1:249" s="646" customFormat="1" ht="20.100000000000001" customHeight="1">
      <c r="A148" s="1873" t="s">
        <v>1259</v>
      </c>
      <c r="B148" s="1874">
        <v>1035</v>
      </c>
      <c r="C148" s="1874">
        <v>2119</v>
      </c>
      <c r="D148" s="1888"/>
      <c r="E148" s="1894"/>
      <c r="F148" s="1854"/>
      <c r="G148" s="1854"/>
      <c r="H148" s="1854"/>
      <c r="I148" s="1854"/>
      <c r="J148" s="1854"/>
      <c r="K148" s="1854"/>
      <c r="L148" s="1854"/>
      <c r="M148" s="1854"/>
      <c r="N148" s="1854"/>
      <c r="O148" s="1854"/>
      <c r="P148" s="1854"/>
      <c r="Q148" s="1854"/>
      <c r="R148" s="1854"/>
      <c r="S148" s="1854"/>
      <c r="T148" s="1854"/>
      <c r="U148" s="1854"/>
      <c r="V148" s="1854"/>
      <c r="W148" s="1854"/>
      <c r="X148" s="1854"/>
      <c r="Y148" s="1854"/>
      <c r="Z148" s="1854"/>
      <c r="AA148" s="1854"/>
      <c r="AB148" s="1854"/>
      <c r="AC148" s="1854"/>
      <c r="AD148" s="1854"/>
      <c r="AE148" s="1854"/>
      <c r="AF148" s="1854"/>
      <c r="AG148" s="1854"/>
      <c r="AH148" s="1854"/>
      <c r="AI148" s="1854"/>
      <c r="AJ148" s="1854"/>
      <c r="AK148" s="1854"/>
      <c r="AL148" s="1854"/>
      <c r="AM148" s="1854"/>
      <c r="AN148" s="1854"/>
      <c r="AO148" s="1854"/>
      <c r="AP148" s="1854"/>
      <c r="AQ148" s="1854"/>
      <c r="AR148" s="1854"/>
      <c r="AS148" s="1854"/>
      <c r="AT148" s="1854"/>
      <c r="AU148" s="1854"/>
      <c r="AV148" s="1854"/>
      <c r="AW148" s="1854"/>
      <c r="AX148" s="1854"/>
      <c r="AY148" s="1854"/>
      <c r="AZ148" s="1854"/>
      <c r="BA148" s="1854"/>
      <c r="BB148" s="1854"/>
      <c r="BC148" s="1854"/>
      <c r="BD148" s="1854"/>
      <c r="BE148" s="1854"/>
      <c r="BF148" s="1854"/>
      <c r="BG148" s="1854"/>
      <c r="BH148" s="1854"/>
      <c r="BI148" s="1854"/>
      <c r="BJ148" s="1854"/>
      <c r="BK148" s="1854"/>
      <c r="BL148" s="1854"/>
      <c r="BM148" s="1854"/>
      <c r="BN148" s="1854"/>
      <c r="BO148" s="1854"/>
      <c r="BP148" s="1854"/>
      <c r="BQ148" s="1854"/>
      <c r="BR148" s="1854"/>
      <c r="BS148" s="1854"/>
      <c r="BT148" s="1854"/>
      <c r="BU148" s="1854"/>
      <c r="BV148" s="1854"/>
      <c r="BW148" s="1854"/>
      <c r="BX148" s="1854"/>
      <c r="BY148" s="1854"/>
      <c r="BZ148" s="1854"/>
      <c r="CA148" s="1854"/>
      <c r="CB148" s="1854"/>
      <c r="CC148" s="1854"/>
      <c r="CD148" s="1854"/>
      <c r="CE148" s="1854"/>
      <c r="CF148" s="1854"/>
      <c r="CG148" s="1854"/>
      <c r="CH148" s="1854"/>
      <c r="CI148" s="1854"/>
      <c r="CJ148" s="1854"/>
      <c r="CK148" s="1854"/>
      <c r="CL148" s="1854"/>
      <c r="CM148" s="1854"/>
      <c r="CN148" s="1854"/>
      <c r="CO148" s="1854"/>
      <c r="CP148" s="1854"/>
      <c r="CQ148" s="1854"/>
      <c r="CR148" s="1854"/>
      <c r="CS148" s="1854"/>
      <c r="CT148" s="1854"/>
      <c r="CU148" s="1854"/>
      <c r="CV148" s="1854"/>
      <c r="CW148" s="1854"/>
      <c r="CX148" s="1854"/>
      <c r="CY148" s="1854"/>
      <c r="CZ148" s="1854"/>
      <c r="DA148" s="1854"/>
      <c r="DB148" s="1854"/>
      <c r="DC148" s="1854"/>
      <c r="DD148" s="1854"/>
      <c r="DE148" s="1854"/>
      <c r="DF148" s="1854"/>
      <c r="DG148" s="1854"/>
      <c r="DH148" s="1854"/>
      <c r="DI148" s="1854"/>
      <c r="DJ148" s="1854"/>
      <c r="DK148" s="1854"/>
      <c r="DL148" s="1854"/>
      <c r="DM148" s="1854"/>
      <c r="DN148" s="1854"/>
      <c r="DO148" s="1854"/>
      <c r="DP148" s="1854"/>
      <c r="DQ148" s="1854"/>
      <c r="DR148" s="1854"/>
      <c r="DS148" s="1854"/>
      <c r="DT148" s="1854"/>
      <c r="DU148" s="1854"/>
      <c r="DV148" s="1854"/>
      <c r="DW148" s="1854"/>
      <c r="DX148" s="1854"/>
      <c r="DY148" s="1854"/>
      <c r="DZ148" s="1854"/>
      <c r="EA148" s="1854"/>
      <c r="EB148" s="1854"/>
      <c r="EC148" s="1854"/>
      <c r="ED148" s="1854"/>
      <c r="EE148" s="1854"/>
      <c r="EF148" s="1854"/>
      <c r="EG148" s="1854"/>
      <c r="EH148" s="1854"/>
      <c r="EI148" s="1854"/>
      <c r="EJ148" s="1854"/>
      <c r="EK148" s="1854"/>
      <c r="EL148" s="1854"/>
      <c r="EM148" s="1854"/>
      <c r="EN148" s="1854"/>
      <c r="EO148" s="1854"/>
      <c r="EP148" s="1854"/>
      <c r="EQ148" s="1854"/>
      <c r="ER148" s="1854"/>
      <c r="ES148" s="1854"/>
      <c r="ET148" s="1854"/>
      <c r="EU148" s="1854"/>
      <c r="EV148" s="1854"/>
      <c r="EW148" s="1854"/>
      <c r="EX148" s="1854"/>
      <c r="EY148" s="1854"/>
      <c r="EZ148" s="1854"/>
      <c r="FA148" s="1854"/>
      <c r="FB148" s="1854"/>
      <c r="FC148" s="1854"/>
      <c r="FD148" s="1854"/>
      <c r="FE148" s="1854"/>
      <c r="FF148" s="1854"/>
      <c r="FG148" s="1854"/>
      <c r="FH148" s="1854"/>
      <c r="FI148" s="1854"/>
      <c r="FJ148" s="1854"/>
      <c r="FK148" s="1854"/>
      <c r="FL148" s="1854"/>
      <c r="FM148" s="1854"/>
      <c r="FN148" s="1854"/>
      <c r="FO148" s="1854"/>
      <c r="FP148" s="1854"/>
      <c r="FQ148" s="1854"/>
      <c r="FR148" s="1854"/>
      <c r="FS148" s="1854"/>
      <c r="FT148" s="1854"/>
      <c r="FU148" s="1854"/>
      <c r="FV148" s="1854"/>
      <c r="FW148" s="1854"/>
      <c r="FX148" s="1854"/>
      <c r="FY148" s="1854"/>
      <c r="FZ148" s="1854"/>
      <c r="GA148" s="1854"/>
      <c r="GB148" s="1854"/>
      <c r="GC148" s="1854"/>
      <c r="GD148" s="1854"/>
      <c r="GE148" s="1854"/>
      <c r="GF148" s="1854"/>
      <c r="GG148" s="1854"/>
      <c r="GH148" s="1854"/>
      <c r="GI148" s="1854"/>
      <c r="GJ148" s="1854"/>
      <c r="GK148" s="1854"/>
      <c r="GL148" s="1854"/>
      <c r="GM148" s="1854"/>
      <c r="GN148" s="1854"/>
      <c r="GO148" s="1854"/>
      <c r="GP148" s="1854"/>
      <c r="GQ148" s="1854"/>
      <c r="GR148" s="1854"/>
      <c r="GS148" s="1854"/>
      <c r="GT148" s="1854"/>
      <c r="GU148" s="1854"/>
      <c r="GV148" s="1854"/>
      <c r="GW148" s="1854"/>
      <c r="GX148" s="1854"/>
      <c r="GY148" s="1854"/>
      <c r="GZ148" s="1854"/>
      <c r="HA148" s="1854"/>
      <c r="HB148" s="1854"/>
      <c r="HC148" s="1854"/>
      <c r="HD148" s="1854"/>
      <c r="HE148" s="1854"/>
      <c r="HF148" s="1854"/>
      <c r="HG148" s="1854"/>
      <c r="HH148" s="1854"/>
      <c r="HI148" s="1854"/>
      <c r="HJ148" s="1854"/>
      <c r="HK148" s="1854"/>
      <c r="HL148" s="1854"/>
      <c r="HM148" s="1854"/>
      <c r="HN148" s="1854"/>
      <c r="HO148" s="1854"/>
      <c r="HP148" s="1854"/>
      <c r="HQ148" s="1854"/>
      <c r="HR148" s="1854"/>
      <c r="HS148" s="1854"/>
      <c r="HT148" s="1854"/>
      <c r="HU148" s="1854"/>
      <c r="HV148" s="1854"/>
      <c r="HW148" s="1854"/>
      <c r="HX148" s="1854"/>
      <c r="HY148" s="1854"/>
      <c r="HZ148" s="1854"/>
      <c r="IA148" s="1854"/>
      <c r="IB148" s="1854"/>
      <c r="IC148" s="1854"/>
      <c r="ID148" s="1854"/>
      <c r="IE148" s="1854"/>
      <c r="IF148" s="1854"/>
      <c r="IG148" s="1854"/>
      <c r="IH148" s="1854"/>
      <c r="II148" s="1854"/>
      <c r="IJ148" s="1854"/>
      <c r="IK148" s="1854"/>
      <c r="IL148" s="1854"/>
      <c r="IM148" s="1854"/>
      <c r="IN148" s="1854"/>
      <c r="IO148" s="1854"/>
    </row>
    <row r="149" spans="1:249" s="646" customFormat="1" ht="20.100000000000001" customHeight="1">
      <c r="A149" s="1873" t="s">
        <v>557</v>
      </c>
      <c r="B149" s="1874">
        <v>37</v>
      </c>
      <c r="C149" s="1874">
        <v>34</v>
      </c>
      <c r="D149" s="1888"/>
      <c r="E149" s="1894"/>
      <c r="F149" s="1854"/>
      <c r="G149" s="1854"/>
      <c r="H149" s="1854"/>
      <c r="I149" s="1854"/>
      <c r="J149" s="1854"/>
      <c r="K149" s="1854"/>
      <c r="L149" s="1854"/>
      <c r="M149" s="1854"/>
      <c r="N149" s="1854"/>
      <c r="O149" s="1854"/>
      <c r="P149" s="1854"/>
      <c r="Q149" s="1854"/>
      <c r="R149" s="1854"/>
      <c r="S149" s="1854"/>
      <c r="T149" s="1854"/>
      <c r="U149" s="1854"/>
      <c r="V149" s="1854"/>
      <c r="W149" s="1854"/>
      <c r="X149" s="1854"/>
      <c r="Y149" s="1854"/>
      <c r="Z149" s="1854"/>
      <c r="AA149" s="1854"/>
      <c r="AB149" s="1854"/>
      <c r="AC149" s="1854"/>
      <c r="AD149" s="1854"/>
      <c r="AE149" s="1854"/>
      <c r="AF149" s="1854"/>
      <c r="AG149" s="1854"/>
      <c r="AH149" s="1854"/>
      <c r="AI149" s="1854"/>
      <c r="AJ149" s="1854"/>
      <c r="AK149" s="1854"/>
      <c r="AL149" s="1854"/>
      <c r="AM149" s="1854"/>
      <c r="AN149" s="1854"/>
      <c r="AO149" s="1854"/>
      <c r="AP149" s="1854"/>
      <c r="AQ149" s="1854"/>
      <c r="AR149" s="1854"/>
      <c r="AS149" s="1854"/>
      <c r="AT149" s="1854"/>
      <c r="AU149" s="1854"/>
      <c r="AV149" s="1854"/>
      <c r="AW149" s="1854"/>
      <c r="AX149" s="1854"/>
      <c r="AY149" s="1854"/>
      <c r="AZ149" s="1854"/>
      <c r="BA149" s="1854"/>
      <c r="BB149" s="1854"/>
      <c r="BC149" s="1854"/>
      <c r="BD149" s="1854"/>
      <c r="BE149" s="1854"/>
      <c r="BF149" s="1854"/>
      <c r="BG149" s="1854"/>
      <c r="BH149" s="1854"/>
      <c r="BI149" s="1854"/>
      <c r="BJ149" s="1854"/>
      <c r="BK149" s="1854"/>
      <c r="BL149" s="1854"/>
      <c r="BM149" s="1854"/>
      <c r="BN149" s="1854"/>
      <c r="BO149" s="1854"/>
      <c r="BP149" s="1854"/>
      <c r="BQ149" s="1854"/>
      <c r="BR149" s="1854"/>
      <c r="BS149" s="1854"/>
      <c r="BT149" s="1854"/>
      <c r="BU149" s="1854"/>
      <c r="BV149" s="1854"/>
      <c r="BW149" s="1854"/>
      <c r="BX149" s="1854"/>
      <c r="BY149" s="1854"/>
      <c r="BZ149" s="1854"/>
      <c r="CA149" s="1854"/>
      <c r="CB149" s="1854"/>
      <c r="CC149" s="1854"/>
      <c r="CD149" s="1854"/>
      <c r="CE149" s="1854"/>
      <c r="CF149" s="1854"/>
      <c r="CG149" s="1854"/>
      <c r="CH149" s="1854"/>
      <c r="CI149" s="1854"/>
      <c r="CJ149" s="1854"/>
      <c r="CK149" s="1854"/>
      <c r="CL149" s="1854"/>
      <c r="CM149" s="1854"/>
      <c r="CN149" s="1854"/>
      <c r="CO149" s="1854"/>
      <c r="CP149" s="1854"/>
      <c r="CQ149" s="1854"/>
      <c r="CR149" s="1854"/>
      <c r="CS149" s="1854"/>
      <c r="CT149" s="1854"/>
      <c r="CU149" s="1854"/>
      <c r="CV149" s="1854"/>
      <c r="CW149" s="1854"/>
      <c r="CX149" s="1854"/>
      <c r="CY149" s="1854"/>
      <c r="CZ149" s="1854"/>
      <c r="DA149" s="1854"/>
      <c r="DB149" s="1854"/>
      <c r="DC149" s="1854"/>
      <c r="DD149" s="1854"/>
      <c r="DE149" s="1854"/>
      <c r="DF149" s="1854"/>
      <c r="DG149" s="1854"/>
      <c r="DH149" s="1854"/>
      <c r="DI149" s="1854"/>
      <c r="DJ149" s="1854"/>
      <c r="DK149" s="1854"/>
      <c r="DL149" s="1854"/>
      <c r="DM149" s="1854"/>
      <c r="DN149" s="1854"/>
      <c r="DO149" s="1854"/>
      <c r="DP149" s="1854"/>
      <c r="DQ149" s="1854"/>
      <c r="DR149" s="1854"/>
      <c r="DS149" s="1854"/>
      <c r="DT149" s="1854"/>
      <c r="DU149" s="1854"/>
      <c r="DV149" s="1854"/>
      <c r="DW149" s="1854"/>
      <c r="DX149" s="1854"/>
      <c r="DY149" s="1854"/>
      <c r="DZ149" s="1854"/>
      <c r="EA149" s="1854"/>
      <c r="EB149" s="1854"/>
      <c r="EC149" s="1854"/>
      <c r="ED149" s="1854"/>
      <c r="EE149" s="1854"/>
      <c r="EF149" s="1854"/>
      <c r="EG149" s="1854"/>
      <c r="EH149" s="1854"/>
      <c r="EI149" s="1854"/>
      <c r="EJ149" s="1854"/>
      <c r="EK149" s="1854"/>
      <c r="EL149" s="1854"/>
      <c r="EM149" s="1854"/>
      <c r="EN149" s="1854"/>
      <c r="EO149" s="1854"/>
      <c r="EP149" s="1854"/>
      <c r="EQ149" s="1854"/>
      <c r="ER149" s="1854"/>
      <c r="ES149" s="1854"/>
      <c r="ET149" s="1854"/>
      <c r="EU149" s="1854"/>
      <c r="EV149" s="1854"/>
      <c r="EW149" s="1854"/>
      <c r="EX149" s="1854"/>
      <c r="EY149" s="1854"/>
      <c r="EZ149" s="1854"/>
      <c r="FA149" s="1854"/>
      <c r="FB149" s="1854"/>
      <c r="FC149" s="1854"/>
      <c r="FD149" s="1854"/>
      <c r="FE149" s="1854"/>
      <c r="FF149" s="1854"/>
      <c r="FG149" s="1854"/>
      <c r="FH149" s="1854"/>
      <c r="FI149" s="1854"/>
      <c r="FJ149" s="1854"/>
      <c r="FK149" s="1854"/>
      <c r="FL149" s="1854"/>
      <c r="FM149" s="1854"/>
      <c r="FN149" s="1854"/>
      <c r="FO149" s="1854"/>
      <c r="FP149" s="1854"/>
      <c r="FQ149" s="1854"/>
      <c r="FR149" s="1854"/>
      <c r="FS149" s="1854"/>
      <c r="FT149" s="1854"/>
      <c r="FU149" s="1854"/>
      <c r="FV149" s="1854"/>
      <c r="FW149" s="1854"/>
      <c r="FX149" s="1854"/>
      <c r="FY149" s="1854"/>
      <c r="FZ149" s="1854"/>
      <c r="GA149" s="1854"/>
      <c r="GB149" s="1854"/>
      <c r="GC149" s="1854"/>
      <c r="GD149" s="1854"/>
      <c r="GE149" s="1854"/>
      <c r="GF149" s="1854"/>
      <c r="GG149" s="1854"/>
      <c r="GH149" s="1854"/>
      <c r="GI149" s="1854"/>
      <c r="GJ149" s="1854"/>
      <c r="GK149" s="1854"/>
      <c r="GL149" s="1854"/>
      <c r="GM149" s="1854"/>
      <c r="GN149" s="1854"/>
      <c r="GO149" s="1854"/>
      <c r="GP149" s="1854"/>
      <c r="GQ149" s="1854"/>
      <c r="GR149" s="1854"/>
      <c r="GS149" s="1854"/>
      <c r="GT149" s="1854"/>
      <c r="GU149" s="1854"/>
      <c r="GV149" s="1854"/>
      <c r="GW149" s="1854"/>
      <c r="GX149" s="1854"/>
      <c r="GY149" s="1854"/>
      <c r="GZ149" s="1854"/>
      <c r="HA149" s="1854"/>
      <c r="HB149" s="1854"/>
      <c r="HC149" s="1854"/>
      <c r="HD149" s="1854"/>
      <c r="HE149" s="1854"/>
      <c r="HF149" s="1854"/>
      <c r="HG149" s="1854"/>
      <c r="HH149" s="1854"/>
      <c r="HI149" s="1854"/>
      <c r="HJ149" s="1854"/>
      <c r="HK149" s="1854"/>
      <c r="HL149" s="1854"/>
      <c r="HM149" s="1854"/>
      <c r="HN149" s="1854"/>
      <c r="HO149" s="1854"/>
      <c r="HP149" s="1854"/>
      <c r="HQ149" s="1854"/>
      <c r="HR149" s="1854"/>
      <c r="HS149" s="1854"/>
      <c r="HT149" s="1854"/>
      <c r="HU149" s="1854"/>
      <c r="HV149" s="1854"/>
      <c r="HW149" s="1854"/>
      <c r="HX149" s="1854"/>
      <c r="HY149" s="1854"/>
      <c r="HZ149" s="1854"/>
      <c r="IA149" s="1854"/>
      <c r="IB149" s="1854"/>
      <c r="IC149" s="1854"/>
      <c r="ID149" s="1854"/>
      <c r="IE149" s="1854"/>
      <c r="IF149" s="1854"/>
      <c r="IG149" s="1854"/>
      <c r="IH149" s="1854"/>
      <c r="II149" s="1854"/>
      <c r="IJ149" s="1854"/>
      <c r="IK149" s="1854"/>
      <c r="IL149" s="1854"/>
      <c r="IM149" s="1854"/>
      <c r="IN149" s="1854"/>
      <c r="IO149" s="1854"/>
    </row>
    <row r="150" spans="1:249" s="646" customFormat="1" ht="20.100000000000001" customHeight="1">
      <c r="A150" s="1873" t="s">
        <v>1260</v>
      </c>
      <c r="B150" s="1874">
        <v>88</v>
      </c>
      <c r="C150" s="1874">
        <v>252</v>
      </c>
      <c r="D150" s="1888"/>
      <c r="E150" s="1894"/>
      <c r="F150" s="1854"/>
      <c r="G150" s="1854"/>
      <c r="H150" s="1854"/>
      <c r="I150" s="1854"/>
      <c r="J150" s="1854"/>
      <c r="K150" s="1854"/>
      <c r="L150" s="1854"/>
      <c r="M150" s="1854"/>
      <c r="N150" s="1854"/>
      <c r="O150" s="1854"/>
      <c r="P150" s="1854"/>
      <c r="Q150" s="1854"/>
      <c r="R150" s="1854"/>
      <c r="S150" s="1854"/>
      <c r="T150" s="1854"/>
      <c r="U150" s="1854"/>
      <c r="V150" s="1854"/>
      <c r="W150" s="1854"/>
      <c r="X150" s="1854"/>
      <c r="Y150" s="1854"/>
      <c r="Z150" s="1854"/>
      <c r="AA150" s="1854"/>
      <c r="AB150" s="1854"/>
      <c r="AC150" s="1854"/>
      <c r="AD150" s="1854"/>
      <c r="AE150" s="1854"/>
      <c r="AF150" s="1854"/>
      <c r="AG150" s="1854"/>
      <c r="AH150" s="1854"/>
      <c r="AI150" s="1854"/>
      <c r="AJ150" s="1854"/>
      <c r="AK150" s="1854"/>
      <c r="AL150" s="1854"/>
      <c r="AM150" s="1854"/>
      <c r="AN150" s="1854"/>
      <c r="AO150" s="1854"/>
      <c r="AP150" s="1854"/>
      <c r="AQ150" s="1854"/>
      <c r="AR150" s="1854"/>
      <c r="AS150" s="1854"/>
      <c r="AT150" s="1854"/>
      <c r="AU150" s="1854"/>
      <c r="AV150" s="1854"/>
      <c r="AW150" s="1854"/>
      <c r="AX150" s="1854"/>
      <c r="AY150" s="1854"/>
      <c r="AZ150" s="1854"/>
      <c r="BA150" s="1854"/>
      <c r="BB150" s="1854"/>
      <c r="BC150" s="1854"/>
      <c r="BD150" s="1854"/>
      <c r="BE150" s="1854"/>
      <c r="BF150" s="1854"/>
      <c r="BG150" s="1854"/>
      <c r="BH150" s="1854"/>
      <c r="BI150" s="1854"/>
      <c r="BJ150" s="1854"/>
      <c r="BK150" s="1854"/>
      <c r="BL150" s="1854"/>
      <c r="BM150" s="1854"/>
      <c r="BN150" s="1854"/>
      <c r="BO150" s="1854"/>
      <c r="BP150" s="1854"/>
      <c r="BQ150" s="1854"/>
      <c r="BR150" s="1854"/>
      <c r="BS150" s="1854"/>
      <c r="BT150" s="1854"/>
      <c r="BU150" s="1854"/>
      <c r="BV150" s="1854"/>
      <c r="BW150" s="1854"/>
      <c r="BX150" s="1854"/>
      <c r="BY150" s="1854"/>
      <c r="BZ150" s="1854"/>
      <c r="CA150" s="1854"/>
      <c r="CB150" s="1854"/>
      <c r="CC150" s="1854"/>
      <c r="CD150" s="1854"/>
      <c r="CE150" s="1854"/>
      <c r="CF150" s="1854"/>
      <c r="CG150" s="1854"/>
      <c r="CH150" s="1854"/>
      <c r="CI150" s="1854"/>
      <c r="CJ150" s="1854"/>
      <c r="CK150" s="1854"/>
      <c r="CL150" s="1854"/>
      <c r="CM150" s="1854"/>
      <c r="CN150" s="1854"/>
      <c r="CO150" s="1854"/>
      <c r="CP150" s="1854"/>
      <c r="CQ150" s="1854"/>
      <c r="CR150" s="1854"/>
      <c r="CS150" s="1854"/>
      <c r="CT150" s="1854"/>
      <c r="CU150" s="1854"/>
      <c r="CV150" s="1854"/>
      <c r="CW150" s="1854"/>
      <c r="CX150" s="1854"/>
      <c r="CY150" s="1854"/>
      <c r="CZ150" s="1854"/>
      <c r="DA150" s="1854"/>
      <c r="DB150" s="1854"/>
      <c r="DC150" s="1854"/>
      <c r="DD150" s="1854"/>
      <c r="DE150" s="1854"/>
      <c r="DF150" s="1854"/>
      <c r="DG150" s="1854"/>
      <c r="DH150" s="1854"/>
      <c r="DI150" s="1854"/>
      <c r="DJ150" s="1854"/>
      <c r="DK150" s="1854"/>
      <c r="DL150" s="1854"/>
      <c r="DM150" s="1854"/>
      <c r="DN150" s="1854"/>
      <c r="DO150" s="1854"/>
      <c r="DP150" s="1854"/>
      <c r="DQ150" s="1854"/>
      <c r="DR150" s="1854"/>
      <c r="DS150" s="1854"/>
      <c r="DT150" s="1854"/>
      <c r="DU150" s="1854"/>
      <c r="DV150" s="1854"/>
      <c r="DW150" s="1854"/>
      <c r="DX150" s="1854"/>
      <c r="DY150" s="1854"/>
      <c r="DZ150" s="1854"/>
      <c r="EA150" s="1854"/>
      <c r="EB150" s="1854"/>
      <c r="EC150" s="1854"/>
      <c r="ED150" s="1854"/>
      <c r="EE150" s="1854"/>
      <c r="EF150" s="1854"/>
      <c r="EG150" s="1854"/>
      <c r="EH150" s="1854"/>
      <c r="EI150" s="1854"/>
      <c r="EJ150" s="1854"/>
      <c r="EK150" s="1854"/>
      <c r="EL150" s="1854"/>
      <c r="EM150" s="1854"/>
      <c r="EN150" s="1854"/>
      <c r="EO150" s="1854"/>
      <c r="EP150" s="1854"/>
      <c r="EQ150" s="1854"/>
      <c r="ER150" s="1854"/>
      <c r="ES150" s="1854"/>
      <c r="ET150" s="1854"/>
      <c r="EU150" s="1854"/>
      <c r="EV150" s="1854"/>
      <c r="EW150" s="1854"/>
      <c r="EX150" s="1854"/>
      <c r="EY150" s="1854"/>
      <c r="EZ150" s="1854"/>
      <c r="FA150" s="1854"/>
      <c r="FB150" s="1854"/>
      <c r="FC150" s="1854"/>
      <c r="FD150" s="1854"/>
      <c r="FE150" s="1854"/>
      <c r="FF150" s="1854"/>
      <c r="FG150" s="1854"/>
      <c r="FH150" s="1854"/>
      <c r="FI150" s="1854"/>
      <c r="FJ150" s="1854"/>
      <c r="FK150" s="1854"/>
      <c r="FL150" s="1854"/>
      <c r="FM150" s="1854"/>
      <c r="FN150" s="1854"/>
      <c r="FO150" s="1854"/>
      <c r="FP150" s="1854"/>
      <c r="FQ150" s="1854"/>
      <c r="FR150" s="1854"/>
      <c r="FS150" s="1854"/>
      <c r="FT150" s="1854"/>
      <c r="FU150" s="1854"/>
      <c r="FV150" s="1854"/>
      <c r="FW150" s="1854"/>
      <c r="FX150" s="1854"/>
      <c r="FY150" s="1854"/>
      <c r="FZ150" s="1854"/>
      <c r="GA150" s="1854"/>
      <c r="GB150" s="1854"/>
      <c r="GC150" s="1854"/>
      <c r="GD150" s="1854"/>
      <c r="GE150" s="1854"/>
      <c r="GF150" s="1854"/>
      <c r="GG150" s="1854"/>
      <c r="GH150" s="1854"/>
      <c r="GI150" s="1854"/>
      <c r="GJ150" s="1854"/>
      <c r="GK150" s="1854"/>
      <c r="GL150" s="1854"/>
      <c r="GM150" s="1854"/>
      <c r="GN150" s="1854"/>
      <c r="GO150" s="1854"/>
      <c r="GP150" s="1854"/>
      <c r="GQ150" s="1854"/>
      <c r="GR150" s="1854"/>
      <c r="GS150" s="1854"/>
      <c r="GT150" s="1854"/>
      <c r="GU150" s="1854"/>
      <c r="GV150" s="1854"/>
      <c r="GW150" s="1854"/>
      <c r="GX150" s="1854"/>
      <c r="GY150" s="1854"/>
      <c r="GZ150" s="1854"/>
      <c r="HA150" s="1854"/>
      <c r="HB150" s="1854"/>
      <c r="HC150" s="1854"/>
      <c r="HD150" s="1854"/>
      <c r="HE150" s="1854"/>
      <c r="HF150" s="1854"/>
      <c r="HG150" s="1854"/>
      <c r="HH150" s="1854"/>
      <c r="HI150" s="1854"/>
      <c r="HJ150" s="1854"/>
      <c r="HK150" s="1854"/>
      <c r="HL150" s="1854"/>
      <c r="HM150" s="1854"/>
      <c r="HN150" s="1854"/>
      <c r="HO150" s="1854"/>
      <c r="HP150" s="1854"/>
      <c r="HQ150" s="1854"/>
      <c r="HR150" s="1854"/>
      <c r="HS150" s="1854"/>
      <c r="HT150" s="1854"/>
      <c r="HU150" s="1854"/>
      <c r="HV150" s="1854"/>
      <c r="HW150" s="1854"/>
      <c r="HX150" s="1854"/>
      <c r="HY150" s="1854"/>
      <c r="HZ150" s="1854"/>
      <c r="IA150" s="1854"/>
      <c r="IB150" s="1854"/>
      <c r="IC150" s="1854"/>
      <c r="ID150" s="1854"/>
      <c r="IE150" s="1854"/>
      <c r="IF150" s="1854"/>
      <c r="IG150" s="1854"/>
      <c r="IH150" s="1854"/>
      <c r="II150" s="1854"/>
      <c r="IJ150" s="1854"/>
      <c r="IK150" s="1854"/>
      <c r="IL150" s="1854"/>
      <c r="IM150" s="1854"/>
      <c r="IN150" s="1854"/>
      <c r="IO150" s="1854"/>
    </row>
    <row r="151" spans="1:249" s="646" customFormat="1" ht="20.100000000000001" customHeight="1">
      <c r="A151" s="1873" t="s">
        <v>1262</v>
      </c>
      <c r="B151" s="1874">
        <v>5</v>
      </c>
      <c r="C151" s="1874">
        <v>32</v>
      </c>
      <c r="D151" s="1888"/>
      <c r="E151" s="1894"/>
      <c r="F151" s="1854"/>
      <c r="G151" s="1854"/>
      <c r="H151" s="1854"/>
      <c r="I151" s="1854"/>
      <c r="J151" s="1854"/>
      <c r="K151" s="1854"/>
      <c r="L151" s="1854"/>
      <c r="M151" s="1854"/>
      <c r="N151" s="1854"/>
      <c r="O151" s="1854"/>
      <c r="P151" s="1854"/>
      <c r="Q151" s="1854"/>
      <c r="R151" s="1854"/>
      <c r="S151" s="1854"/>
      <c r="T151" s="1854"/>
      <c r="U151" s="1854"/>
      <c r="V151" s="1854"/>
      <c r="W151" s="1854"/>
      <c r="X151" s="1854"/>
      <c r="Y151" s="1854"/>
      <c r="Z151" s="1854"/>
      <c r="AA151" s="1854"/>
      <c r="AB151" s="1854"/>
      <c r="AC151" s="1854"/>
      <c r="AD151" s="1854"/>
      <c r="AE151" s="1854"/>
      <c r="AF151" s="1854"/>
      <c r="AG151" s="1854"/>
      <c r="AH151" s="1854"/>
      <c r="AI151" s="1854"/>
      <c r="AJ151" s="1854"/>
      <c r="AK151" s="1854"/>
      <c r="AL151" s="1854"/>
      <c r="AM151" s="1854"/>
      <c r="AN151" s="1854"/>
      <c r="AO151" s="1854"/>
      <c r="AP151" s="1854"/>
      <c r="AQ151" s="1854"/>
      <c r="AR151" s="1854"/>
      <c r="AS151" s="1854"/>
      <c r="AT151" s="1854"/>
      <c r="AU151" s="1854"/>
      <c r="AV151" s="1854"/>
      <c r="AW151" s="1854"/>
      <c r="AX151" s="1854"/>
      <c r="AY151" s="1854"/>
      <c r="AZ151" s="1854"/>
      <c r="BA151" s="1854"/>
      <c r="BB151" s="1854"/>
      <c r="BC151" s="1854"/>
      <c r="BD151" s="1854"/>
      <c r="BE151" s="1854"/>
      <c r="BF151" s="1854"/>
      <c r="BG151" s="1854"/>
      <c r="BH151" s="1854"/>
      <c r="BI151" s="1854"/>
      <c r="BJ151" s="1854"/>
      <c r="BK151" s="1854"/>
      <c r="BL151" s="1854"/>
      <c r="BM151" s="1854"/>
      <c r="BN151" s="1854"/>
      <c r="BO151" s="1854"/>
      <c r="BP151" s="1854"/>
      <c r="BQ151" s="1854"/>
      <c r="BR151" s="1854"/>
      <c r="BS151" s="1854"/>
      <c r="BT151" s="1854"/>
      <c r="BU151" s="1854"/>
      <c r="BV151" s="1854"/>
      <c r="BW151" s="1854"/>
      <c r="BX151" s="1854"/>
      <c r="BY151" s="1854"/>
      <c r="BZ151" s="1854"/>
      <c r="CA151" s="1854"/>
      <c r="CB151" s="1854"/>
      <c r="CC151" s="1854"/>
      <c r="CD151" s="1854"/>
      <c r="CE151" s="1854"/>
      <c r="CF151" s="1854"/>
      <c r="CG151" s="1854"/>
      <c r="CH151" s="1854"/>
      <c r="CI151" s="1854"/>
      <c r="CJ151" s="1854"/>
      <c r="CK151" s="1854"/>
      <c r="CL151" s="1854"/>
      <c r="CM151" s="1854"/>
      <c r="CN151" s="1854"/>
      <c r="CO151" s="1854"/>
      <c r="CP151" s="1854"/>
      <c r="CQ151" s="1854"/>
      <c r="CR151" s="1854"/>
      <c r="CS151" s="1854"/>
      <c r="CT151" s="1854"/>
      <c r="CU151" s="1854"/>
      <c r="CV151" s="1854"/>
      <c r="CW151" s="1854"/>
      <c r="CX151" s="1854"/>
      <c r="CY151" s="1854"/>
      <c r="CZ151" s="1854"/>
      <c r="DA151" s="1854"/>
      <c r="DB151" s="1854"/>
      <c r="DC151" s="1854"/>
      <c r="DD151" s="1854"/>
      <c r="DE151" s="1854"/>
      <c r="DF151" s="1854"/>
      <c r="DG151" s="1854"/>
      <c r="DH151" s="1854"/>
      <c r="DI151" s="1854"/>
      <c r="DJ151" s="1854"/>
      <c r="DK151" s="1854"/>
      <c r="DL151" s="1854"/>
      <c r="DM151" s="1854"/>
      <c r="DN151" s="1854"/>
      <c r="DO151" s="1854"/>
      <c r="DP151" s="1854"/>
      <c r="DQ151" s="1854"/>
      <c r="DR151" s="1854"/>
      <c r="DS151" s="1854"/>
      <c r="DT151" s="1854"/>
      <c r="DU151" s="1854"/>
      <c r="DV151" s="1854"/>
      <c r="DW151" s="1854"/>
      <c r="DX151" s="1854"/>
      <c r="DY151" s="1854"/>
      <c r="DZ151" s="1854"/>
      <c r="EA151" s="1854"/>
      <c r="EB151" s="1854"/>
      <c r="EC151" s="1854"/>
      <c r="ED151" s="1854"/>
      <c r="EE151" s="1854"/>
      <c r="EF151" s="1854"/>
      <c r="EG151" s="1854"/>
      <c r="EH151" s="1854"/>
      <c r="EI151" s="1854"/>
      <c r="EJ151" s="1854"/>
      <c r="EK151" s="1854"/>
      <c r="EL151" s="1854"/>
      <c r="EM151" s="1854"/>
      <c r="EN151" s="1854"/>
      <c r="EO151" s="1854"/>
      <c r="EP151" s="1854"/>
      <c r="EQ151" s="1854"/>
      <c r="ER151" s="1854"/>
      <c r="ES151" s="1854"/>
      <c r="ET151" s="1854"/>
      <c r="EU151" s="1854"/>
      <c r="EV151" s="1854"/>
      <c r="EW151" s="1854"/>
      <c r="EX151" s="1854"/>
      <c r="EY151" s="1854"/>
      <c r="EZ151" s="1854"/>
      <c r="FA151" s="1854"/>
      <c r="FB151" s="1854"/>
      <c r="FC151" s="1854"/>
      <c r="FD151" s="1854"/>
      <c r="FE151" s="1854"/>
      <c r="FF151" s="1854"/>
      <c r="FG151" s="1854"/>
      <c r="FH151" s="1854"/>
      <c r="FI151" s="1854"/>
      <c r="FJ151" s="1854"/>
      <c r="FK151" s="1854"/>
      <c r="FL151" s="1854"/>
      <c r="FM151" s="1854"/>
      <c r="FN151" s="1854"/>
      <c r="FO151" s="1854"/>
      <c r="FP151" s="1854"/>
      <c r="FQ151" s="1854"/>
      <c r="FR151" s="1854"/>
      <c r="FS151" s="1854"/>
      <c r="FT151" s="1854"/>
      <c r="FU151" s="1854"/>
      <c r="FV151" s="1854"/>
      <c r="FW151" s="1854"/>
      <c r="FX151" s="1854"/>
      <c r="FY151" s="1854"/>
      <c r="FZ151" s="1854"/>
      <c r="GA151" s="1854"/>
      <c r="GB151" s="1854"/>
      <c r="GC151" s="1854"/>
      <c r="GD151" s="1854"/>
      <c r="GE151" s="1854"/>
      <c r="GF151" s="1854"/>
      <c r="GG151" s="1854"/>
      <c r="GH151" s="1854"/>
      <c r="GI151" s="1854"/>
      <c r="GJ151" s="1854"/>
      <c r="GK151" s="1854"/>
      <c r="GL151" s="1854"/>
      <c r="GM151" s="1854"/>
      <c r="GN151" s="1854"/>
      <c r="GO151" s="1854"/>
      <c r="GP151" s="1854"/>
      <c r="GQ151" s="1854"/>
      <c r="GR151" s="1854"/>
      <c r="GS151" s="1854"/>
      <c r="GT151" s="1854"/>
      <c r="GU151" s="1854"/>
      <c r="GV151" s="1854"/>
      <c r="GW151" s="1854"/>
      <c r="GX151" s="1854"/>
      <c r="GY151" s="1854"/>
      <c r="GZ151" s="1854"/>
      <c r="HA151" s="1854"/>
      <c r="HB151" s="1854"/>
      <c r="HC151" s="1854"/>
      <c r="HD151" s="1854"/>
      <c r="HE151" s="1854"/>
      <c r="HF151" s="1854"/>
      <c r="HG151" s="1854"/>
      <c r="HH151" s="1854"/>
      <c r="HI151" s="1854"/>
      <c r="HJ151" s="1854"/>
      <c r="HK151" s="1854"/>
      <c r="HL151" s="1854"/>
      <c r="HM151" s="1854"/>
      <c r="HN151" s="1854"/>
      <c r="HO151" s="1854"/>
      <c r="HP151" s="1854"/>
      <c r="HQ151" s="1854"/>
      <c r="HR151" s="1854"/>
      <c r="HS151" s="1854"/>
      <c r="HT151" s="1854"/>
      <c r="HU151" s="1854"/>
      <c r="HV151" s="1854"/>
      <c r="HW151" s="1854"/>
      <c r="HX151" s="1854"/>
      <c r="HY151" s="1854"/>
      <c r="HZ151" s="1854"/>
      <c r="IA151" s="1854"/>
      <c r="IB151" s="1854"/>
      <c r="IC151" s="1854"/>
      <c r="ID151" s="1854"/>
      <c r="IE151" s="1854"/>
      <c r="IF151" s="1854"/>
      <c r="IG151" s="1854"/>
      <c r="IH151" s="1854"/>
      <c r="II151" s="1854"/>
      <c r="IJ151" s="1854"/>
      <c r="IK151" s="1854"/>
      <c r="IL151" s="1854"/>
      <c r="IM151" s="1854"/>
      <c r="IN151" s="1854"/>
      <c r="IO151" s="1854"/>
    </row>
    <row r="152" spans="1:249" s="646" customFormat="1" ht="20.100000000000001" customHeight="1">
      <c r="A152" s="1873" t="s">
        <v>1261</v>
      </c>
      <c r="B152" s="1874">
        <v>0</v>
      </c>
      <c r="C152" s="1874">
        <v>1</v>
      </c>
      <c r="D152" s="1888"/>
      <c r="E152" s="1894"/>
      <c r="F152" s="1854"/>
      <c r="G152" s="1854"/>
      <c r="H152" s="1854"/>
      <c r="I152" s="1854"/>
      <c r="J152" s="1854"/>
      <c r="K152" s="1854"/>
      <c r="L152" s="1854"/>
      <c r="M152" s="1854"/>
      <c r="N152" s="1854"/>
      <c r="O152" s="1854"/>
      <c r="P152" s="1854"/>
      <c r="Q152" s="1854"/>
      <c r="R152" s="1854"/>
      <c r="S152" s="1854"/>
      <c r="T152" s="1854"/>
      <c r="U152" s="1854"/>
      <c r="V152" s="1854"/>
      <c r="W152" s="1854"/>
      <c r="X152" s="1854"/>
      <c r="Y152" s="1854"/>
      <c r="Z152" s="1854"/>
      <c r="AA152" s="1854"/>
      <c r="AB152" s="1854"/>
      <c r="AC152" s="1854"/>
      <c r="AD152" s="1854"/>
      <c r="AE152" s="1854"/>
      <c r="AF152" s="1854"/>
      <c r="AG152" s="1854"/>
      <c r="AH152" s="1854"/>
      <c r="AI152" s="1854"/>
      <c r="AJ152" s="1854"/>
      <c r="AK152" s="1854"/>
      <c r="AL152" s="1854"/>
      <c r="AM152" s="1854"/>
      <c r="AN152" s="1854"/>
      <c r="AO152" s="1854"/>
      <c r="AP152" s="1854"/>
      <c r="AQ152" s="1854"/>
      <c r="AR152" s="1854"/>
      <c r="AS152" s="1854"/>
      <c r="AT152" s="1854"/>
      <c r="AU152" s="1854"/>
      <c r="AV152" s="1854"/>
      <c r="AW152" s="1854"/>
      <c r="AX152" s="1854"/>
      <c r="AY152" s="1854"/>
      <c r="AZ152" s="1854"/>
      <c r="BA152" s="1854"/>
      <c r="BB152" s="1854"/>
      <c r="BC152" s="1854"/>
      <c r="BD152" s="1854"/>
      <c r="BE152" s="1854"/>
      <c r="BF152" s="1854"/>
      <c r="BG152" s="1854"/>
      <c r="BH152" s="1854"/>
      <c r="BI152" s="1854"/>
      <c r="BJ152" s="1854"/>
      <c r="BK152" s="1854"/>
      <c r="BL152" s="1854"/>
      <c r="BM152" s="1854"/>
      <c r="BN152" s="1854"/>
      <c r="BO152" s="1854"/>
      <c r="BP152" s="1854"/>
      <c r="BQ152" s="1854"/>
      <c r="BR152" s="1854"/>
      <c r="BS152" s="1854"/>
      <c r="BT152" s="1854"/>
      <c r="BU152" s="1854"/>
      <c r="BV152" s="1854"/>
      <c r="BW152" s="1854"/>
      <c r="BX152" s="1854"/>
      <c r="BY152" s="1854"/>
      <c r="BZ152" s="1854"/>
      <c r="CA152" s="1854"/>
      <c r="CB152" s="1854"/>
      <c r="CC152" s="1854"/>
      <c r="CD152" s="1854"/>
      <c r="CE152" s="1854"/>
      <c r="CF152" s="1854"/>
      <c r="CG152" s="1854"/>
      <c r="CH152" s="1854"/>
      <c r="CI152" s="1854"/>
      <c r="CJ152" s="1854"/>
      <c r="CK152" s="1854"/>
      <c r="CL152" s="1854"/>
      <c r="CM152" s="1854"/>
      <c r="CN152" s="1854"/>
      <c r="CO152" s="1854"/>
      <c r="CP152" s="1854"/>
      <c r="CQ152" s="1854"/>
      <c r="CR152" s="1854"/>
      <c r="CS152" s="1854"/>
      <c r="CT152" s="1854"/>
      <c r="CU152" s="1854"/>
      <c r="CV152" s="1854"/>
      <c r="CW152" s="1854"/>
      <c r="CX152" s="1854"/>
      <c r="CY152" s="1854"/>
      <c r="CZ152" s="1854"/>
      <c r="DA152" s="1854"/>
      <c r="DB152" s="1854"/>
      <c r="DC152" s="1854"/>
      <c r="DD152" s="1854"/>
      <c r="DE152" s="1854"/>
      <c r="DF152" s="1854"/>
      <c r="DG152" s="1854"/>
      <c r="DH152" s="1854"/>
      <c r="DI152" s="1854"/>
      <c r="DJ152" s="1854"/>
      <c r="DK152" s="1854"/>
      <c r="DL152" s="1854"/>
      <c r="DM152" s="1854"/>
      <c r="DN152" s="1854"/>
      <c r="DO152" s="1854"/>
      <c r="DP152" s="1854"/>
      <c r="DQ152" s="1854"/>
      <c r="DR152" s="1854"/>
      <c r="DS152" s="1854"/>
      <c r="DT152" s="1854"/>
      <c r="DU152" s="1854"/>
      <c r="DV152" s="1854"/>
      <c r="DW152" s="1854"/>
      <c r="DX152" s="1854"/>
      <c r="DY152" s="1854"/>
      <c r="DZ152" s="1854"/>
      <c r="EA152" s="1854"/>
      <c r="EB152" s="1854"/>
      <c r="EC152" s="1854"/>
      <c r="ED152" s="1854"/>
      <c r="EE152" s="1854"/>
      <c r="EF152" s="1854"/>
      <c r="EG152" s="1854"/>
      <c r="EH152" s="1854"/>
      <c r="EI152" s="1854"/>
      <c r="EJ152" s="1854"/>
      <c r="EK152" s="1854"/>
      <c r="EL152" s="1854"/>
      <c r="EM152" s="1854"/>
      <c r="EN152" s="1854"/>
      <c r="EO152" s="1854"/>
      <c r="EP152" s="1854"/>
      <c r="EQ152" s="1854"/>
      <c r="ER152" s="1854"/>
      <c r="ES152" s="1854"/>
      <c r="ET152" s="1854"/>
      <c r="EU152" s="1854"/>
      <c r="EV152" s="1854"/>
      <c r="EW152" s="1854"/>
      <c r="EX152" s="1854"/>
      <c r="EY152" s="1854"/>
      <c r="EZ152" s="1854"/>
      <c r="FA152" s="1854"/>
      <c r="FB152" s="1854"/>
      <c r="FC152" s="1854"/>
      <c r="FD152" s="1854"/>
      <c r="FE152" s="1854"/>
      <c r="FF152" s="1854"/>
      <c r="FG152" s="1854"/>
      <c r="FH152" s="1854"/>
      <c r="FI152" s="1854"/>
      <c r="FJ152" s="1854"/>
      <c r="FK152" s="1854"/>
      <c r="FL152" s="1854"/>
      <c r="FM152" s="1854"/>
      <c r="FN152" s="1854"/>
      <c r="FO152" s="1854"/>
      <c r="FP152" s="1854"/>
      <c r="FQ152" s="1854"/>
      <c r="FR152" s="1854"/>
      <c r="FS152" s="1854"/>
      <c r="FT152" s="1854"/>
      <c r="FU152" s="1854"/>
      <c r="FV152" s="1854"/>
      <c r="FW152" s="1854"/>
      <c r="FX152" s="1854"/>
      <c r="FY152" s="1854"/>
      <c r="FZ152" s="1854"/>
      <c r="GA152" s="1854"/>
      <c r="GB152" s="1854"/>
      <c r="GC152" s="1854"/>
      <c r="GD152" s="1854"/>
      <c r="GE152" s="1854"/>
      <c r="GF152" s="1854"/>
      <c r="GG152" s="1854"/>
      <c r="GH152" s="1854"/>
      <c r="GI152" s="1854"/>
      <c r="GJ152" s="1854"/>
      <c r="GK152" s="1854"/>
      <c r="GL152" s="1854"/>
      <c r="GM152" s="1854"/>
      <c r="GN152" s="1854"/>
      <c r="GO152" s="1854"/>
      <c r="GP152" s="1854"/>
      <c r="GQ152" s="1854"/>
      <c r="GR152" s="1854"/>
      <c r="GS152" s="1854"/>
      <c r="GT152" s="1854"/>
      <c r="GU152" s="1854"/>
      <c r="GV152" s="1854"/>
      <c r="GW152" s="1854"/>
      <c r="GX152" s="1854"/>
      <c r="GY152" s="1854"/>
      <c r="GZ152" s="1854"/>
      <c r="HA152" s="1854"/>
      <c r="HB152" s="1854"/>
      <c r="HC152" s="1854"/>
      <c r="HD152" s="1854"/>
      <c r="HE152" s="1854"/>
      <c r="HF152" s="1854"/>
      <c r="HG152" s="1854"/>
      <c r="HH152" s="1854"/>
      <c r="HI152" s="1854"/>
      <c r="HJ152" s="1854"/>
      <c r="HK152" s="1854"/>
      <c r="HL152" s="1854"/>
      <c r="HM152" s="1854"/>
      <c r="HN152" s="1854"/>
      <c r="HO152" s="1854"/>
      <c r="HP152" s="1854"/>
      <c r="HQ152" s="1854"/>
      <c r="HR152" s="1854"/>
      <c r="HS152" s="1854"/>
      <c r="HT152" s="1854"/>
      <c r="HU152" s="1854"/>
      <c r="HV152" s="1854"/>
      <c r="HW152" s="1854"/>
      <c r="HX152" s="1854"/>
      <c r="HY152" s="1854"/>
      <c r="HZ152" s="1854"/>
      <c r="IA152" s="1854"/>
      <c r="IB152" s="1854"/>
      <c r="IC152" s="1854"/>
      <c r="ID152" s="1854"/>
      <c r="IE152" s="1854"/>
      <c r="IF152" s="1854"/>
      <c r="IG152" s="1854"/>
      <c r="IH152" s="1854"/>
      <c r="II152" s="1854"/>
      <c r="IJ152" s="1854"/>
      <c r="IK152" s="1854"/>
      <c r="IL152" s="1854"/>
      <c r="IM152" s="1854"/>
      <c r="IN152" s="1854"/>
      <c r="IO152" s="1854"/>
    </row>
    <row r="153" spans="1:249" s="646" customFormat="1" ht="20.100000000000001" customHeight="1">
      <c r="A153" s="1875" t="s">
        <v>51</v>
      </c>
      <c r="B153" s="1877">
        <v>285</v>
      </c>
      <c r="C153" s="1877">
        <v>138</v>
      </c>
      <c r="D153" s="1888"/>
      <c r="E153" s="1894"/>
      <c r="F153" s="1854"/>
      <c r="G153" s="1854"/>
      <c r="H153" s="1854"/>
      <c r="I153" s="1854"/>
      <c r="J153" s="1854"/>
      <c r="K153" s="1854"/>
      <c r="L153" s="1854"/>
      <c r="M153" s="1854"/>
      <c r="N153" s="1854"/>
      <c r="O153" s="1854"/>
      <c r="P153" s="1854"/>
      <c r="Q153" s="1854"/>
      <c r="R153" s="1854"/>
      <c r="S153" s="1854"/>
      <c r="T153" s="1854"/>
      <c r="U153" s="1854"/>
      <c r="V153" s="1854"/>
      <c r="W153" s="1854"/>
      <c r="X153" s="1854"/>
      <c r="Y153" s="1854"/>
      <c r="Z153" s="1854"/>
      <c r="AA153" s="1854"/>
      <c r="AB153" s="1854"/>
      <c r="AC153" s="1854"/>
      <c r="AD153" s="1854"/>
      <c r="AE153" s="1854"/>
      <c r="AF153" s="1854"/>
      <c r="AG153" s="1854"/>
      <c r="AH153" s="1854"/>
      <c r="AI153" s="1854"/>
      <c r="AJ153" s="1854"/>
      <c r="AK153" s="1854"/>
      <c r="AL153" s="1854"/>
      <c r="AM153" s="1854"/>
      <c r="AN153" s="1854"/>
      <c r="AO153" s="1854"/>
      <c r="AP153" s="1854"/>
      <c r="AQ153" s="1854"/>
      <c r="AR153" s="1854"/>
      <c r="AS153" s="1854"/>
      <c r="AT153" s="1854"/>
      <c r="AU153" s="1854"/>
      <c r="AV153" s="1854"/>
      <c r="AW153" s="1854"/>
      <c r="AX153" s="1854"/>
      <c r="AY153" s="1854"/>
      <c r="AZ153" s="1854"/>
      <c r="BA153" s="1854"/>
      <c r="BB153" s="1854"/>
      <c r="BC153" s="1854"/>
      <c r="BD153" s="1854"/>
      <c r="BE153" s="1854"/>
      <c r="BF153" s="1854"/>
      <c r="BG153" s="1854"/>
      <c r="BH153" s="1854"/>
      <c r="BI153" s="1854"/>
      <c r="BJ153" s="1854"/>
      <c r="BK153" s="1854"/>
      <c r="BL153" s="1854"/>
      <c r="BM153" s="1854"/>
      <c r="BN153" s="1854"/>
      <c r="BO153" s="1854"/>
      <c r="BP153" s="1854"/>
      <c r="BQ153" s="1854"/>
      <c r="BR153" s="1854"/>
      <c r="BS153" s="1854"/>
      <c r="BT153" s="1854"/>
      <c r="BU153" s="1854"/>
      <c r="BV153" s="1854"/>
      <c r="BW153" s="1854"/>
      <c r="BX153" s="1854"/>
      <c r="BY153" s="1854"/>
      <c r="BZ153" s="1854"/>
      <c r="CA153" s="1854"/>
      <c r="CB153" s="1854"/>
      <c r="CC153" s="1854"/>
      <c r="CD153" s="1854"/>
      <c r="CE153" s="1854"/>
      <c r="CF153" s="1854"/>
      <c r="CG153" s="1854"/>
      <c r="CH153" s="1854"/>
      <c r="CI153" s="1854"/>
      <c r="CJ153" s="1854"/>
      <c r="CK153" s="1854"/>
      <c r="CL153" s="1854"/>
      <c r="CM153" s="1854"/>
      <c r="CN153" s="1854"/>
      <c r="CO153" s="1854"/>
      <c r="CP153" s="1854"/>
      <c r="CQ153" s="1854"/>
      <c r="CR153" s="1854"/>
      <c r="CS153" s="1854"/>
      <c r="CT153" s="1854"/>
      <c r="CU153" s="1854"/>
      <c r="CV153" s="1854"/>
      <c r="CW153" s="1854"/>
      <c r="CX153" s="1854"/>
      <c r="CY153" s="1854"/>
      <c r="CZ153" s="1854"/>
      <c r="DA153" s="1854"/>
      <c r="DB153" s="1854"/>
      <c r="DC153" s="1854"/>
      <c r="DD153" s="1854"/>
      <c r="DE153" s="1854"/>
      <c r="DF153" s="1854"/>
      <c r="DG153" s="1854"/>
      <c r="DH153" s="1854"/>
      <c r="DI153" s="1854"/>
      <c r="DJ153" s="1854"/>
      <c r="DK153" s="1854"/>
      <c r="DL153" s="1854"/>
      <c r="DM153" s="1854"/>
      <c r="DN153" s="1854"/>
      <c r="DO153" s="1854"/>
      <c r="DP153" s="1854"/>
      <c r="DQ153" s="1854"/>
      <c r="DR153" s="1854"/>
      <c r="DS153" s="1854"/>
      <c r="DT153" s="1854"/>
      <c r="DU153" s="1854"/>
      <c r="DV153" s="1854"/>
      <c r="DW153" s="1854"/>
      <c r="DX153" s="1854"/>
      <c r="DY153" s="1854"/>
      <c r="DZ153" s="1854"/>
      <c r="EA153" s="1854"/>
      <c r="EB153" s="1854"/>
      <c r="EC153" s="1854"/>
      <c r="ED153" s="1854"/>
      <c r="EE153" s="1854"/>
      <c r="EF153" s="1854"/>
      <c r="EG153" s="1854"/>
      <c r="EH153" s="1854"/>
      <c r="EI153" s="1854"/>
      <c r="EJ153" s="1854"/>
      <c r="EK153" s="1854"/>
      <c r="EL153" s="1854"/>
      <c r="EM153" s="1854"/>
      <c r="EN153" s="1854"/>
      <c r="EO153" s="1854"/>
      <c r="EP153" s="1854"/>
      <c r="EQ153" s="1854"/>
      <c r="ER153" s="1854"/>
      <c r="ES153" s="1854"/>
      <c r="ET153" s="1854"/>
      <c r="EU153" s="1854"/>
      <c r="EV153" s="1854"/>
      <c r="EW153" s="1854"/>
      <c r="EX153" s="1854"/>
      <c r="EY153" s="1854"/>
      <c r="EZ153" s="1854"/>
      <c r="FA153" s="1854"/>
      <c r="FB153" s="1854"/>
      <c r="FC153" s="1854"/>
      <c r="FD153" s="1854"/>
      <c r="FE153" s="1854"/>
      <c r="FF153" s="1854"/>
      <c r="FG153" s="1854"/>
      <c r="FH153" s="1854"/>
      <c r="FI153" s="1854"/>
      <c r="FJ153" s="1854"/>
      <c r="FK153" s="1854"/>
      <c r="FL153" s="1854"/>
      <c r="FM153" s="1854"/>
      <c r="FN153" s="1854"/>
      <c r="FO153" s="1854"/>
      <c r="FP153" s="1854"/>
      <c r="FQ153" s="1854"/>
      <c r="FR153" s="1854"/>
      <c r="FS153" s="1854"/>
      <c r="FT153" s="1854"/>
      <c r="FU153" s="1854"/>
      <c r="FV153" s="1854"/>
      <c r="FW153" s="1854"/>
      <c r="FX153" s="1854"/>
      <c r="FY153" s="1854"/>
      <c r="FZ153" s="1854"/>
      <c r="GA153" s="1854"/>
      <c r="GB153" s="1854"/>
      <c r="GC153" s="1854"/>
      <c r="GD153" s="1854"/>
      <c r="GE153" s="1854"/>
      <c r="GF153" s="1854"/>
      <c r="GG153" s="1854"/>
      <c r="GH153" s="1854"/>
      <c r="GI153" s="1854"/>
      <c r="GJ153" s="1854"/>
      <c r="GK153" s="1854"/>
      <c r="GL153" s="1854"/>
      <c r="GM153" s="1854"/>
      <c r="GN153" s="1854"/>
      <c r="GO153" s="1854"/>
      <c r="GP153" s="1854"/>
      <c r="GQ153" s="1854"/>
      <c r="GR153" s="1854"/>
      <c r="GS153" s="1854"/>
      <c r="GT153" s="1854"/>
      <c r="GU153" s="1854"/>
      <c r="GV153" s="1854"/>
      <c r="GW153" s="1854"/>
      <c r="GX153" s="1854"/>
      <c r="GY153" s="1854"/>
      <c r="GZ153" s="1854"/>
      <c r="HA153" s="1854"/>
      <c r="HB153" s="1854"/>
      <c r="HC153" s="1854"/>
      <c r="HD153" s="1854"/>
      <c r="HE153" s="1854"/>
      <c r="HF153" s="1854"/>
      <c r="HG153" s="1854"/>
      <c r="HH153" s="1854"/>
      <c r="HI153" s="1854"/>
      <c r="HJ153" s="1854"/>
      <c r="HK153" s="1854"/>
      <c r="HL153" s="1854"/>
      <c r="HM153" s="1854"/>
      <c r="HN153" s="1854"/>
      <c r="HO153" s="1854"/>
      <c r="HP153" s="1854"/>
      <c r="HQ153" s="1854"/>
      <c r="HR153" s="1854"/>
      <c r="HS153" s="1854"/>
      <c r="HT153" s="1854"/>
      <c r="HU153" s="1854"/>
      <c r="HV153" s="1854"/>
      <c r="HW153" s="1854"/>
      <c r="HX153" s="1854"/>
      <c r="HY153" s="1854"/>
      <c r="HZ153" s="1854"/>
      <c r="IA153" s="1854"/>
      <c r="IB153" s="1854"/>
      <c r="IC153" s="1854"/>
      <c r="ID153" s="1854"/>
      <c r="IE153" s="1854"/>
      <c r="IF153" s="1854"/>
      <c r="IG153" s="1854"/>
      <c r="IH153" s="1854"/>
      <c r="II153" s="1854"/>
      <c r="IJ153" s="1854"/>
      <c r="IK153" s="1854"/>
      <c r="IL153" s="1854"/>
      <c r="IM153" s="1854"/>
      <c r="IN153" s="1854"/>
      <c r="IO153" s="1854"/>
    </row>
    <row r="154" spans="1:249" s="646" customFormat="1" ht="20.100000000000001" customHeight="1">
      <c r="A154" s="1873" t="s">
        <v>1270</v>
      </c>
      <c r="B154" s="1642"/>
      <c r="C154" s="1642"/>
      <c r="D154" s="1888"/>
      <c r="E154" s="1894"/>
      <c r="F154" s="1854"/>
      <c r="G154" s="1854"/>
      <c r="H154" s="1854"/>
      <c r="I154" s="1854"/>
      <c r="J154" s="1854"/>
      <c r="K154" s="1854"/>
      <c r="L154" s="1854"/>
      <c r="M154" s="1854"/>
      <c r="N154" s="1854"/>
      <c r="O154" s="1854"/>
      <c r="P154" s="1854"/>
      <c r="Q154" s="1854"/>
      <c r="R154" s="1854"/>
      <c r="S154" s="1854"/>
      <c r="T154" s="1854"/>
      <c r="U154" s="1854"/>
      <c r="V154" s="1854"/>
      <c r="W154" s="1854"/>
      <c r="X154" s="1854"/>
      <c r="Y154" s="1854"/>
      <c r="Z154" s="1854"/>
      <c r="AA154" s="1854"/>
      <c r="AB154" s="1854"/>
      <c r="AC154" s="1854"/>
      <c r="AD154" s="1854"/>
      <c r="AE154" s="1854"/>
      <c r="AF154" s="1854"/>
      <c r="AG154" s="1854"/>
      <c r="AH154" s="1854"/>
      <c r="AI154" s="1854"/>
      <c r="AJ154" s="1854"/>
      <c r="AK154" s="1854"/>
      <c r="AL154" s="1854"/>
      <c r="AM154" s="1854"/>
      <c r="AN154" s="1854"/>
      <c r="AO154" s="1854"/>
      <c r="AP154" s="1854"/>
      <c r="AQ154" s="1854"/>
      <c r="AR154" s="1854"/>
      <c r="AS154" s="1854"/>
      <c r="AT154" s="1854"/>
      <c r="AU154" s="1854"/>
      <c r="AV154" s="1854"/>
      <c r="AW154" s="1854"/>
      <c r="AX154" s="1854"/>
      <c r="AY154" s="1854"/>
      <c r="AZ154" s="1854"/>
      <c r="BA154" s="1854"/>
      <c r="BB154" s="1854"/>
      <c r="BC154" s="1854"/>
      <c r="BD154" s="1854"/>
      <c r="BE154" s="1854"/>
      <c r="BF154" s="1854"/>
      <c r="BG154" s="1854"/>
      <c r="BH154" s="1854"/>
      <c r="BI154" s="1854"/>
      <c r="BJ154" s="1854"/>
      <c r="BK154" s="1854"/>
      <c r="BL154" s="1854"/>
      <c r="BM154" s="1854"/>
      <c r="BN154" s="1854"/>
      <c r="BO154" s="1854"/>
      <c r="BP154" s="1854"/>
      <c r="BQ154" s="1854"/>
      <c r="BR154" s="1854"/>
      <c r="BS154" s="1854"/>
      <c r="BT154" s="1854"/>
      <c r="BU154" s="1854"/>
      <c r="BV154" s="1854"/>
      <c r="BW154" s="1854"/>
      <c r="BX154" s="1854"/>
      <c r="BY154" s="1854"/>
      <c r="BZ154" s="1854"/>
      <c r="CA154" s="1854"/>
      <c r="CB154" s="1854"/>
      <c r="CC154" s="1854"/>
      <c r="CD154" s="1854"/>
      <c r="CE154" s="1854"/>
      <c r="CF154" s="1854"/>
      <c r="CG154" s="1854"/>
      <c r="CH154" s="1854"/>
      <c r="CI154" s="1854"/>
      <c r="CJ154" s="1854"/>
      <c r="CK154" s="1854"/>
      <c r="CL154" s="1854"/>
      <c r="CM154" s="1854"/>
      <c r="CN154" s="1854"/>
      <c r="CO154" s="1854"/>
      <c r="CP154" s="1854"/>
      <c r="CQ154" s="1854"/>
      <c r="CR154" s="1854"/>
      <c r="CS154" s="1854"/>
      <c r="CT154" s="1854"/>
      <c r="CU154" s="1854"/>
      <c r="CV154" s="1854"/>
      <c r="CW154" s="1854"/>
      <c r="CX154" s="1854"/>
      <c r="CY154" s="1854"/>
      <c r="CZ154" s="1854"/>
      <c r="DA154" s="1854"/>
      <c r="DB154" s="1854"/>
      <c r="DC154" s="1854"/>
      <c r="DD154" s="1854"/>
      <c r="DE154" s="1854"/>
      <c r="DF154" s="1854"/>
      <c r="DG154" s="1854"/>
      <c r="DH154" s="1854"/>
      <c r="DI154" s="1854"/>
      <c r="DJ154" s="1854"/>
      <c r="DK154" s="1854"/>
      <c r="DL154" s="1854"/>
      <c r="DM154" s="1854"/>
      <c r="DN154" s="1854"/>
      <c r="DO154" s="1854"/>
      <c r="DP154" s="1854"/>
      <c r="DQ154" s="1854"/>
      <c r="DR154" s="1854"/>
      <c r="DS154" s="1854"/>
      <c r="DT154" s="1854"/>
      <c r="DU154" s="1854"/>
      <c r="DV154" s="1854"/>
      <c r="DW154" s="1854"/>
      <c r="DX154" s="1854"/>
      <c r="DY154" s="1854"/>
      <c r="DZ154" s="1854"/>
      <c r="EA154" s="1854"/>
      <c r="EB154" s="1854"/>
      <c r="EC154" s="1854"/>
      <c r="ED154" s="1854"/>
      <c r="EE154" s="1854"/>
      <c r="EF154" s="1854"/>
      <c r="EG154" s="1854"/>
      <c r="EH154" s="1854"/>
      <c r="EI154" s="1854"/>
      <c r="EJ154" s="1854"/>
      <c r="EK154" s="1854"/>
      <c r="EL154" s="1854"/>
      <c r="EM154" s="1854"/>
      <c r="EN154" s="1854"/>
      <c r="EO154" s="1854"/>
      <c r="EP154" s="1854"/>
      <c r="EQ154" s="1854"/>
      <c r="ER154" s="1854"/>
      <c r="ES154" s="1854"/>
      <c r="ET154" s="1854"/>
      <c r="EU154" s="1854"/>
      <c r="EV154" s="1854"/>
      <c r="EW154" s="1854"/>
      <c r="EX154" s="1854"/>
      <c r="EY154" s="1854"/>
      <c r="EZ154" s="1854"/>
      <c r="FA154" s="1854"/>
      <c r="FB154" s="1854"/>
      <c r="FC154" s="1854"/>
      <c r="FD154" s="1854"/>
      <c r="FE154" s="1854"/>
      <c r="FF154" s="1854"/>
      <c r="FG154" s="1854"/>
      <c r="FH154" s="1854"/>
      <c r="FI154" s="1854"/>
      <c r="FJ154" s="1854"/>
      <c r="FK154" s="1854"/>
      <c r="FL154" s="1854"/>
      <c r="FM154" s="1854"/>
      <c r="FN154" s="1854"/>
      <c r="FO154" s="1854"/>
      <c r="FP154" s="1854"/>
      <c r="FQ154" s="1854"/>
      <c r="FR154" s="1854"/>
      <c r="FS154" s="1854"/>
      <c r="FT154" s="1854"/>
      <c r="FU154" s="1854"/>
      <c r="FV154" s="1854"/>
      <c r="FW154" s="1854"/>
      <c r="FX154" s="1854"/>
      <c r="FY154" s="1854"/>
      <c r="FZ154" s="1854"/>
      <c r="GA154" s="1854"/>
      <c r="GB154" s="1854"/>
      <c r="GC154" s="1854"/>
      <c r="GD154" s="1854"/>
      <c r="GE154" s="1854"/>
      <c r="GF154" s="1854"/>
      <c r="GG154" s="1854"/>
      <c r="GH154" s="1854"/>
      <c r="GI154" s="1854"/>
      <c r="GJ154" s="1854"/>
      <c r="GK154" s="1854"/>
      <c r="GL154" s="1854"/>
      <c r="GM154" s="1854"/>
      <c r="GN154" s="1854"/>
      <c r="GO154" s="1854"/>
      <c r="GP154" s="1854"/>
      <c r="GQ154" s="1854"/>
      <c r="GR154" s="1854"/>
      <c r="GS154" s="1854"/>
      <c r="GT154" s="1854"/>
      <c r="GU154" s="1854"/>
      <c r="GV154" s="1854"/>
      <c r="GW154" s="1854"/>
      <c r="GX154" s="1854"/>
      <c r="GY154" s="1854"/>
      <c r="GZ154" s="1854"/>
      <c r="HA154" s="1854"/>
      <c r="HB154" s="1854"/>
      <c r="HC154" s="1854"/>
      <c r="HD154" s="1854"/>
      <c r="HE154" s="1854"/>
      <c r="HF154" s="1854"/>
      <c r="HG154" s="1854"/>
      <c r="HH154" s="1854"/>
      <c r="HI154" s="1854"/>
      <c r="HJ154" s="1854"/>
      <c r="HK154" s="1854"/>
      <c r="HL154" s="1854"/>
      <c r="HM154" s="1854"/>
      <c r="HN154" s="1854"/>
      <c r="HO154" s="1854"/>
      <c r="HP154" s="1854"/>
      <c r="HQ154" s="1854"/>
      <c r="HR154" s="1854"/>
      <c r="HS154" s="1854"/>
      <c r="HT154" s="1854"/>
      <c r="HU154" s="1854"/>
      <c r="HV154" s="1854"/>
      <c r="HW154" s="1854"/>
      <c r="HX154" s="1854"/>
      <c r="HY154" s="1854"/>
      <c r="HZ154" s="1854"/>
      <c r="IA154" s="1854"/>
      <c r="IB154" s="1854"/>
      <c r="IC154" s="1854"/>
      <c r="ID154" s="1854"/>
      <c r="IE154" s="1854"/>
      <c r="IF154" s="1854"/>
      <c r="IG154" s="1854"/>
      <c r="IH154" s="1854"/>
      <c r="II154" s="1854"/>
      <c r="IJ154" s="1854"/>
      <c r="IK154" s="1854"/>
      <c r="IL154" s="1854"/>
      <c r="IM154" s="1854"/>
      <c r="IN154" s="1854"/>
      <c r="IO154" s="1854"/>
    </row>
    <row r="155" spans="1:249" s="646" customFormat="1" ht="20.100000000000001" customHeight="1">
      <c r="A155" s="1859"/>
      <c r="B155" s="1789"/>
      <c r="C155" s="1789"/>
      <c r="D155" s="1789"/>
      <c r="E155" s="1789"/>
      <c r="F155" s="1854"/>
      <c r="G155" s="1854"/>
      <c r="H155" s="1854"/>
      <c r="I155" s="1854"/>
      <c r="J155" s="1854"/>
      <c r="K155" s="1854"/>
      <c r="L155" s="1854"/>
      <c r="M155" s="1854"/>
      <c r="N155" s="1854"/>
      <c r="O155" s="1854"/>
      <c r="P155" s="1854"/>
      <c r="Q155" s="1854"/>
      <c r="R155" s="1854"/>
      <c r="S155" s="1854"/>
      <c r="T155" s="1854"/>
      <c r="U155" s="1854"/>
      <c r="V155" s="1854"/>
      <c r="W155" s="1854"/>
      <c r="X155" s="1854"/>
      <c r="Y155" s="1854"/>
      <c r="Z155" s="1854"/>
      <c r="AA155" s="1854"/>
      <c r="AB155" s="1854"/>
      <c r="AC155" s="1854"/>
      <c r="AD155" s="1854"/>
      <c r="AE155" s="1854"/>
      <c r="AF155" s="1854"/>
      <c r="AG155" s="1854"/>
      <c r="AH155" s="1854"/>
      <c r="AI155" s="1854"/>
      <c r="AJ155" s="1854"/>
      <c r="AK155" s="1854"/>
      <c r="AL155" s="1854"/>
      <c r="AM155" s="1854"/>
      <c r="AN155" s="1854"/>
      <c r="AO155" s="1854"/>
      <c r="AP155" s="1854"/>
      <c r="AQ155" s="1854"/>
      <c r="AR155" s="1854"/>
      <c r="AS155" s="1854"/>
      <c r="AT155" s="1854"/>
      <c r="AU155" s="1854"/>
      <c r="AV155" s="1854"/>
      <c r="AW155" s="1854"/>
      <c r="AX155" s="1854"/>
      <c r="AY155" s="1854"/>
      <c r="AZ155" s="1854"/>
      <c r="BA155" s="1854"/>
      <c r="BB155" s="1854"/>
      <c r="BC155" s="1854"/>
      <c r="BD155" s="1854"/>
      <c r="BE155" s="1854"/>
      <c r="BF155" s="1854"/>
      <c r="BG155" s="1854"/>
      <c r="BH155" s="1854"/>
      <c r="BI155" s="1854"/>
      <c r="BJ155" s="1854"/>
      <c r="BK155" s="1854"/>
      <c r="BL155" s="1854"/>
      <c r="BM155" s="1854"/>
      <c r="BN155" s="1854"/>
      <c r="BO155" s="1854"/>
      <c r="BP155" s="1854"/>
      <c r="BQ155" s="1854"/>
      <c r="BR155" s="1854"/>
      <c r="BS155" s="1854"/>
      <c r="BT155" s="1854"/>
      <c r="BU155" s="1854"/>
      <c r="BV155" s="1854"/>
      <c r="BW155" s="1854"/>
      <c r="BX155" s="1854"/>
      <c r="BY155" s="1854"/>
      <c r="BZ155" s="1854"/>
      <c r="CA155" s="1854"/>
      <c r="CB155" s="1854"/>
      <c r="CC155" s="1854"/>
      <c r="CD155" s="1854"/>
      <c r="CE155" s="1854"/>
      <c r="CF155" s="1854"/>
      <c r="CG155" s="1854"/>
      <c r="CH155" s="1854"/>
      <c r="CI155" s="1854"/>
      <c r="CJ155" s="1854"/>
      <c r="CK155" s="1854"/>
      <c r="CL155" s="1854"/>
      <c r="CM155" s="1854"/>
      <c r="CN155" s="1854"/>
      <c r="CO155" s="1854"/>
      <c r="CP155" s="1854"/>
      <c r="CQ155" s="1854"/>
      <c r="CR155" s="1854"/>
      <c r="CS155" s="1854"/>
      <c r="CT155" s="1854"/>
      <c r="CU155" s="1854"/>
      <c r="CV155" s="1854"/>
      <c r="CW155" s="1854"/>
      <c r="CX155" s="1854"/>
      <c r="CY155" s="1854"/>
      <c r="CZ155" s="1854"/>
      <c r="DA155" s="1854"/>
      <c r="DB155" s="1854"/>
      <c r="DC155" s="1854"/>
      <c r="DD155" s="1854"/>
      <c r="DE155" s="1854"/>
      <c r="DF155" s="1854"/>
      <c r="DG155" s="1854"/>
      <c r="DH155" s="1854"/>
      <c r="DI155" s="1854"/>
      <c r="DJ155" s="1854"/>
      <c r="DK155" s="1854"/>
      <c r="DL155" s="1854"/>
      <c r="DM155" s="1854"/>
      <c r="DN155" s="1854"/>
      <c r="DO155" s="1854"/>
      <c r="DP155" s="1854"/>
      <c r="DQ155" s="1854"/>
      <c r="DR155" s="1854"/>
      <c r="DS155" s="1854"/>
      <c r="DT155" s="1854"/>
      <c r="DU155" s="1854"/>
      <c r="DV155" s="1854"/>
      <c r="DW155" s="1854"/>
      <c r="DX155" s="1854"/>
      <c r="DY155" s="1854"/>
      <c r="DZ155" s="1854"/>
      <c r="EA155" s="1854"/>
      <c r="EB155" s="1854"/>
      <c r="EC155" s="1854"/>
      <c r="ED155" s="1854"/>
      <c r="EE155" s="1854"/>
      <c r="EF155" s="1854"/>
      <c r="EG155" s="1854"/>
      <c r="EH155" s="1854"/>
      <c r="EI155" s="1854"/>
      <c r="EJ155" s="1854"/>
      <c r="EK155" s="1854"/>
      <c r="EL155" s="1854"/>
      <c r="EM155" s="1854"/>
      <c r="EN155" s="1854"/>
      <c r="EO155" s="1854"/>
      <c r="EP155" s="1854"/>
      <c r="EQ155" s="1854"/>
      <c r="ER155" s="1854"/>
      <c r="ES155" s="1854"/>
      <c r="ET155" s="1854"/>
      <c r="EU155" s="1854"/>
      <c r="EV155" s="1854"/>
      <c r="EW155" s="1854"/>
      <c r="EX155" s="1854"/>
      <c r="EY155" s="1854"/>
      <c r="EZ155" s="1854"/>
      <c r="FA155" s="1854"/>
      <c r="FB155" s="1854"/>
      <c r="FC155" s="1854"/>
      <c r="FD155" s="1854"/>
      <c r="FE155" s="1854"/>
      <c r="FF155" s="1854"/>
      <c r="FG155" s="1854"/>
      <c r="FH155" s="1854"/>
      <c r="FI155" s="1854"/>
      <c r="FJ155" s="1854"/>
      <c r="FK155" s="1854"/>
      <c r="FL155" s="1854"/>
      <c r="FM155" s="1854"/>
      <c r="FN155" s="1854"/>
      <c r="FO155" s="1854"/>
      <c r="FP155" s="1854"/>
      <c r="FQ155" s="1854"/>
      <c r="FR155" s="1854"/>
      <c r="FS155" s="1854"/>
      <c r="FT155" s="1854"/>
      <c r="FU155" s="1854"/>
      <c r="FV155" s="1854"/>
      <c r="FW155" s="1854"/>
      <c r="FX155" s="1854"/>
      <c r="FY155" s="1854"/>
      <c r="FZ155" s="1854"/>
      <c r="GA155" s="1854"/>
      <c r="GB155" s="1854"/>
      <c r="GC155" s="1854"/>
      <c r="GD155" s="1854"/>
      <c r="GE155" s="1854"/>
      <c r="GF155" s="1854"/>
      <c r="GG155" s="1854"/>
      <c r="GH155" s="1854"/>
      <c r="GI155" s="1854"/>
      <c r="GJ155" s="1854"/>
      <c r="GK155" s="1854"/>
      <c r="GL155" s="1854"/>
      <c r="GM155" s="1854"/>
      <c r="GN155" s="1854"/>
      <c r="GO155" s="1854"/>
      <c r="GP155" s="1854"/>
      <c r="GQ155" s="1854"/>
      <c r="GR155" s="1854"/>
      <c r="GS155" s="1854"/>
      <c r="GT155" s="1854"/>
      <c r="GU155" s="1854"/>
      <c r="GV155" s="1854"/>
      <c r="GW155" s="1854"/>
      <c r="GX155" s="1854"/>
      <c r="GY155" s="1854"/>
      <c r="GZ155" s="1854"/>
      <c r="HA155" s="1854"/>
      <c r="HB155" s="1854"/>
      <c r="HC155" s="1854"/>
      <c r="HD155" s="1854"/>
      <c r="HE155" s="1854"/>
      <c r="HF155" s="1854"/>
      <c r="HG155" s="1854"/>
      <c r="HH155" s="1854"/>
      <c r="HI155" s="1854"/>
      <c r="HJ155" s="1854"/>
      <c r="HK155" s="1854"/>
      <c r="HL155" s="1854"/>
      <c r="HM155" s="1854"/>
      <c r="HN155" s="1854"/>
      <c r="HO155" s="1854"/>
      <c r="HP155" s="1854"/>
      <c r="HQ155" s="1854"/>
      <c r="HR155" s="1854"/>
      <c r="HS155" s="1854"/>
      <c r="HT155" s="1854"/>
      <c r="HU155" s="1854"/>
      <c r="HV155" s="1854"/>
      <c r="HW155" s="1854"/>
      <c r="HX155" s="1854"/>
      <c r="HY155" s="1854"/>
      <c r="HZ155" s="1854"/>
      <c r="IA155" s="1854"/>
      <c r="IB155" s="1854"/>
      <c r="IC155" s="1854"/>
      <c r="ID155" s="1854"/>
      <c r="IE155" s="1854"/>
      <c r="IF155" s="1854"/>
      <c r="IG155" s="1854"/>
      <c r="IH155" s="1854"/>
      <c r="II155" s="1854"/>
      <c r="IJ155" s="1854"/>
      <c r="IK155" s="1854"/>
      <c r="IL155" s="1854"/>
      <c r="IM155" s="1854"/>
      <c r="IN155" s="1854"/>
      <c r="IO155" s="1854"/>
    </row>
    <row r="156" spans="1:249" s="625" customFormat="1" ht="15" customHeight="1">
      <c r="A156" s="1868" t="s">
        <v>1275</v>
      </c>
      <c r="B156" s="1868"/>
      <c r="C156" s="1868"/>
      <c r="D156" s="1868"/>
      <c r="E156" s="1868"/>
      <c r="F156" s="1854"/>
      <c r="G156" s="1854"/>
      <c r="H156" s="1854"/>
      <c r="I156" s="1854"/>
      <c r="J156" s="1854"/>
      <c r="K156" s="1854"/>
      <c r="L156" s="1854"/>
      <c r="M156" s="1854"/>
      <c r="N156" s="1854"/>
      <c r="O156" s="1854"/>
      <c r="P156" s="1854"/>
      <c r="Q156" s="1854"/>
      <c r="R156" s="1854"/>
      <c r="S156" s="1854"/>
      <c r="T156" s="1854"/>
      <c r="U156" s="1854"/>
      <c r="V156" s="1854"/>
      <c r="W156" s="1854"/>
      <c r="X156" s="1854"/>
      <c r="Y156" s="1854"/>
      <c r="Z156" s="1854"/>
      <c r="AA156" s="1854"/>
      <c r="AB156" s="1854"/>
      <c r="AC156" s="1854"/>
      <c r="AD156" s="1854"/>
      <c r="AE156" s="1854"/>
      <c r="AF156" s="1854"/>
      <c r="AG156" s="1854"/>
      <c r="AH156" s="1854"/>
      <c r="AI156" s="1854"/>
      <c r="AJ156" s="1854"/>
      <c r="AK156" s="1854"/>
      <c r="AL156" s="1854"/>
      <c r="AM156" s="1854"/>
      <c r="AN156" s="1854"/>
      <c r="AO156" s="1854"/>
      <c r="AP156" s="1854"/>
      <c r="AQ156" s="1854"/>
      <c r="AR156" s="1854"/>
      <c r="AS156" s="1854"/>
      <c r="AT156" s="1854"/>
      <c r="AU156" s="1854"/>
      <c r="AV156" s="1854"/>
      <c r="AW156" s="1854"/>
      <c r="AX156" s="1854"/>
      <c r="AY156" s="1854"/>
      <c r="AZ156" s="1854"/>
      <c r="BA156" s="1854"/>
      <c r="BB156" s="1854"/>
      <c r="BC156" s="1854"/>
      <c r="BD156" s="1854"/>
      <c r="BE156" s="1854"/>
      <c r="BF156" s="1854"/>
      <c r="BG156" s="1854"/>
      <c r="BH156" s="1854"/>
      <c r="BI156" s="1854"/>
      <c r="BJ156" s="1854"/>
      <c r="BK156" s="1854"/>
      <c r="BL156" s="1854"/>
      <c r="BM156" s="1854"/>
      <c r="BN156" s="1854"/>
      <c r="BO156" s="1854"/>
      <c r="BP156" s="1854"/>
      <c r="BQ156" s="1854"/>
      <c r="BR156" s="1854"/>
      <c r="BS156" s="1854"/>
      <c r="BT156" s="1854"/>
      <c r="BU156" s="1854"/>
      <c r="BV156" s="1854"/>
      <c r="BW156" s="1854"/>
      <c r="BX156" s="1854"/>
      <c r="BY156" s="1854"/>
      <c r="BZ156" s="1854"/>
      <c r="CA156" s="1854"/>
      <c r="CB156" s="1854"/>
      <c r="CC156" s="1854"/>
      <c r="CD156" s="1854"/>
      <c r="CE156" s="1854"/>
      <c r="CF156" s="1854"/>
      <c r="CG156" s="1854"/>
      <c r="CH156" s="1854"/>
      <c r="CI156" s="1854"/>
      <c r="CJ156" s="1854"/>
      <c r="CK156" s="1854"/>
      <c r="CL156" s="1854"/>
      <c r="CM156" s="1854"/>
      <c r="CN156" s="1854"/>
      <c r="CO156" s="1854"/>
      <c r="CP156" s="1854"/>
      <c r="CQ156" s="1854"/>
      <c r="CR156" s="1854"/>
      <c r="CS156" s="1854"/>
      <c r="CT156" s="1854"/>
      <c r="CU156" s="1854"/>
      <c r="CV156" s="1854"/>
      <c r="CW156" s="1854"/>
      <c r="CX156" s="1854"/>
      <c r="CY156" s="1854"/>
      <c r="CZ156" s="1854"/>
      <c r="DA156" s="1854"/>
      <c r="DB156" s="1854"/>
      <c r="DC156" s="1854"/>
      <c r="DD156" s="1854"/>
      <c r="DE156" s="1854"/>
      <c r="DF156" s="1854"/>
      <c r="DG156" s="1854"/>
      <c r="DH156" s="1854"/>
      <c r="DI156" s="1854"/>
      <c r="DJ156" s="1854"/>
      <c r="DK156" s="1854"/>
      <c r="DL156" s="1854"/>
      <c r="DM156" s="1854"/>
      <c r="DN156" s="1854"/>
      <c r="DO156" s="1854"/>
      <c r="DP156" s="1854"/>
      <c r="DQ156" s="1854"/>
      <c r="DR156" s="1854"/>
      <c r="DS156" s="1854"/>
      <c r="DT156" s="1854"/>
      <c r="DU156" s="1854"/>
      <c r="DV156" s="1854"/>
      <c r="DW156" s="1854"/>
      <c r="DX156" s="1854"/>
      <c r="DY156" s="1854"/>
      <c r="DZ156" s="1854"/>
      <c r="EA156" s="1854"/>
      <c r="EB156" s="1854"/>
      <c r="EC156" s="1854"/>
      <c r="ED156" s="1854"/>
      <c r="EE156" s="1854"/>
      <c r="EF156" s="1854"/>
      <c r="EG156" s="1854"/>
      <c r="EH156" s="1854"/>
      <c r="EI156" s="1854"/>
      <c r="EJ156" s="1854"/>
      <c r="EK156" s="1854"/>
      <c r="EL156" s="1854"/>
      <c r="EM156" s="1854"/>
      <c r="EN156" s="1854"/>
      <c r="EO156" s="1854"/>
      <c r="EP156" s="1854"/>
      <c r="EQ156" s="1854"/>
      <c r="ER156" s="1854"/>
      <c r="ES156" s="1854"/>
      <c r="ET156" s="1854"/>
      <c r="EU156" s="1854"/>
      <c r="EV156" s="1854"/>
      <c r="EW156" s="1854"/>
      <c r="EX156" s="1854"/>
      <c r="EY156" s="1854"/>
      <c r="EZ156" s="1854"/>
      <c r="FA156" s="1854"/>
      <c r="FB156" s="1854"/>
      <c r="FC156" s="1854"/>
      <c r="FD156" s="1854"/>
      <c r="FE156" s="1854"/>
      <c r="FF156" s="1854"/>
      <c r="FG156" s="1854"/>
      <c r="FH156" s="1854"/>
      <c r="FI156" s="1854"/>
      <c r="FJ156" s="1854"/>
      <c r="FK156" s="1854"/>
      <c r="FL156" s="1854"/>
      <c r="FM156" s="1854"/>
      <c r="FN156" s="1854"/>
      <c r="FO156" s="1854"/>
      <c r="FP156" s="1854"/>
      <c r="FQ156" s="1854"/>
      <c r="FR156" s="1854"/>
      <c r="FS156" s="1854"/>
      <c r="FT156" s="1854"/>
      <c r="FU156" s="1854"/>
      <c r="FV156" s="1854"/>
      <c r="FW156" s="1854"/>
      <c r="FX156" s="1854"/>
      <c r="FY156" s="1854"/>
      <c r="FZ156" s="1854"/>
      <c r="GA156" s="1854"/>
      <c r="GB156" s="1854"/>
      <c r="GC156" s="1854"/>
      <c r="GD156" s="1854"/>
      <c r="GE156" s="1854"/>
      <c r="GF156" s="1854"/>
      <c r="GG156" s="1854"/>
      <c r="GH156" s="1854"/>
      <c r="GI156" s="1854"/>
      <c r="GJ156" s="1854"/>
      <c r="GK156" s="1854"/>
      <c r="GL156" s="1854"/>
      <c r="GM156" s="1854"/>
      <c r="GN156" s="1854"/>
      <c r="GO156" s="1854"/>
      <c r="GP156" s="1854"/>
      <c r="GQ156" s="1854"/>
      <c r="GR156" s="1854"/>
      <c r="GS156" s="1854"/>
      <c r="GT156" s="1854"/>
      <c r="GU156" s="1854"/>
      <c r="GV156" s="1854"/>
      <c r="GW156" s="1854"/>
      <c r="GX156" s="1854"/>
      <c r="GY156" s="1854"/>
      <c r="GZ156" s="1854"/>
      <c r="HA156" s="1854"/>
      <c r="HB156" s="1854"/>
      <c r="HC156" s="1854"/>
      <c r="HD156" s="1854"/>
      <c r="HE156" s="1854"/>
      <c r="HF156" s="1854"/>
      <c r="HG156" s="1854"/>
      <c r="HH156" s="1854"/>
      <c r="HI156" s="1854"/>
      <c r="HJ156" s="1854"/>
      <c r="HK156" s="1854"/>
      <c r="HL156" s="1854"/>
      <c r="HM156" s="1854"/>
      <c r="HN156" s="1854"/>
      <c r="HO156" s="1854"/>
      <c r="HP156" s="1854"/>
      <c r="HQ156" s="1854"/>
      <c r="HR156" s="1854"/>
      <c r="HS156" s="1854"/>
      <c r="HT156" s="1854"/>
      <c r="HU156" s="1854"/>
      <c r="HV156" s="1854"/>
      <c r="HW156" s="1854"/>
      <c r="HX156" s="1854"/>
      <c r="HY156" s="1854"/>
      <c r="HZ156" s="1854"/>
      <c r="IA156" s="1854"/>
      <c r="IB156" s="1854"/>
      <c r="IC156" s="1854"/>
      <c r="ID156" s="1854"/>
      <c r="IE156" s="1854"/>
      <c r="IF156" s="1854"/>
      <c r="IG156" s="1854"/>
      <c r="IH156" s="1854"/>
      <c r="II156" s="1854"/>
      <c r="IJ156" s="1854"/>
      <c r="IK156" s="1854"/>
      <c r="IL156" s="1854"/>
      <c r="IM156" s="1854"/>
      <c r="IN156" s="1854"/>
      <c r="IO156" s="1854"/>
    </row>
    <row r="157" spans="1:249" s="625" customFormat="1" ht="15" customHeight="1">
      <c r="A157" s="2797" t="s">
        <v>1258</v>
      </c>
      <c r="B157" s="2799" t="s">
        <v>1268</v>
      </c>
      <c r="C157" s="2799"/>
      <c r="D157" s="1895"/>
      <c r="E157" s="1895"/>
      <c r="F157" s="1854"/>
      <c r="G157" s="1854"/>
      <c r="H157" s="1854"/>
      <c r="I157" s="1854"/>
      <c r="J157" s="1854"/>
      <c r="K157" s="1854"/>
      <c r="L157" s="1854"/>
      <c r="M157" s="1854"/>
      <c r="N157" s="1854"/>
      <c r="O157" s="1854"/>
      <c r="P157" s="1854"/>
      <c r="Q157" s="1854"/>
      <c r="R157" s="1854"/>
      <c r="S157" s="1854"/>
      <c r="T157" s="1854"/>
      <c r="U157" s="1854"/>
      <c r="V157" s="1854"/>
      <c r="W157" s="1854"/>
      <c r="X157" s="1854"/>
      <c r="Y157" s="1854"/>
      <c r="Z157" s="1854"/>
      <c r="AA157" s="1854"/>
      <c r="AB157" s="1854"/>
      <c r="AC157" s="1854"/>
      <c r="AD157" s="1854"/>
      <c r="AE157" s="1854"/>
      <c r="AF157" s="1854"/>
      <c r="AG157" s="1854"/>
      <c r="AH157" s="1854"/>
      <c r="AI157" s="1854"/>
      <c r="AJ157" s="1854"/>
      <c r="AK157" s="1854"/>
      <c r="AL157" s="1854"/>
      <c r="AM157" s="1854"/>
      <c r="AN157" s="1854"/>
      <c r="AO157" s="1854"/>
      <c r="AP157" s="1854"/>
      <c r="AQ157" s="1854"/>
      <c r="AR157" s="1854"/>
      <c r="AS157" s="1854"/>
      <c r="AT157" s="1854"/>
      <c r="AU157" s="1854"/>
      <c r="AV157" s="1854"/>
      <c r="AW157" s="1854"/>
      <c r="AX157" s="1854"/>
      <c r="AY157" s="1854"/>
      <c r="AZ157" s="1854"/>
      <c r="BA157" s="1854"/>
      <c r="BB157" s="1854"/>
      <c r="BC157" s="1854"/>
      <c r="BD157" s="1854"/>
      <c r="BE157" s="1854"/>
      <c r="BF157" s="1854"/>
      <c r="BG157" s="1854"/>
      <c r="BH157" s="1854"/>
      <c r="BI157" s="1854"/>
      <c r="BJ157" s="1854"/>
      <c r="BK157" s="1854"/>
      <c r="BL157" s="1854"/>
      <c r="BM157" s="1854"/>
      <c r="BN157" s="1854"/>
      <c r="BO157" s="1854"/>
      <c r="BP157" s="1854"/>
      <c r="BQ157" s="1854"/>
      <c r="BR157" s="1854"/>
      <c r="BS157" s="1854"/>
      <c r="BT157" s="1854"/>
      <c r="BU157" s="1854"/>
      <c r="BV157" s="1854"/>
      <c r="BW157" s="1854"/>
      <c r="BX157" s="1854"/>
      <c r="BY157" s="1854"/>
      <c r="BZ157" s="1854"/>
      <c r="CA157" s="1854"/>
      <c r="CB157" s="1854"/>
      <c r="CC157" s="1854"/>
      <c r="CD157" s="1854"/>
      <c r="CE157" s="1854"/>
      <c r="CF157" s="1854"/>
      <c r="CG157" s="1854"/>
      <c r="CH157" s="1854"/>
      <c r="CI157" s="1854"/>
      <c r="CJ157" s="1854"/>
      <c r="CK157" s="1854"/>
      <c r="CL157" s="1854"/>
      <c r="CM157" s="1854"/>
      <c r="CN157" s="1854"/>
      <c r="CO157" s="1854"/>
      <c r="CP157" s="1854"/>
      <c r="CQ157" s="1854"/>
      <c r="CR157" s="1854"/>
      <c r="CS157" s="1854"/>
      <c r="CT157" s="1854"/>
      <c r="CU157" s="1854"/>
      <c r="CV157" s="1854"/>
      <c r="CW157" s="1854"/>
      <c r="CX157" s="1854"/>
      <c r="CY157" s="1854"/>
      <c r="CZ157" s="1854"/>
      <c r="DA157" s="1854"/>
      <c r="DB157" s="1854"/>
      <c r="DC157" s="1854"/>
      <c r="DD157" s="1854"/>
      <c r="DE157" s="1854"/>
      <c r="DF157" s="1854"/>
      <c r="DG157" s="1854"/>
      <c r="DH157" s="1854"/>
      <c r="DI157" s="1854"/>
      <c r="DJ157" s="1854"/>
      <c r="DK157" s="1854"/>
      <c r="DL157" s="1854"/>
      <c r="DM157" s="1854"/>
      <c r="DN157" s="1854"/>
      <c r="DO157" s="1854"/>
      <c r="DP157" s="1854"/>
      <c r="DQ157" s="1854"/>
      <c r="DR157" s="1854"/>
      <c r="DS157" s="1854"/>
      <c r="DT157" s="1854"/>
      <c r="DU157" s="1854"/>
      <c r="DV157" s="1854"/>
      <c r="DW157" s="1854"/>
      <c r="DX157" s="1854"/>
      <c r="DY157" s="1854"/>
      <c r="DZ157" s="1854"/>
      <c r="EA157" s="1854"/>
      <c r="EB157" s="1854"/>
      <c r="EC157" s="1854"/>
      <c r="ED157" s="1854"/>
      <c r="EE157" s="1854"/>
      <c r="EF157" s="1854"/>
      <c r="EG157" s="1854"/>
      <c r="EH157" s="1854"/>
      <c r="EI157" s="1854"/>
      <c r="EJ157" s="1854"/>
      <c r="EK157" s="1854"/>
      <c r="EL157" s="1854"/>
      <c r="EM157" s="1854"/>
      <c r="EN157" s="1854"/>
      <c r="EO157" s="1854"/>
      <c r="EP157" s="1854"/>
      <c r="EQ157" s="1854"/>
      <c r="ER157" s="1854"/>
      <c r="ES157" s="1854"/>
      <c r="ET157" s="1854"/>
      <c r="EU157" s="1854"/>
      <c r="EV157" s="1854"/>
      <c r="EW157" s="1854"/>
      <c r="EX157" s="1854"/>
      <c r="EY157" s="1854"/>
      <c r="EZ157" s="1854"/>
      <c r="FA157" s="1854"/>
      <c r="FB157" s="1854"/>
      <c r="FC157" s="1854"/>
      <c r="FD157" s="1854"/>
      <c r="FE157" s="1854"/>
      <c r="FF157" s="1854"/>
      <c r="FG157" s="1854"/>
      <c r="FH157" s="1854"/>
      <c r="FI157" s="1854"/>
      <c r="FJ157" s="1854"/>
      <c r="FK157" s="1854"/>
      <c r="FL157" s="1854"/>
      <c r="FM157" s="1854"/>
      <c r="FN157" s="1854"/>
      <c r="FO157" s="1854"/>
      <c r="FP157" s="1854"/>
      <c r="FQ157" s="1854"/>
      <c r="FR157" s="1854"/>
      <c r="FS157" s="1854"/>
      <c r="FT157" s="1854"/>
      <c r="FU157" s="1854"/>
      <c r="FV157" s="1854"/>
      <c r="FW157" s="1854"/>
      <c r="FX157" s="1854"/>
      <c r="FY157" s="1854"/>
      <c r="FZ157" s="1854"/>
      <c r="GA157" s="1854"/>
      <c r="GB157" s="1854"/>
      <c r="GC157" s="1854"/>
      <c r="GD157" s="1854"/>
      <c r="GE157" s="1854"/>
      <c r="GF157" s="1854"/>
      <c r="GG157" s="1854"/>
      <c r="GH157" s="1854"/>
      <c r="GI157" s="1854"/>
      <c r="GJ157" s="1854"/>
      <c r="GK157" s="1854"/>
      <c r="GL157" s="1854"/>
      <c r="GM157" s="1854"/>
      <c r="GN157" s="1854"/>
      <c r="GO157" s="1854"/>
      <c r="GP157" s="1854"/>
      <c r="GQ157" s="1854"/>
      <c r="GR157" s="1854"/>
      <c r="GS157" s="1854"/>
      <c r="GT157" s="1854"/>
      <c r="GU157" s="1854"/>
      <c r="GV157" s="1854"/>
      <c r="GW157" s="1854"/>
      <c r="GX157" s="1854"/>
      <c r="GY157" s="1854"/>
      <c r="GZ157" s="1854"/>
      <c r="HA157" s="1854"/>
      <c r="HB157" s="1854"/>
      <c r="HC157" s="1854"/>
      <c r="HD157" s="1854"/>
      <c r="HE157" s="1854"/>
      <c r="HF157" s="1854"/>
      <c r="HG157" s="1854"/>
      <c r="HH157" s="1854"/>
      <c r="HI157" s="1854"/>
      <c r="HJ157" s="1854"/>
      <c r="HK157" s="1854"/>
      <c r="HL157" s="1854"/>
      <c r="HM157" s="1854"/>
      <c r="HN157" s="1854"/>
      <c r="HO157" s="1854"/>
      <c r="HP157" s="1854"/>
      <c r="HQ157" s="1854"/>
      <c r="HR157" s="1854"/>
      <c r="HS157" s="1854"/>
      <c r="HT157" s="1854"/>
      <c r="HU157" s="1854"/>
      <c r="HV157" s="1854"/>
      <c r="HW157" s="1854"/>
      <c r="HX157" s="1854"/>
      <c r="HY157" s="1854"/>
      <c r="HZ157" s="1854"/>
      <c r="IA157" s="1854"/>
      <c r="IB157" s="1854"/>
      <c r="IC157" s="1854"/>
      <c r="ID157" s="1854"/>
      <c r="IE157" s="1854"/>
      <c r="IF157" s="1854"/>
      <c r="IG157" s="1854"/>
      <c r="IH157" s="1854"/>
      <c r="II157" s="1854"/>
      <c r="IJ157" s="1854"/>
      <c r="IK157" s="1854"/>
      <c r="IL157" s="1854"/>
      <c r="IM157" s="1854"/>
      <c r="IN157" s="1854"/>
      <c r="IO157" s="1854"/>
    </row>
    <row r="158" spans="1:249" ht="25.5">
      <c r="A158" s="2798"/>
      <c r="B158" s="1885" t="s">
        <v>1269</v>
      </c>
      <c r="C158" s="1886" t="s">
        <v>1249</v>
      </c>
      <c r="D158" s="1888"/>
      <c r="E158" s="1888"/>
    </row>
    <row r="159" spans="1:249" ht="20.100000000000001" customHeight="1">
      <c r="A159" s="1870" t="s">
        <v>8</v>
      </c>
      <c r="B159" s="1896">
        <v>1029</v>
      </c>
      <c r="C159" s="1896">
        <v>982</v>
      </c>
      <c r="D159" s="1890"/>
      <c r="E159" s="1888"/>
    </row>
    <row r="160" spans="1:249" s="646" customFormat="1" ht="20.100000000000001" customHeight="1">
      <c r="A160" s="1873" t="s">
        <v>1259</v>
      </c>
      <c r="B160" s="1642">
        <v>811</v>
      </c>
      <c r="C160" s="1642">
        <v>562</v>
      </c>
      <c r="D160" s="1890"/>
      <c r="E160" s="1888"/>
      <c r="F160" s="1854"/>
      <c r="G160" s="1854"/>
      <c r="H160" s="1854"/>
      <c r="I160" s="1854"/>
      <c r="J160" s="1854"/>
      <c r="K160" s="1854"/>
      <c r="L160" s="1854"/>
      <c r="M160" s="1854"/>
      <c r="N160" s="1854"/>
      <c r="O160" s="1854"/>
      <c r="P160" s="1854"/>
      <c r="Q160" s="1854"/>
      <c r="R160" s="1854"/>
      <c r="S160" s="1854"/>
      <c r="T160" s="1854"/>
      <c r="U160" s="1854"/>
      <c r="V160" s="1854"/>
      <c r="W160" s="1854"/>
      <c r="X160" s="1854"/>
      <c r="Y160" s="1854"/>
      <c r="Z160" s="1854"/>
      <c r="AA160" s="1854"/>
      <c r="AB160" s="1854"/>
      <c r="AC160" s="1854"/>
      <c r="AD160" s="1854"/>
      <c r="AE160" s="1854"/>
      <c r="AF160" s="1854"/>
      <c r="AG160" s="1854"/>
      <c r="AH160" s="1854"/>
      <c r="AI160" s="1854"/>
      <c r="AJ160" s="1854"/>
      <c r="AK160" s="1854"/>
      <c r="AL160" s="1854"/>
      <c r="AM160" s="1854"/>
      <c r="AN160" s="1854"/>
      <c r="AO160" s="1854"/>
      <c r="AP160" s="1854"/>
      <c r="AQ160" s="1854"/>
      <c r="AR160" s="1854"/>
      <c r="AS160" s="1854"/>
      <c r="AT160" s="1854"/>
      <c r="AU160" s="1854"/>
      <c r="AV160" s="1854"/>
      <c r="AW160" s="1854"/>
      <c r="AX160" s="1854"/>
      <c r="AY160" s="1854"/>
      <c r="AZ160" s="1854"/>
      <c r="BA160" s="1854"/>
      <c r="BB160" s="1854"/>
      <c r="BC160" s="1854"/>
      <c r="BD160" s="1854"/>
      <c r="BE160" s="1854"/>
      <c r="BF160" s="1854"/>
      <c r="BG160" s="1854"/>
      <c r="BH160" s="1854"/>
      <c r="BI160" s="1854"/>
      <c r="BJ160" s="1854"/>
      <c r="BK160" s="1854"/>
      <c r="BL160" s="1854"/>
      <c r="BM160" s="1854"/>
      <c r="BN160" s="1854"/>
      <c r="BO160" s="1854"/>
      <c r="BP160" s="1854"/>
      <c r="BQ160" s="1854"/>
      <c r="BR160" s="1854"/>
      <c r="BS160" s="1854"/>
      <c r="BT160" s="1854"/>
      <c r="BU160" s="1854"/>
      <c r="BV160" s="1854"/>
      <c r="BW160" s="1854"/>
      <c r="BX160" s="1854"/>
      <c r="BY160" s="1854"/>
      <c r="BZ160" s="1854"/>
      <c r="CA160" s="1854"/>
      <c r="CB160" s="1854"/>
      <c r="CC160" s="1854"/>
      <c r="CD160" s="1854"/>
      <c r="CE160" s="1854"/>
      <c r="CF160" s="1854"/>
      <c r="CG160" s="1854"/>
      <c r="CH160" s="1854"/>
      <c r="CI160" s="1854"/>
      <c r="CJ160" s="1854"/>
      <c r="CK160" s="1854"/>
      <c r="CL160" s="1854"/>
      <c r="CM160" s="1854"/>
      <c r="CN160" s="1854"/>
      <c r="CO160" s="1854"/>
      <c r="CP160" s="1854"/>
      <c r="CQ160" s="1854"/>
      <c r="CR160" s="1854"/>
      <c r="CS160" s="1854"/>
      <c r="CT160" s="1854"/>
      <c r="CU160" s="1854"/>
      <c r="CV160" s="1854"/>
      <c r="CW160" s="1854"/>
      <c r="CX160" s="1854"/>
      <c r="CY160" s="1854"/>
      <c r="CZ160" s="1854"/>
      <c r="DA160" s="1854"/>
      <c r="DB160" s="1854"/>
      <c r="DC160" s="1854"/>
      <c r="DD160" s="1854"/>
      <c r="DE160" s="1854"/>
      <c r="DF160" s="1854"/>
      <c r="DG160" s="1854"/>
      <c r="DH160" s="1854"/>
      <c r="DI160" s="1854"/>
      <c r="DJ160" s="1854"/>
      <c r="DK160" s="1854"/>
      <c r="DL160" s="1854"/>
      <c r="DM160" s="1854"/>
      <c r="DN160" s="1854"/>
      <c r="DO160" s="1854"/>
      <c r="DP160" s="1854"/>
      <c r="DQ160" s="1854"/>
      <c r="DR160" s="1854"/>
      <c r="DS160" s="1854"/>
      <c r="DT160" s="1854"/>
      <c r="DU160" s="1854"/>
      <c r="DV160" s="1854"/>
      <c r="DW160" s="1854"/>
      <c r="DX160" s="1854"/>
      <c r="DY160" s="1854"/>
      <c r="DZ160" s="1854"/>
      <c r="EA160" s="1854"/>
      <c r="EB160" s="1854"/>
      <c r="EC160" s="1854"/>
      <c r="ED160" s="1854"/>
      <c r="EE160" s="1854"/>
      <c r="EF160" s="1854"/>
      <c r="EG160" s="1854"/>
      <c r="EH160" s="1854"/>
      <c r="EI160" s="1854"/>
      <c r="EJ160" s="1854"/>
      <c r="EK160" s="1854"/>
      <c r="EL160" s="1854"/>
      <c r="EM160" s="1854"/>
      <c r="EN160" s="1854"/>
      <c r="EO160" s="1854"/>
      <c r="EP160" s="1854"/>
      <c r="EQ160" s="1854"/>
      <c r="ER160" s="1854"/>
      <c r="ES160" s="1854"/>
      <c r="ET160" s="1854"/>
      <c r="EU160" s="1854"/>
      <c r="EV160" s="1854"/>
      <c r="EW160" s="1854"/>
      <c r="EX160" s="1854"/>
      <c r="EY160" s="1854"/>
      <c r="EZ160" s="1854"/>
      <c r="FA160" s="1854"/>
      <c r="FB160" s="1854"/>
      <c r="FC160" s="1854"/>
      <c r="FD160" s="1854"/>
      <c r="FE160" s="1854"/>
      <c r="FF160" s="1854"/>
      <c r="FG160" s="1854"/>
      <c r="FH160" s="1854"/>
      <c r="FI160" s="1854"/>
      <c r="FJ160" s="1854"/>
      <c r="FK160" s="1854"/>
      <c r="FL160" s="1854"/>
      <c r="FM160" s="1854"/>
      <c r="FN160" s="1854"/>
      <c r="FO160" s="1854"/>
      <c r="FP160" s="1854"/>
      <c r="FQ160" s="1854"/>
      <c r="FR160" s="1854"/>
      <c r="FS160" s="1854"/>
      <c r="FT160" s="1854"/>
      <c r="FU160" s="1854"/>
      <c r="FV160" s="1854"/>
      <c r="FW160" s="1854"/>
      <c r="FX160" s="1854"/>
      <c r="FY160" s="1854"/>
      <c r="FZ160" s="1854"/>
      <c r="GA160" s="1854"/>
      <c r="GB160" s="1854"/>
      <c r="GC160" s="1854"/>
      <c r="GD160" s="1854"/>
      <c r="GE160" s="1854"/>
      <c r="GF160" s="1854"/>
      <c r="GG160" s="1854"/>
      <c r="GH160" s="1854"/>
      <c r="GI160" s="1854"/>
      <c r="GJ160" s="1854"/>
      <c r="GK160" s="1854"/>
      <c r="GL160" s="1854"/>
      <c r="GM160" s="1854"/>
      <c r="GN160" s="1854"/>
      <c r="GO160" s="1854"/>
      <c r="GP160" s="1854"/>
      <c r="GQ160" s="1854"/>
      <c r="GR160" s="1854"/>
      <c r="GS160" s="1854"/>
      <c r="GT160" s="1854"/>
      <c r="GU160" s="1854"/>
      <c r="GV160" s="1854"/>
      <c r="GW160" s="1854"/>
      <c r="GX160" s="1854"/>
      <c r="GY160" s="1854"/>
      <c r="GZ160" s="1854"/>
      <c r="HA160" s="1854"/>
      <c r="HB160" s="1854"/>
      <c r="HC160" s="1854"/>
      <c r="HD160" s="1854"/>
      <c r="HE160" s="1854"/>
      <c r="HF160" s="1854"/>
      <c r="HG160" s="1854"/>
      <c r="HH160" s="1854"/>
      <c r="HI160" s="1854"/>
      <c r="HJ160" s="1854"/>
      <c r="HK160" s="1854"/>
      <c r="HL160" s="1854"/>
      <c r="HM160" s="1854"/>
      <c r="HN160" s="1854"/>
      <c r="HO160" s="1854"/>
      <c r="HP160" s="1854"/>
      <c r="HQ160" s="1854"/>
      <c r="HR160" s="1854"/>
      <c r="HS160" s="1854"/>
      <c r="HT160" s="1854"/>
      <c r="HU160" s="1854"/>
      <c r="HV160" s="1854"/>
      <c r="HW160" s="1854"/>
      <c r="HX160" s="1854"/>
      <c r="HY160" s="1854"/>
      <c r="HZ160" s="1854"/>
      <c r="IA160" s="1854"/>
      <c r="IB160" s="1854"/>
      <c r="IC160" s="1854"/>
      <c r="ID160" s="1854"/>
      <c r="IE160" s="1854"/>
      <c r="IF160" s="1854"/>
      <c r="IG160" s="1854"/>
      <c r="IH160" s="1854"/>
      <c r="II160" s="1854"/>
      <c r="IJ160" s="1854"/>
      <c r="IK160" s="1854"/>
      <c r="IL160" s="1854"/>
      <c r="IM160" s="1854"/>
      <c r="IN160" s="1854"/>
      <c r="IO160" s="1854"/>
    </row>
    <row r="161" spans="1:249" s="646" customFormat="1" ht="20.100000000000001" customHeight="1">
      <c r="A161" s="1873" t="s">
        <v>557</v>
      </c>
      <c r="B161" s="1642">
        <v>39</v>
      </c>
      <c r="C161" s="1642">
        <v>215</v>
      </c>
      <c r="D161" s="1890"/>
      <c r="E161" s="1888"/>
      <c r="F161" s="1854"/>
      <c r="G161" s="1854"/>
      <c r="H161" s="1854"/>
      <c r="I161" s="1854"/>
      <c r="J161" s="1854"/>
      <c r="K161" s="1854"/>
      <c r="L161" s="1854"/>
      <c r="M161" s="1854"/>
      <c r="N161" s="1854"/>
      <c r="O161" s="1854"/>
      <c r="P161" s="1854"/>
      <c r="Q161" s="1854"/>
      <c r="R161" s="1854"/>
      <c r="S161" s="1854"/>
      <c r="T161" s="1854"/>
      <c r="U161" s="1854"/>
      <c r="V161" s="1854"/>
      <c r="W161" s="1854"/>
      <c r="X161" s="1854"/>
      <c r="Y161" s="1854"/>
      <c r="Z161" s="1854"/>
      <c r="AA161" s="1854"/>
      <c r="AB161" s="1854"/>
      <c r="AC161" s="1854"/>
      <c r="AD161" s="1854"/>
      <c r="AE161" s="1854"/>
      <c r="AF161" s="1854"/>
      <c r="AG161" s="1854"/>
      <c r="AH161" s="1854"/>
      <c r="AI161" s="1854"/>
      <c r="AJ161" s="1854"/>
      <c r="AK161" s="1854"/>
      <c r="AL161" s="1854"/>
      <c r="AM161" s="1854"/>
      <c r="AN161" s="1854"/>
      <c r="AO161" s="1854"/>
      <c r="AP161" s="1854"/>
      <c r="AQ161" s="1854"/>
      <c r="AR161" s="1854"/>
      <c r="AS161" s="1854"/>
      <c r="AT161" s="1854"/>
      <c r="AU161" s="1854"/>
      <c r="AV161" s="1854"/>
      <c r="AW161" s="1854"/>
      <c r="AX161" s="1854"/>
      <c r="AY161" s="1854"/>
      <c r="AZ161" s="1854"/>
      <c r="BA161" s="1854"/>
      <c r="BB161" s="1854"/>
      <c r="BC161" s="1854"/>
      <c r="BD161" s="1854"/>
      <c r="BE161" s="1854"/>
      <c r="BF161" s="1854"/>
      <c r="BG161" s="1854"/>
      <c r="BH161" s="1854"/>
      <c r="BI161" s="1854"/>
      <c r="BJ161" s="1854"/>
      <c r="BK161" s="1854"/>
      <c r="BL161" s="1854"/>
      <c r="BM161" s="1854"/>
      <c r="BN161" s="1854"/>
      <c r="BO161" s="1854"/>
      <c r="BP161" s="1854"/>
      <c r="BQ161" s="1854"/>
      <c r="BR161" s="1854"/>
      <c r="BS161" s="1854"/>
      <c r="BT161" s="1854"/>
      <c r="BU161" s="1854"/>
      <c r="BV161" s="1854"/>
      <c r="BW161" s="1854"/>
      <c r="BX161" s="1854"/>
      <c r="BY161" s="1854"/>
      <c r="BZ161" s="1854"/>
      <c r="CA161" s="1854"/>
      <c r="CB161" s="1854"/>
      <c r="CC161" s="1854"/>
      <c r="CD161" s="1854"/>
      <c r="CE161" s="1854"/>
      <c r="CF161" s="1854"/>
      <c r="CG161" s="1854"/>
      <c r="CH161" s="1854"/>
      <c r="CI161" s="1854"/>
      <c r="CJ161" s="1854"/>
      <c r="CK161" s="1854"/>
      <c r="CL161" s="1854"/>
      <c r="CM161" s="1854"/>
      <c r="CN161" s="1854"/>
      <c r="CO161" s="1854"/>
      <c r="CP161" s="1854"/>
      <c r="CQ161" s="1854"/>
      <c r="CR161" s="1854"/>
      <c r="CS161" s="1854"/>
      <c r="CT161" s="1854"/>
      <c r="CU161" s="1854"/>
      <c r="CV161" s="1854"/>
      <c r="CW161" s="1854"/>
      <c r="CX161" s="1854"/>
      <c r="CY161" s="1854"/>
      <c r="CZ161" s="1854"/>
      <c r="DA161" s="1854"/>
      <c r="DB161" s="1854"/>
      <c r="DC161" s="1854"/>
      <c r="DD161" s="1854"/>
      <c r="DE161" s="1854"/>
      <c r="DF161" s="1854"/>
      <c r="DG161" s="1854"/>
      <c r="DH161" s="1854"/>
      <c r="DI161" s="1854"/>
      <c r="DJ161" s="1854"/>
      <c r="DK161" s="1854"/>
      <c r="DL161" s="1854"/>
      <c r="DM161" s="1854"/>
      <c r="DN161" s="1854"/>
      <c r="DO161" s="1854"/>
      <c r="DP161" s="1854"/>
      <c r="DQ161" s="1854"/>
      <c r="DR161" s="1854"/>
      <c r="DS161" s="1854"/>
      <c r="DT161" s="1854"/>
      <c r="DU161" s="1854"/>
      <c r="DV161" s="1854"/>
      <c r="DW161" s="1854"/>
      <c r="DX161" s="1854"/>
      <c r="DY161" s="1854"/>
      <c r="DZ161" s="1854"/>
      <c r="EA161" s="1854"/>
      <c r="EB161" s="1854"/>
      <c r="EC161" s="1854"/>
      <c r="ED161" s="1854"/>
      <c r="EE161" s="1854"/>
      <c r="EF161" s="1854"/>
      <c r="EG161" s="1854"/>
      <c r="EH161" s="1854"/>
      <c r="EI161" s="1854"/>
      <c r="EJ161" s="1854"/>
      <c r="EK161" s="1854"/>
      <c r="EL161" s="1854"/>
      <c r="EM161" s="1854"/>
      <c r="EN161" s="1854"/>
      <c r="EO161" s="1854"/>
      <c r="EP161" s="1854"/>
      <c r="EQ161" s="1854"/>
      <c r="ER161" s="1854"/>
      <c r="ES161" s="1854"/>
      <c r="ET161" s="1854"/>
      <c r="EU161" s="1854"/>
      <c r="EV161" s="1854"/>
      <c r="EW161" s="1854"/>
      <c r="EX161" s="1854"/>
      <c r="EY161" s="1854"/>
      <c r="EZ161" s="1854"/>
      <c r="FA161" s="1854"/>
      <c r="FB161" s="1854"/>
      <c r="FC161" s="1854"/>
      <c r="FD161" s="1854"/>
      <c r="FE161" s="1854"/>
      <c r="FF161" s="1854"/>
      <c r="FG161" s="1854"/>
      <c r="FH161" s="1854"/>
      <c r="FI161" s="1854"/>
      <c r="FJ161" s="1854"/>
      <c r="FK161" s="1854"/>
      <c r="FL161" s="1854"/>
      <c r="FM161" s="1854"/>
      <c r="FN161" s="1854"/>
      <c r="FO161" s="1854"/>
      <c r="FP161" s="1854"/>
      <c r="FQ161" s="1854"/>
      <c r="FR161" s="1854"/>
      <c r="FS161" s="1854"/>
      <c r="FT161" s="1854"/>
      <c r="FU161" s="1854"/>
      <c r="FV161" s="1854"/>
      <c r="FW161" s="1854"/>
      <c r="FX161" s="1854"/>
      <c r="FY161" s="1854"/>
      <c r="FZ161" s="1854"/>
      <c r="GA161" s="1854"/>
      <c r="GB161" s="1854"/>
      <c r="GC161" s="1854"/>
      <c r="GD161" s="1854"/>
      <c r="GE161" s="1854"/>
      <c r="GF161" s="1854"/>
      <c r="GG161" s="1854"/>
      <c r="GH161" s="1854"/>
      <c r="GI161" s="1854"/>
      <c r="GJ161" s="1854"/>
      <c r="GK161" s="1854"/>
      <c r="GL161" s="1854"/>
      <c r="GM161" s="1854"/>
      <c r="GN161" s="1854"/>
      <c r="GO161" s="1854"/>
      <c r="GP161" s="1854"/>
      <c r="GQ161" s="1854"/>
      <c r="GR161" s="1854"/>
      <c r="GS161" s="1854"/>
      <c r="GT161" s="1854"/>
      <c r="GU161" s="1854"/>
      <c r="GV161" s="1854"/>
      <c r="GW161" s="1854"/>
      <c r="GX161" s="1854"/>
      <c r="GY161" s="1854"/>
      <c r="GZ161" s="1854"/>
      <c r="HA161" s="1854"/>
      <c r="HB161" s="1854"/>
      <c r="HC161" s="1854"/>
      <c r="HD161" s="1854"/>
      <c r="HE161" s="1854"/>
      <c r="HF161" s="1854"/>
      <c r="HG161" s="1854"/>
      <c r="HH161" s="1854"/>
      <c r="HI161" s="1854"/>
      <c r="HJ161" s="1854"/>
      <c r="HK161" s="1854"/>
      <c r="HL161" s="1854"/>
      <c r="HM161" s="1854"/>
      <c r="HN161" s="1854"/>
      <c r="HO161" s="1854"/>
      <c r="HP161" s="1854"/>
      <c r="HQ161" s="1854"/>
      <c r="HR161" s="1854"/>
      <c r="HS161" s="1854"/>
      <c r="HT161" s="1854"/>
      <c r="HU161" s="1854"/>
      <c r="HV161" s="1854"/>
      <c r="HW161" s="1854"/>
      <c r="HX161" s="1854"/>
      <c r="HY161" s="1854"/>
      <c r="HZ161" s="1854"/>
      <c r="IA161" s="1854"/>
      <c r="IB161" s="1854"/>
      <c r="IC161" s="1854"/>
      <c r="ID161" s="1854"/>
      <c r="IE161" s="1854"/>
      <c r="IF161" s="1854"/>
      <c r="IG161" s="1854"/>
      <c r="IH161" s="1854"/>
      <c r="II161" s="1854"/>
      <c r="IJ161" s="1854"/>
      <c r="IK161" s="1854"/>
      <c r="IL161" s="1854"/>
      <c r="IM161" s="1854"/>
      <c r="IN161" s="1854"/>
      <c r="IO161" s="1854"/>
    </row>
    <row r="162" spans="1:249" s="646" customFormat="1" ht="20.100000000000001" customHeight="1">
      <c r="A162" s="1873" t="s">
        <v>1260</v>
      </c>
      <c r="B162" s="1642">
        <v>69</v>
      </c>
      <c r="C162" s="1642">
        <v>86</v>
      </c>
      <c r="D162" s="1890"/>
      <c r="E162" s="1888"/>
      <c r="F162" s="1854"/>
      <c r="G162" s="1854"/>
      <c r="H162" s="1854"/>
      <c r="I162" s="1854"/>
      <c r="J162" s="1854"/>
      <c r="K162" s="1854"/>
      <c r="L162" s="1854"/>
      <c r="M162" s="1854"/>
      <c r="N162" s="1854"/>
      <c r="O162" s="1854"/>
      <c r="P162" s="1854"/>
      <c r="Q162" s="1854"/>
      <c r="R162" s="1854"/>
      <c r="S162" s="1854"/>
      <c r="T162" s="1854"/>
      <c r="U162" s="1854"/>
      <c r="V162" s="1854"/>
      <c r="W162" s="1854"/>
      <c r="X162" s="1854"/>
      <c r="Y162" s="1854"/>
      <c r="Z162" s="1854"/>
      <c r="AA162" s="1854"/>
      <c r="AB162" s="1854"/>
      <c r="AC162" s="1854"/>
      <c r="AD162" s="1854"/>
      <c r="AE162" s="1854"/>
      <c r="AF162" s="1854"/>
      <c r="AG162" s="1854"/>
      <c r="AH162" s="1854"/>
      <c r="AI162" s="1854"/>
      <c r="AJ162" s="1854"/>
      <c r="AK162" s="1854"/>
      <c r="AL162" s="1854"/>
      <c r="AM162" s="1854"/>
      <c r="AN162" s="1854"/>
      <c r="AO162" s="1854"/>
      <c r="AP162" s="1854"/>
      <c r="AQ162" s="1854"/>
      <c r="AR162" s="1854"/>
      <c r="AS162" s="1854"/>
      <c r="AT162" s="1854"/>
      <c r="AU162" s="1854"/>
      <c r="AV162" s="1854"/>
      <c r="AW162" s="1854"/>
      <c r="AX162" s="1854"/>
      <c r="AY162" s="1854"/>
      <c r="AZ162" s="1854"/>
      <c r="BA162" s="1854"/>
      <c r="BB162" s="1854"/>
      <c r="BC162" s="1854"/>
      <c r="BD162" s="1854"/>
      <c r="BE162" s="1854"/>
      <c r="BF162" s="1854"/>
      <c r="BG162" s="1854"/>
      <c r="BH162" s="1854"/>
      <c r="BI162" s="1854"/>
      <c r="BJ162" s="1854"/>
      <c r="BK162" s="1854"/>
      <c r="BL162" s="1854"/>
      <c r="BM162" s="1854"/>
      <c r="BN162" s="1854"/>
      <c r="BO162" s="1854"/>
      <c r="BP162" s="1854"/>
      <c r="BQ162" s="1854"/>
      <c r="BR162" s="1854"/>
      <c r="BS162" s="1854"/>
      <c r="BT162" s="1854"/>
      <c r="BU162" s="1854"/>
      <c r="BV162" s="1854"/>
      <c r="BW162" s="1854"/>
      <c r="BX162" s="1854"/>
      <c r="BY162" s="1854"/>
      <c r="BZ162" s="1854"/>
      <c r="CA162" s="1854"/>
      <c r="CB162" s="1854"/>
      <c r="CC162" s="1854"/>
      <c r="CD162" s="1854"/>
      <c r="CE162" s="1854"/>
      <c r="CF162" s="1854"/>
      <c r="CG162" s="1854"/>
      <c r="CH162" s="1854"/>
      <c r="CI162" s="1854"/>
      <c r="CJ162" s="1854"/>
      <c r="CK162" s="1854"/>
      <c r="CL162" s="1854"/>
      <c r="CM162" s="1854"/>
      <c r="CN162" s="1854"/>
      <c r="CO162" s="1854"/>
      <c r="CP162" s="1854"/>
      <c r="CQ162" s="1854"/>
      <c r="CR162" s="1854"/>
      <c r="CS162" s="1854"/>
      <c r="CT162" s="1854"/>
      <c r="CU162" s="1854"/>
      <c r="CV162" s="1854"/>
      <c r="CW162" s="1854"/>
      <c r="CX162" s="1854"/>
      <c r="CY162" s="1854"/>
      <c r="CZ162" s="1854"/>
      <c r="DA162" s="1854"/>
      <c r="DB162" s="1854"/>
      <c r="DC162" s="1854"/>
      <c r="DD162" s="1854"/>
      <c r="DE162" s="1854"/>
      <c r="DF162" s="1854"/>
      <c r="DG162" s="1854"/>
      <c r="DH162" s="1854"/>
      <c r="DI162" s="1854"/>
      <c r="DJ162" s="1854"/>
      <c r="DK162" s="1854"/>
      <c r="DL162" s="1854"/>
      <c r="DM162" s="1854"/>
      <c r="DN162" s="1854"/>
      <c r="DO162" s="1854"/>
      <c r="DP162" s="1854"/>
      <c r="DQ162" s="1854"/>
      <c r="DR162" s="1854"/>
      <c r="DS162" s="1854"/>
      <c r="DT162" s="1854"/>
      <c r="DU162" s="1854"/>
      <c r="DV162" s="1854"/>
      <c r="DW162" s="1854"/>
      <c r="DX162" s="1854"/>
      <c r="DY162" s="1854"/>
      <c r="DZ162" s="1854"/>
      <c r="EA162" s="1854"/>
      <c r="EB162" s="1854"/>
      <c r="EC162" s="1854"/>
      <c r="ED162" s="1854"/>
      <c r="EE162" s="1854"/>
      <c r="EF162" s="1854"/>
      <c r="EG162" s="1854"/>
      <c r="EH162" s="1854"/>
      <c r="EI162" s="1854"/>
      <c r="EJ162" s="1854"/>
      <c r="EK162" s="1854"/>
      <c r="EL162" s="1854"/>
      <c r="EM162" s="1854"/>
      <c r="EN162" s="1854"/>
      <c r="EO162" s="1854"/>
      <c r="EP162" s="1854"/>
      <c r="EQ162" s="1854"/>
      <c r="ER162" s="1854"/>
      <c r="ES162" s="1854"/>
      <c r="ET162" s="1854"/>
      <c r="EU162" s="1854"/>
      <c r="EV162" s="1854"/>
      <c r="EW162" s="1854"/>
      <c r="EX162" s="1854"/>
      <c r="EY162" s="1854"/>
      <c r="EZ162" s="1854"/>
      <c r="FA162" s="1854"/>
      <c r="FB162" s="1854"/>
      <c r="FC162" s="1854"/>
      <c r="FD162" s="1854"/>
      <c r="FE162" s="1854"/>
      <c r="FF162" s="1854"/>
      <c r="FG162" s="1854"/>
      <c r="FH162" s="1854"/>
      <c r="FI162" s="1854"/>
      <c r="FJ162" s="1854"/>
      <c r="FK162" s="1854"/>
      <c r="FL162" s="1854"/>
      <c r="FM162" s="1854"/>
      <c r="FN162" s="1854"/>
      <c r="FO162" s="1854"/>
      <c r="FP162" s="1854"/>
      <c r="FQ162" s="1854"/>
      <c r="FR162" s="1854"/>
      <c r="FS162" s="1854"/>
      <c r="FT162" s="1854"/>
      <c r="FU162" s="1854"/>
      <c r="FV162" s="1854"/>
      <c r="FW162" s="1854"/>
      <c r="FX162" s="1854"/>
      <c r="FY162" s="1854"/>
      <c r="FZ162" s="1854"/>
      <c r="GA162" s="1854"/>
      <c r="GB162" s="1854"/>
      <c r="GC162" s="1854"/>
      <c r="GD162" s="1854"/>
      <c r="GE162" s="1854"/>
      <c r="GF162" s="1854"/>
      <c r="GG162" s="1854"/>
      <c r="GH162" s="1854"/>
      <c r="GI162" s="1854"/>
      <c r="GJ162" s="1854"/>
      <c r="GK162" s="1854"/>
      <c r="GL162" s="1854"/>
      <c r="GM162" s="1854"/>
      <c r="GN162" s="1854"/>
      <c r="GO162" s="1854"/>
      <c r="GP162" s="1854"/>
      <c r="GQ162" s="1854"/>
      <c r="GR162" s="1854"/>
      <c r="GS162" s="1854"/>
      <c r="GT162" s="1854"/>
      <c r="GU162" s="1854"/>
      <c r="GV162" s="1854"/>
      <c r="GW162" s="1854"/>
      <c r="GX162" s="1854"/>
      <c r="GY162" s="1854"/>
      <c r="GZ162" s="1854"/>
      <c r="HA162" s="1854"/>
      <c r="HB162" s="1854"/>
      <c r="HC162" s="1854"/>
      <c r="HD162" s="1854"/>
      <c r="HE162" s="1854"/>
      <c r="HF162" s="1854"/>
      <c r="HG162" s="1854"/>
      <c r="HH162" s="1854"/>
      <c r="HI162" s="1854"/>
      <c r="HJ162" s="1854"/>
      <c r="HK162" s="1854"/>
      <c r="HL162" s="1854"/>
      <c r="HM162" s="1854"/>
      <c r="HN162" s="1854"/>
      <c r="HO162" s="1854"/>
      <c r="HP162" s="1854"/>
      <c r="HQ162" s="1854"/>
      <c r="HR162" s="1854"/>
      <c r="HS162" s="1854"/>
      <c r="HT162" s="1854"/>
      <c r="HU162" s="1854"/>
      <c r="HV162" s="1854"/>
      <c r="HW162" s="1854"/>
      <c r="HX162" s="1854"/>
      <c r="HY162" s="1854"/>
      <c r="HZ162" s="1854"/>
      <c r="IA162" s="1854"/>
      <c r="IB162" s="1854"/>
      <c r="IC162" s="1854"/>
      <c r="ID162" s="1854"/>
      <c r="IE162" s="1854"/>
      <c r="IF162" s="1854"/>
      <c r="IG162" s="1854"/>
      <c r="IH162" s="1854"/>
      <c r="II162" s="1854"/>
      <c r="IJ162" s="1854"/>
      <c r="IK162" s="1854"/>
      <c r="IL162" s="1854"/>
      <c r="IM162" s="1854"/>
      <c r="IN162" s="1854"/>
      <c r="IO162" s="1854"/>
    </row>
    <row r="163" spans="1:249" s="646" customFormat="1" ht="20.100000000000001" customHeight="1">
      <c r="A163" s="1873" t="s">
        <v>1261</v>
      </c>
      <c r="B163" s="1642">
        <v>28</v>
      </c>
      <c r="C163" s="1642">
        <v>45</v>
      </c>
      <c r="D163" s="1890"/>
      <c r="E163" s="1888"/>
      <c r="F163" s="1854"/>
      <c r="G163" s="1854"/>
      <c r="H163" s="1854"/>
      <c r="I163" s="1854"/>
      <c r="J163" s="1854"/>
      <c r="K163" s="1854"/>
      <c r="L163" s="1854"/>
      <c r="M163" s="1854"/>
      <c r="N163" s="1854"/>
      <c r="O163" s="1854"/>
      <c r="P163" s="1854"/>
      <c r="Q163" s="1854"/>
      <c r="R163" s="1854"/>
      <c r="S163" s="1854"/>
      <c r="T163" s="1854"/>
      <c r="U163" s="1854"/>
      <c r="V163" s="1854"/>
      <c r="W163" s="1854"/>
      <c r="X163" s="1854"/>
      <c r="Y163" s="1854"/>
      <c r="Z163" s="1854"/>
      <c r="AA163" s="1854"/>
      <c r="AB163" s="1854"/>
      <c r="AC163" s="1854"/>
      <c r="AD163" s="1854"/>
      <c r="AE163" s="1854"/>
      <c r="AF163" s="1854"/>
      <c r="AG163" s="1854"/>
      <c r="AH163" s="1854"/>
      <c r="AI163" s="1854"/>
      <c r="AJ163" s="1854"/>
      <c r="AK163" s="1854"/>
      <c r="AL163" s="1854"/>
      <c r="AM163" s="1854"/>
      <c r="AN163" s="1854"/>
      <c r="AO163" s="1854"/>
      <c r="AP163" s="1854"/>
      <c r="AQ163" s="1854"/>
      <c r="AR163" s="1854"/>
      <c r="AS163" s="1854"/>
      <c r="AT163" s="1854"/>
      <c r="AU163" s="1854"/>
      <c r="AV163" s="1854"/>
      <c r="AW163" s="1854"/>
      <c r="AX163" s="1854"/>
      <c r="AY163" s="1854"/>
      <c r="AZ163" s="1854"/>
      <c r="BA163" s="1854"/>
      <c r="BB163" s="1854"/>
      <c r="BC163" s="1854"/>
      <c r="BD163" s="1854"/>
      <c r="BE163" s="1854"/>
      <c r="BF163" s="1854"/>
      <c r="BG163" s="1854"/>
      <c r="BH163" s="1854"/>
      <c r="BI163" s="1854"/>
      <c r="BJ163" s="1854"/>
      <c r="BK163" s="1854"/>
      <c r="BL163" s="1854"/>
      <c r="BM163" s="1854"/>
      <c r="BN163" s="1854"/>
      <c r="BO163" s="1854"/>
      <c r="BP163" s="1854"/>
      <c r="BQ163" s="1854"/>
      <c r="BR163" s="1854"/>
      <c r="BS163" s="1854"/>
      <c r="BT163" s="1854"/>
      <c r="BU163" s="1854"/>
      <c r="BV163" s="1854"/>
      <c r="BW163" s="1854"/>
      <c r="BX163" s="1854"/>
      <c r="BY163" s="1854"/>
      <c r="BZ163" s="1854"/>
      <c r="CA163" s="1854"/>
      <c r="CB163" s="1854"/>
      <c r="CC163" s="1854"/>
      <c r="CD163" s="1854"/>
      <c r="CE163" s="1854"/>
      <c r="CF163" s="1854"/>
      <c r="CG163" s="1854"/>
      <c r="CH163" s="1854"/>
      <c r="CI163" s="1854"/>
      <c r="CJ163" s="1854"/>
      <c r="CK163" s="1854"/>
      <c r="CL163" s="1854"/>
      <c r="CM163" s="1854"/>
      <c r="CN163" s="1854"/>
      <c r="CO163" s="1854"/>
      <c r="CP163" s="1854"/>
      <c r="CQ163" s="1854"/>
      <c r="CR163" s="1854"/>
      <c r="CS163" s="1854"/>
      <c r="CT163" s="1854"/>
      <c r="CU163" s="1854"/>
      <c r="CV163" s="1854"/>
      <c r="CW163" s="1854"/>
      <c r="CX163" s="1854"/>
      <c r="CY163" s="1854"/>
      <c r="CZ163" s="1854"/>
      <c r="DA163" s="1854"/>
      <c r="DB163" s="1854"/>
      <c r="DC163" s="1854"/>
      <c r="DD163" s="1854"/>
      <c r="DE163" s="1854"/>
      <c r="DF163" s="1854"/>
      <c r="DG163" s="1854"/>
      <c r="DH163" s="1854"/>
      <c r="DI163" s="1854"/>
      <c r="DJ163" s="1854"/>
      <c r="DK163" s="1854"/>
      <c r="DL163" s="1854"/>
      <c r="DM163" s="1854"/>
      <c r="DN163" s="1854"/>
      <c r="DO163" s="1854"/>
      <c r="DP163" s="1854"/>
      <c r="DQ163" s="1854"/>
      <c r="DR163" s="1854"/>
      <c r="DS163" s="1854"/>
      <c r="DT163" s="1854"/>
      <c r="DU163" s="1854"/>
      <c r="DV163" s="1854"/>
      <c r="DW163" s="1854"/>
      <c r="DX163" s="1854"/>
      <c r="DY163" s="1854"/>
      <c r="DZ163" s="1854"/>
      <c r="EA163" s="1854"/>
      <c r="EB163" s="1854"/>
      <c r="EC163" s="1854"/>
      <c r="ED163" s="1854"/>
      <c r="EE163" s="1854"/>
      <c r="EF163" s="1854"/>
      <c r="EG163" s="1854"/>
      <c r="EH163" s="1854"/>
      <c r="EI163" s="1854"/>
      <c r="EJ163" s="1854"/>
      <c r="EK163" s="1854"/>
      <c r="EL163" s="1854"/>
      <c r="EM163" s="1854"/>
      <c r="EN163" s="1854"/>
      <c r="EO163" s="1854"/>
      <c r="EP163" s="1854"/>
      <c r="EQ163" s="1854"/>
      <c r="ER163" s="1854"/>
      <c r="ES163" s="1854"/>
      <c r="ET163" s="1854"/>
      <c r="EU163" s="1854"/>
      <c r="EV163" s="1854"/>
      <c r="EW163" s="1854"/>
      <c r="EX163" s="1854"/>
      <c r="EY163" s="1854"/>
      <c r="EZ163" s="1854"/>
      <c r="FA163" s="1854"/>
      <c r="FB163" s="1854"/>
      <c r="FC163" s="1854"/>
      <c r="FD163" s="1854"/>
      <c r="FE163" s="1854"/>
      <c r="FF163" s="1854"/>
      <c r="FG163" s="1854"/>
      <c r="FH163" s="1854"/>
      <c r="FI163" s="1854"/>
      <c r="FJ163" s="1854"/>
      <c r="FK163" s="1854"/>
      <c r="FL163" s="1854"/>
      <c r="FM163" s="1854"/>
      <c r="FN163" s="1854"/>
      <c r="FO163" s="1854"/>
      <c r="FP163" s="1854"/>
      <c r="FQ163" s="1854"/>
      <c r="FR163" s="1854"/>
      <c r="FS163" s="1854"/>
      <c r="FT163" s="1854"/>
      <c r="FU163" s="1854"/>
      <c r="FV163" s="1854"/>
      <c r="FW163" s="1854"/>
      <c r="FX163" s="1854"/>
      <c r="FY163" s="1854"/>
      <c r="FZ163" s="1854"/>
      <c r="GA163" s="1854"/>
      <c r="GB163" s="1854"/>
      <c r="GC163" s="1854"/>
      <c r="GD163" s="1854"/>
      <c r="GE163" s="1854"/>
      <c r="GF163" s="1854"/>
      <c r="GG163" s="1854"/>
      <c r="GH163" s="1854"/>
      <c r="GI163" s="1854"/>
      <c r="GJ163" s="1854"/>
      <c r="GK163" s="1854"/>
      <c r="GL163" s="1854"/>
      <c r="GM163" s="1854"/>
      <c r="GN163" s="1854"/>
      <c r="GO163" s="1854"/>
      <c r="GP163" s="1854"/>
      <c r="GQ163" s="1854"/>
      <c r="GR163" s="1854"/>
      <c r="GS163" s="1854"/>
      <c r="GT163" s="1854"/>
      <c r="GU163" s="1854"/>
      <c r="GV163" s="1854"/>
      <c r="GW163" s="1854"/>
      <c r="GX163" s="1854"/>
      <c r="GY163" s="1854"/>
      <c r="GZ163" s="1854"/>
      <c r="HA163" s="1854"/>
      <c r="HB163" s="1854"/>
      <c r="HC163" s="1854"/>
      <c r="HD163" s="1854"/>
      <c r="HE163" s="1854"/>
      <c r="HF163" s="1854"/>
      <c r="HG163" s="1854"/>
      <c r="HH163" s="1854"/>
      <c r="HI163" s="1854"/>
      <c r="HJ163" s="1854"/>
      <c r="HK163" s="1854"/>
      <c r="HL163" s="1854"/>
      <c r="HM163" s="1854"/>
      <c r="HN163" s="1854"/>
      <c r="HO163" s="1854"/>
      <c r="HP163" s="1854"/>
      <c r="HQ163" s="1854"/>
      <c r="HR163" s="1854"/>
      <c r="HS163" s="1854"/>
      <c r="HT163" s="1854"/>
      <c r="HU163" s="1854"/>
      <c r="HV163" s="1854"/>
      <c r="HW163" s="1854"/>
      <c r="HX163" s="1854"/>
      <c r="HY163" s="1854"/>
      <c r="HZ163" s="1854"/>
      <c r="IA163" s="1854"/>
      <c r="IB163" s="1854"/>
      <c r="IC163" s="1854"/>
      <c r="ID163" s="1854"/>
      <c r="IE163" s="1854"/>
      <c r="IF163" s="1854"/>
      <c r="IG163" s="1854"/>
      <c r="IH163" s="1854"/>
      <c r="II163" s="1854"/>
      <c r="IJ163" s="1854"/>
      <c r="IK163" s="1854"/>
      <c r="IL163" s="1854"/>
      <c r="IM163" s="1854"/>
      <c r="IN163" s="1854"/>
      <c r="IO163" s="1854"/>
    </row>
    <row r="164" spans="1:249" s="646" customFormat="1" ht="20.100000000000001" customHeight="1">
      <c r="A164" s="1873" t="s">
        <v>1262</v>
      </c>
      <c r="B164" s="1642">
        <v>3</v>
      </c>
      <c r="C164" s="1642">
        <v>44</v>
      </c>
      <c r="D164" s="1890"/>
      <c r="E164" s="1888"/>
      <c r="F164" s="1854"/>
      <c r="G164" s="1854"/>
      <c r="H164" s="1854"/>
      <c r="I164" s="1854"/>
      <c r="J164" s="1854"/>
      <c r="K164" s="1854"/>
      <c r="L164" s="1854"/>
      <c r="M164" s="1854"/>
      <c r="N164" s="1854"/>
      <c r="O164" s="1854"/>
      <c r="P164" s="1854"/>
      <c r="Q164" s="1854"/>
      <c r="R164" s="1854"/>
      <c r="S164" s="1854"/>
      <c r="T164" s="1854"/>
      <c r="U164" s="1854"/>
      <c r="V164" s="1854"/>
      <c r="W164" s="1854"/>
      <c r="X164" s="1854"/>
      <c r="Y164" s="1854"/>
      <c r="Z164" s="1854"/>
      <c r="AA164" s="1854"/>
      <c r="AB164" s="1854"/>
      <c r="AC164" s="1854"/>
      <c r="AD164" s="1854"/>
      <c r="AE164" s="1854"/>
      <c r="AF164" s="1854"/>
      <c r="AG164" s="1854"/>
      <c r="AH164" s="1854"/>
      <c r="AI164" s="1854"/>
      <c r="AJ164" s="1854"/>
      <c r="AK164" s="1854"/>
      <c r="AL164" s="1854"/>
      <c r="AM164" s="1854"/>
      <c r="AN164" s="1854"/>
      <c r="AO164" s="1854"/>
      <c r="AP164" s="1854"/>
      <c r="AQ164" s="1854"/>
      <c r="AR164" s="1854"/>
      <c r="AS164" s="1854"/>
      <c r="AT164" s="1854"/>
      <c r="AU164" s="1854"/>
      <c r="AV164" s="1854"/>
      <c r="AW164" s="1854"/>
      <c r="AX164" s="1854"/>
      <c r="AY164" s="1854"/>
      <c r="AZ164" s="1854"/>
      <c r="BA164" s="1854"/>
      <c r="BB164" s="1854"/>
      <c r="BC164" s="1854"/>
      <c r="BD164" s="1854"/>
      <c r="BE164" s="1854"/>
      <c r="BF164" s="1854"/>
      <c r="BG164" s="1854"/>
      <c r="BH164" s="1854"/>
      <c r="BI164" s="1854"/>
      <c r="BJ164" s="1854"/>
      <c r="BK164" s="1854"/>
      <c r="BL164" s="1854"/>
      <c r="BM164" s="1854"/>
      <c r="BN164" s="1854"/>
      <c r="BO164" s="1854"/>
      <c r="BP164" s="1854"/>
      <c r="BQ164" s="1854"/>
      <c r="BR164" s="1854"/>
      <c r="BS164" s="1854"/>
      <c r="BT164" s="1854"/>
      <c r="BU164" s="1854"/>
      <c r="BV164" s="1854"/>
      <c r="BW164" s="1854"/>
      <c r="BX164" s="1854"/>
      <c r="BY164" s="1854"/>
      <c r="BZ164" s="1854"/>
      <c r="CA164" s="1854"/>
      <c r="CB164" s="1854"/>
      <c r="CC164" s="1854"/>
      <c r="CD164" s="1854"/>
      <c r="CE164" s="1854"/>
      <c r="CF164" s="1854"/>
      <c r="CG164" s="1854"/>
      <c r="CH164" s="1854"/>
      <c r="CI164" s="1854"/>
      <c r="CJ164" s="1854"/>
      <c r="CK164" s="1854"/>
      <c r="CL164" s="1854"/>
      <c r="CM164" s="1854"/>
      <c r="CN164" s="1854"/>
      <c r="CO164" s="1854"/>
      <c r="CP164" s="1854"/>
      <c r="CQ164" s="1854"/>
      <c r="CR164" s="1854"/>
      <c r="CS164" s="1854"/>
      <c r="CT164" s="1854"/>
      <c r="CU164" s="1854"/>
      <c r="CV164" s="1854"/>
      <c r="CW164" s="1854"/>
      <c r="CX164" s="1854"/>
      <c r="CY164" s="1854"/>
      <c r="CZ164" s="1854"/>
      <c r="DA164" s="1854"/>
      <c r="DB164" s="1854"/>
      <c r="DC164" s="1854"/>
      <c r="DD164" s="1854"/>
      <c r="DE164" s="1854"/>
      <c r="DF164" s="1854"/>
      <c r="DG164" s="1854"/>
      <c r="DH164" s="1854"/>
      <c r="DI164" s="1854"/>
      <c r="DJ164" s="1854"/>
      <c r="DK164" s="1854"/>
      <c r="DL164" s="1854"/>
      <c r="DM164" s="1854"/>
      <c r="DN164" s="1854"/>
      <c r="DO164" s="1854"/>
      <c r="DP164" s="1854"/>
      <c r="DQ164" s="1854"/>
      <c r="DR164" s="1854"/>
      <c r="DS164" s="1854"/>
      <c r="DT164" s="1854"/>
      <c r="DU164" s="1854"/>
      <c r="DV164" s="1854"/>
      <c r="DW164" s="1854"/>
      <c r="DX164" s="1854"/>
      <c r="DY164" s="1854"/>
      <c r="DZ164" s="1854"/>
      <c r="EA164" s="1854"/>
      <c r="EB164" s="1854"/>
      <c r="EC164" s="1854"/>
      <c r="ED164" s="1854"/>
      <c r="EE164" s="1854"/>
      <c r="EF164" s="1854"/>
      <c r="EG164" s="1854"/>
      <c r="EH164" s="1854"/>
      <c r="EI164" s="1854"/>
      <c r="EJ164" s="1854"/>
      <c r="EK164" s="1854"/>
      <c r="EL164" s="1854"/>
      <c r="EM164" s="1854"/>
      <c r="EN164" s="1854"/>
      <c r="EO164" s="1854"/>
      <c r="EP164" s="1854"/>
      <c r="EQ164" s="1854"/>
      <c r="ER164" s="1854"/>
      <c r="ES164" s="1854"/>
      <c r="ET164" s="1854"/>
      <c r="EU164" s="1854"/>
      <c r="EV164" s="1854"/>
      <c r="EW164" s="1854"/>
      <c r="EX164" s="1854"/>
      <c r="EY164" s="1854"/>
      <c r="EZ164" s="1854"/>
      <c r="FA164" s="1854"/>
      <c r="FB164" s="1854"/>
      <c r="FC164" s="1854"/>
      <c r="FD164" s="1854"/>
      <c r="FE164" s="1854"/>
      <c r="FF164" s="1854"/>
      <c r="FG164" s="1854"/>
      <c r="FH164" s="1854"/>
      <c r="FI164" s="1854"/>
      <c r="FJ164" s="1854"/>
      <c r="FK164" s="1854"/>
      <c r="FL164" s="1854"/>
      <c r="FM164" s="1854"/>
      <c r="FN164" s="1854"/>
      <c r="FO164" s="1854"/>
      <c r="FP164" s="1854"/>
      <c r="FQ164" s="1854"/>
      <c r="FR164" s="1854"/>
      <c r="FS164" s="1854"/>
      <c r="FT164" s="1854"/>
      <c r="FU164" s="1854"/>
      <c r="FV164" s="1854"/>
      <c r="FW164" s="1854"/>
      <c r="FX164" s="1854"/>
      <c r="FY164" s="1854"/>
      <c r="FZ164" s="1854"/>
      <c r="GA164" s="1854"/>
      <c r="GB164" s="1854"/>
      <c r="GC164" s="1854"/>
      <c r="GD164" s="1854"/>
      <c r="GE164" s="1854"/>
      <c r="GF164" s="1854"/>
      <c r="GG164" s="1854"/>
      <c r="GH164" s="1854"/>
      <c r="GI164" s="1854"/>
      <c r="GJ164" s="1854"/>
      <c r="GK164" s="1854"/>
      <c r="GL164" s="1854"/>
      <c r="GM164" s="1854"/>
      <c r="GN164" s="1854"/>
      <c r="GO164" s="1854"/>
      <c r="GP164" s="1854"/>
      <c r="GQ164" s="1854"/>
      <c r="GR164" s="1854"/>
      <c r="GS164" s="1854"/>
      <c r="GT164" s="1854"/>
      <c r="GU164" s="1854"/>
      <c r="GV164" s="1854"/>
      <c r="GW164" s="1854"/>
      <c r="GX164" s="1854"/>
      <c r="GY164" s="1854"/>
      <c r="GZ164" s="1854"/>
      <c r="HA164" s="1854"/>
      <c r="HB164" s="1854"/>
      <c r="HC164" s="1854"/>
      <c r="HD164" s="1854"/>
      <c r="HE164" s="1854"/>
      <c r="HF164" s="1854"/>
      <c r="HG164" s="1854"/>
      <c r="HH164" s="1854"/>
      <c r="HI164" s="1854"/>
      <c r="HJ164" s="1854"/>
      <c r="HK164" s="1854"/>
      <c r="HL164" s="1854"/>
      <c r="HM164" s="1854"/>
      <c r="HN164" s="1854"/>
      <c r="HO164" s="1854"/>
      <c r="HP164" s="1854"/>
      <c r="HQ164" s="1854"/>
      <c r="HR164" s="1854"/>
      <c r="HS164" s="1854"/>
      <c r="HT164" s="1854"/>
      <c r="HU164" s="1854"/>
      <c r="HV164" s="1854"/>
      <c r="HW164" s="1854"/>
      <c r="HX164" s="1854"/>
      <c r="HY164" s="1854"/>
      <c r="HZ164" s="1854"/>
      <c r="IA164" s="1854"/>
      <c r="IB164" s="1854"/>
      <c r="IC164" s="1854"/>
      <c r="ID164" s="1854"/>
      <c r="IE164" s="1854"/>
      <c r="IF164" s="1854"/>
      <c r="IG164" s="1854"/>
      <c r="IH164" s="1854"/>
      <c r="II164" s="1854"/>
      <c r="IJ164" s="1854"/>
      <c r="IK164" s="1854"/>
      <c r="IL164" s="1854"/>
      <c r="IM164" s="1854"/>
      <c r="IN164" s="1854"/>
      <c r="IO164" s="1854"/>
    </row>
    <row r="165" spans="1:249" s="646" customFormat="1" ht="20.100000000000001" customHeight="1">
      <c r="A165" s="1873" t="s">
        <v>1263</v>
      </c>
      <c r="B165" s="1642">
        <v>79</v>
      </c>
      <c r="C165" s="1642">
        <v>30</v>
      </c>
      <c r="D165" s="1890"/>
      <c r="E165" s="1892"/>
      <c r="F165" s="1854"/>
      <c r="G165" s="1854"/>
      <c r="H165" s="1854"/>
      <c r="I165" s="1854"/>
      <c r="J165" s="1854"/>
      <c r="K165" s="1854"/>
      <c r="L165" s="1854"/>
      <c r="M165" s="1854"/>
      <c r="N165" s="1854"/>
      <c r="O165" s="1854"/>
      <c r="P165" s="1854"/>
      <c r="Q165" s="1854"/>
      <c r="R165" s="1854"/>
      <c r="S165" s="1854"/>
      <c r="T165" s="1854"/>
      <c r="U165" s="1854"/>
      <c r="V165" s="1854"/>
      <c r="W165" s="1854"/>
      <c r="X165" s="1854"/>
      <c r="Y165" s="1854"/>
      <c r="Z165" s="1854"/>
      <c r="AA165" s="1854"/>
      <c r="AB165" s="1854"/>
      <c r="AC165" s="1854"/>
      <c r="AD165" s="1854"/>
      <c r="AE165" s="1854"/>
      <c r="AF165" s="1854"/>
      <c r="AG165" s="1854"/>
      <c r="AH165" s="1854"/>
      <c r="AI165" s="1854"/>
      <c r="AJ165" s="1854"/>
      <c r="AK165" s="1854"/>
      <c r="AL165" s="1854"/>
      <c r="AM165" s="1854"/>
      <c r="AN165" s="1854"/>
      <c r="AO165" s="1854"/>
      <c r="AP165" s="1854"/>
      <c r="AQ165" s="1854"/>
      <c r="AR165" s="1854"/>
      <c r="AS165" s="1854"/>
      <c r="AT165" s="1854"/>
      <c r="AU165" s="1854"/>
      <c r="AV165" s="1854"/>
      <c r="AW165" s="1854"/>
      <c r="AX165" s="1854"/>
      <c r="AY165" s="1854"/>
      <c r="AZ165" s="1854"/>
      <c r="BA165" s="1854"/>
      <c r="BB165" s="1854"/>
      <c r="BC165" s="1854"/>
      <c r="BD165" s="1854"/>
      <c r="BE165" s="1854"/>
      <c r="BF165" s="1854"/>
      <c r="BG165" s="1854"/>
      <c r="BH165" s="1854"/>
      <c r="BI165" s="1854"/>
      <c r="BJ165" s="1854"/>
      <c r="BK165" s="1854"/>
      <c r="BL165" s="1854"/>
      <c r="BM165" s="1854"/>
      <c r="BN165" s="1854"/>
      <c r="BO165" s="1854"/>
      <c r="BP165" s="1854"/>
      <c r="BQ165" s="1854"/>
      <c r="BR165" s="1854"/>
      <c r="BS165" s="1854"/>
      <c r="BT165" s="1854"/>
      <c r="BU165" s="1854"/>
      <c r="BV165" s="1854"/>
      <c r="BW165" s="1854"/>
      <c r="BX165" s="1854"/>
      <c r="BY165" s="1854"/>
      <c r="BZ165" s="1854"/>
      <c r="CA165" s="1854"/>
      <c r="CB165" s="1854"/>
      <c r="CC165" s="1854"/>
      <c r="CD165" s="1854"/>
      <c r="CE165" s="1854"/>
      <c r="CF165" s="1854"/>
      <c r="CG165" s="1854"/>
      <c r="CH165" s="1854"/>
      <c r="CI165" s="1854"/>
      <c r="CJ165" s="1854"/>
      <c r="CK165" s="1854"/>
      <c r="CL165" s="1854"/>
      <c r="CM165" s="1854"/>
      <c r="CN165" s="1854"/>
      <c r="CO165" s="1854"/>
      <c r="CP165" s="1854"/>
      <c r="CQ165" s="1854"/>
      <c r="CR165" s="1854"/>
      <c r="CS165" s="1854"/>
      <c r="CT165" s="1854"/>
      <c r="CU165" s="1854"/>
      <c r="CV165" s="1854"/>
      <c r="CW165" s="1854"/>
      <c r="CX165" s="1854"/>
      <c r="CY165" s="1854"/>
      <c r="CZ165" s="1854"/>
      <c r="DA165" s="1854"/>
      <c r="DB165" s="1854"/>
      <c r="DC165" s="1854"/>
      <c r="DD165" s="1854"/>
      <c r="DE165" s="1854"/>
      <c r="DF165" s="1854"/>
      <c r="DG165" s="1854"/>
      <c r="DH165" s="1854"/>
      <c r="DI165" s="1854"/>
      <c r="DJ165" s="1854"/>
      <c r="DK165" s="1854"/>
      <c r="DL165" s="1854"/>
      <c r="DM165" s="1854"/>
      <c r="DN165" s="1854"/>
      <c r="DO165" s="1854"/>
      <c r="DP165" s="1854"/>
      <c r="DQ165" s="1854"/>
      <c r="DR165" s="1854"/>
      <c r="DS165" s="1854"/>
      <c r="DT165" s="1854"/>
      <c r="DU165" s="1854"/>
      <c r="DV165" s="1854"/>
      <c r="DW165" s="1854"/>
      <c r="DX165" s="1854"/>
      <c r="DY165" s="1854"/>
      <c r="DZ165" s="1854"/>
      <c r="EA165" s="1854"/>
      <c r="EB165" s="1854"/>
      <c r="EC165" s="1854"/>
      <c r="ED165" s="1854"/>
      <c r="EE165" s="1854"/>
      <c r="EF165" s="1854"/>
      <c r="EG165" s="1854"/>
      <c r="EH165" s="1854"/>
      <c r="EI165" s="1854"/>
      <c r="EJ165" s="1854"/>
      <c r="EK165" s="1854"/>
      <c r="EL165" s="1854"/>
      <c r="EM165" s="1854"/>
      <c r="EN165" s="1854"/>
      <c r="EO165" s="1854"/>
      <c r="EP165" s="1854"/>
      <c r="EQ165" s="1854"/>
      <c r="ER165" s="1854"/>
      <c r="ES165" s="1854"/>
      <c r="ET165" s="1854"/>
      <c r="EU165" s="1854"/>
      <c r="EV165" s="1854"/>
      <c r="EW165" s="1854"/>
      <c r="EX165" s="1854"/>
      <c r="EY165" s="1854"/>
      <c r="EZ165" s="1854"/>
      <c r="FA165" s="1854"/>
      <c r="FB165" s="1854"/>
      <c r="FC165" s="1854"/>
      <c r="FD165" s="1854"/>
      <c r="FE165" s="1854"/>
      <c r="FF165" s="1854"/>
      <c r="FG165" s="1854"/>
      <c r="FH165" s="1854"/>
      <c r="FI165" s="1854"/>
      <c r="FJ165" s="1854"/>
      <c r="FK165" s="1854"/>
      <c r="FL165" s="1854"/>
      <c r="FM165" s="1854"/>
      <c r="FN165" s="1854"/>
      <c r="FO165" s="1854"/>
      <c r="FP165" s="1854"/>
      <c r="FQ165" s="1854"/>
      <c r="FR165" s="1854"/>
      <c r="FS165" s="1854"/>
      <c r="FT165" s="1854"/>
      <c r="FU165" s="1854"/>
      <c r="FV165" s="1854"/>
      <c r="FW165" s="1854"/>
      <c r="FX165" s="1854"/>
      <c r="FY165" s="1854"/>
      <c r="FZ165" s="1854"/>
      <c r="GA165" s="1854"/>
      <c r="GB165" s="1854"/>
      <c r="GC165" s="1854"/>
      <c r="GD165" s="1854"/>
      <c r="GE165" s="1854"/>
      <c r="GF165" s="1854"/>
      <c r="GG165" s="1854"/>
      <c r="GH165" s="1854"/>
      <c r="GI165" s="1854"/>
      <c r="GJ165" s="1854"/>
      <c r="GK165" s="1854"/>
      <c r="GL165" s="1854"/>
      <c r="GM165" s="1854"/>
      <c r="GN165" s="1854"/>
      <c r="GO165" s="1854"/>
      <c r="GP165" s="1854"/>
      <c r="GQ165" s="1854"/>
      <c r="GR165" s="1854"/>
      <c r="GS165" s="1854"/>
      <c r="GT165" s="1854"/>
      <c r="GU165" s="1854"/>
      <c r="GV165" s="1854"/>
      <c r="GW165" s="1854"/>
      <c r="GX165" s="1854"/>
      <c r="GY165" s="1854"/>
      <c r="GZ165" s="1854"/>
      <c r="HA165" s="1854"/>
      <c r="HB165" s="1854"/>
      <c r="HC165" s="1854"/>
      <c r="HD165" s="1854"/>
      <c r="HE165" s="1854"/>
      <c r="HF165" s="1854"/>
      <c r="HG165" s="1854"/>
      <c r="HH165" s="1854"/>
      <c r="HI165" s="1854"/>
      <c r="HJ165" s="1854"/>
      <c r="HK165" s="1854"/>
      <c r="HL165" s="1854"/>
      <c r="HM165" s="1854"/>
      <c r="HN165" s="1854"/>
      <c r="HO165" s="1854"/>
      <c r="HP165" s="1854"/>
      <c r="HQ165" s="1854"/>
      <c r="HR165" s="1854"/>
      <c r="HS165" s="1854"/>
      <c r="HT165" s="1854"/>
      <c r="HU165" s="1854"/>
      <c r="HV165" s="1854"/>
      <c r="HW165" s="1854"/>
      <c r="HX165" s="1854"/>
      <c r="HY165" s="1854"/>
      <c r="HZ165" s="1854"/>
      <c r="IA165" s="1854"/>
      <c r="IB165" s="1854"/>
      <c r="IC165" s="1854"/>
      <c r="ID165" s="1854"/>
      <c r="IE165" s="1854"/>
      <c r="IF165" s="1854"/>
      <c r="IG165" s="1854"/>
      <c r="IH165" s="1854"/>
      <c r="II165" s="1854"/>
      <c r="IJ165" s="1854"/>
      <c r="IK165" s="1854"/>
      <c r="IL165" s="1854"/>
      <c r="IM165" s="1854"/>
      <c r="IN165" s="1854"/>
      <c r="IO165" s="1854"/>
    </row>
    <row r="166" spans="1:249" s="646" customFormat="1" ht="20.100000000000001" customHeight="1">
      <c r="A166" s="1866" t="s">
        <v>1276</v>
      </c>
      <c r="B166" s="1893"/>
      <c r="C166" s="1893"/>
      <c r="D166" s="1873"/>
      <c r="E166" s="1873"/>
      <c r="F166" s="1854"/>
      <c r="G166" s="1854"/>
      <c r="H166" s="1854"/>
      <c r="I166" s="1854"/>
      <c r="J166" s="1854"/>
      <c r="K166" s="1854"/>
      <c r="L166" s="1854"/>
      <c r="M166" s="1854"/>
      <c r="N166" s="1854"/>
      <c r="O166" s="1854"/>
      <c r="P166" s="1854"/>
      <c r="Q166" s="1854"/>
      <c r="R166" s="1854"/>
      <c r="S166" s="1854"/>
      <c r="T166" s="1854"/>
      <c r="U166" s="1854"/>
      <c r="V166" s="1854"/>
      <c r="W166" s="1854"/>
      <c r="X166" s="1854"/>
      <c r="Y166" s="1854"/>
      <c r="Z166" s="1854"/>
      <c r="AA166" s="1854"/>
      <c r="AB166" s="1854"/>
      <c r="AC166" s="1854"/>
      <c r="AD166" s="1854"/>
      <c r="AE166" s="1854"/>
      <c r="AF166" s="1854"/>
      <c r="AG166" s="1854"/>
      <c r="AH166" s="1854"/>
      <c r="AI166" s="1854"/>
      <c r="AJ166" s="1854"/>
      <c r="AK166" s="1854"/>
      <c r="AL166" s="1854"/>
      <c r="AM166" s="1854"/>
      <c r="AN166" s="1854"/>
      <c r="AO166" s="1854"/>
      <c r="AP166" s="1854"/>
      <c r="AQ166" s="1854"/>
      <c r="AR166" s="1854"/>
      <c r="AS166" s="1854"/>
      <c r="AT166" s="1854"/>
      <c r="AU166" s="1854"/>
      <c r="AV166" s="1854"/>
      <c r="AW166" s="1854"/>
      <c r="AX166" s="1854"/>
      <c r="AY166" s="1854"/>
      <c r="AZ166" s="1854"/>
      <c r="BA166" s="1854"/>
      <c r="BB166" s="1854"/>
      <c r="BC166" s="1854"/>
      <c r="BD166" s="1854"/>
      <c r="BE166" s="1854"/>
      <c r="BF166" s="1854"/>
      <c r="BG166" s="1854"/>
      <c r="BH166" s="1854"/>
      <c r="BI166" s="1854"/>
      <c r="BJ166" s="1854"/>
      <c r="BK166" s="1854"/>
      <c r="BL166" s="1854"/>
      <c r="BM166" s="1854"/>
      <c r="BN166" s="1854"/>
      <c r="BO166" s="1854"/>
      <c r="BP166" s="1854"/>
      <c r="BQ166" s="1854"/>
      <c r="BR166" s="1854"/>
      <c r="BS166" s="1854"/>
      <c r="BT166" s="1854"/>
      <c r="BU166" s="1854"/>
      <c r="BV166" s="1854"/>
      <c r="BW166" s="1854"/>
      <c r="BX166" s="1854"/>
      <c r="BY166" s="1854"/>
      <c r="BZ166" s="1854"/>
      <c r="CA166" s="1854"/>
      <c r="CB166" s="1854"/>
      <c r="CC166" s="1854"/>
      <c r="CD166" s="1854"/>
      <c r="CE166" s="1854"/>
      <c r="CF166" s="1854"/>
      <c r="CG166" s="1854"/>
      <c r="CH166" s="1854"/>
      <c r="CI166" s="1854"/>
      <c r="CJ166" s="1854"/>
      <c r="CK166" s="1854"/>
      <c r="CL166" s="1854"/>
      <c r="CM166" s="1854"/>
      <c r="CN166" s="1854"/>
      <c r="CO166" s="1854"/>
      <c r="CP166" s="1854"/>
      <c r="CQ166" s="1854"/>
      <c r="CR166" s="1854"/>
      <c r="CS166" s="1854"/>
      <c r="CT166" s="1854"/>
      <c r="CU166" s="1854"/>
      <c r="CV166" s="1854"/>
      <c r="CW166" s="1854"/>
      <c r="CX166" s="1854"/>
      <c r="CY166" s="1854"/>
      <c r="CZ166" s="1854"/>
      <c r="DA166" s="1854"/>
      <c r="DB166" s="1854"/>
      <c r="DC166" s="1854"/>
      <c r="DD166" s="1854"/>
      <c r="DE166" s="1854"/>
      <c r="DF166" s="1854"/>
      <c r="DG166" s="1854"/>
      <c r="DH166" s="1854"/>
      <c r="DI166" s="1854"/>
      <c r="DJ166" s="1854"/>
      <c r="DK166" s="1854"/>
      <c r="DL166" s="1854"/>
      <c r="DM166" s="1854"/>
      <c r="DN166" s="1854"/>
      <c r="DO166" s="1854"/>
      <c r="DP166" s="1854"/>
      <c r="DQ166" s="1854"/>
      <c r="DR166" s="1854"/>
      <c r="DS166" s="1854"/>
      <c r="DT166" s="1854"/>
      <c r="DU166" s="1854"/>
      <c r="DV166" s="1854"/>
      <c r="DW166" s="1854"/>
      <c r="DX166" s="1854"/>
      <c r="DY166" s="1854"/>
      <c r="DZ166" s="1854"/>
      <c r="EA166" s="1854"/>
      <c r="EB166" s="1854"/>
      <c r="EC166" s="1854"/>
      <c r="ED166" s="1854"/>
      <c r="EE166" s="1854"/>
      <c r="EF166" s="1854"/>
      <c r="EG166" s="1854"/>
      <c r="EH166" s="1854"/>
      <c r="EI166" s="1854"/>
      <c r="EJ166" s="1854"/>
      <c r="EK166" s="1854"/>
      <c r="EL166" s="1854"/>
      <c r="EM166" s="1854"/>
      <c r="EN166" s="1854"/>
      <c r="EO166" s="1854"/>
      <c r="EP166" s="1854"/>
      <c r="EQ166" s="1854"/>
      <c r="ER166" s="1854"/>
      <c r="ES166" s="1854"/>
      <c r="ET166" s="1854"/>
      <c r="EU166" s="1854"/>
      <c r="EV166" s="1854"/>
      <c r="EW166" s="1854"/>
      <c r="EX166" s="1854"/>
      <c r="EY166" s="1854"/>
      <c r="EZ166" s="1854"/>
      <c r="FA166" s="1854"/>
      <c r="FB166" s="1854"/>
      <c r="FC166" s="1854"/>
      <c r="FD166" s="1854"/>
      <c r="FE166" s="1854"/>
      <c r="FF166" s="1854"/>
      <c r="FG166" s="1854"/>
      <c r="FH166" s="1854"/>
      <c r="FI166" s="1854"/>
      <c r="FJ166" s="1854"/>
      <c r="FK166" s="1854"/>
      <c r="FL166" s="1854"/>
      <c r="FM166" s="1854"/>
      <c r="FN166" s="1854"/>
      <c r="FO166" s="1854"/>
      <c r="FP166" s="1854"/>
      <c r="FQ166" s="1854"/>
      <c r="FR166" s="1854"/>
      <c r="FS166" s="1854"/>
      <c r="FT166" s="1854"/>
      <c r="FU166" s="1854"/>
      <c r="FV166" s="1854"/>
      <c r="FW166" s="1854"/>
      <c r="FX166" s="1854"/>
      <c r="FY166" s="1854"/>
      <c r="FZ166" s="1854"/>
      <c r="GA166" s="1854"/>
      <c r="GB166" s="1854"/>
      <c r="GC166" s="1854"/>
      <c r="GD166" s="1854"/>
      <c r="GE166" s="1854"/>
      <c r="GF166" s="1854"/>
      <c r="GG166" s="1854"/>
      <c r="GH166" s="1854"/>
      <c r="GI166" s="1854"/>
      <c r="GJ166" s="1854"/>
      <c r="GK166" s="1854"/>
      <c r="GL166" s="1854"/>
      <c r="GM166" s="1854"/>
      <c r="GN166" s="1854"/>
      <c r="GO166" s="1854"/>
      <c r="GP166" s="1854"/>
      <c r="GQ166" s="1854"/>
      <c r="GR166" s="1854"/>
      <c r="GS166" s="1854"/>
      <c r="GT166" s="1854"/>
      <c r="GU166" s="1854"/>
      <c r="GV166" s="1854"/>
      <c r="GW166" s="1854"/>
      <c r="GX166" s="1854"/>
      <c r="GY166" s="1854"/>
      <c r="GZ166" s="1854"/>
      <c r="HA166" s="1854"/>
      <c r="HB166" s="1854"/>
      <c r="HC166" s="1854"/>
      <c r="HD166" s="1854"/>
      <c r="HE166" s="1854"/>
      <c r="HF166" s="1854"/>
      <c r="HG166" s="1854"/>
      <c r="HH166" s="1854"/>
      <c r="HI166" s="1854"/>
      <c r="HJ166" s="1854"/>
      <c r="HK166" s="1854"/>
      <c r="HL166" s="1854"/>
      <c r="HM166" s="1854"/>
      <c r="HN166" s="1854"/>
      <c r="HO166" s="1854"/>
      <c r="HP166" s="1854"/>
      <c r="HQ166" s="1854"/>
      <c r="HR166" s="1854"/>
      <c r="HS166" s="1854"/>
      <c r="HT166" s="1854"/>
      <c r="HU166" s="1854"/>
      <c r="HV166" s="1854"/>
      <c r="HW166" s="1854"/>
      <c r="HX166" s="1854"/>
      <c r="HY166" s="1854"/>
      <c r="HZ166" s="1854"/>
      <c r="IA166" s="1854"/>
      <c r="IB166" s="1854"/>
      <c r="IC166" s="1854"/>
      <c r="ID166" s="1854"/>
      <c r="IE166" s="1854"/>
      <c r="IF166" s="1854"/>
      <c r="IG166" s="1854"/>
      <c r="IH166" s="1854"/>
      <c r="II166" s="1854"/>
      <c r="IJ166" s="1854"/>
      <c r="IK166" s="1854"/>
      <c r="IL166" s="1854"/>
      <c r="IM166" s="1854"/>
      <c r="IN166" s="1854"/>
      <c r="IO166" s="1854"/>
    </row>
    <row r="167" spans="1:249" s="646" customFormat="1" ht="20.100000000000001" customHeight="1">
      <c r="A167" s="1859"/>
      <c r="B167" s="1789"/>
      <c r="C167" s="1789"/>
      <c r="D167" s="1789"/>
      <c r="E167" s="1789"/>
      <c r="F167" s="1854"/>
      <c r="G167" s="1854"/>
      <c r="H167" s="1854"/>
      <c r="I167" s="1854"/>
      <c r="J167" s="1854"/>
      <c r="K167" s="1854"/>
      <c r="L167" s="1854"/>
      <c r="M167" s="1854"/>
      <c r="N167" s="1854"/>
      <c r="O167" s="1854"/>
      <c r="P167" s="1854"/>
      <c r="Q167" s="1854"/>
      <c r="R167" s="1854"/>
      <c r="S167" s="1854"/>
      <c r="T167" s="1854"/>
      <c r="U167" s="1854"/>
      <c r="V167" s="1854"/>
      <c r="W167" s="1854"/>
      <c r="X167" s="1854"/>
      <c r="Y167" s="1854"/>
      <c r="Z167" s="1854"/>
      <c r="AA167" s="1854"/>
      <c r="AB167" s="1854"/>
      <c r="AC167" s="1854"/>
      <c r="AD167" s="1854"/>
      <c r="AE167" s="1854"/>
      <c r="AF167" s="1854"/>
      <c r="AG167" s="1854"/>
      <c r="AH167" s="1854"/>
      <c r="AI167" s="1854"/>
      <c r="AJ167" s="1854"/>
      <c r="AK167" s="1854"/>
      <c r="AL167" s="1854"/>
      <c r="AM167" s="1854"/>
      <c r="AN167" s="1854"/>
      <c r="AO167" s="1854"/>
      <c r="AP167" s="1854"/>
      <c r="AQ167" s="1854"/>
      <c r="AR167" s="1854"/>
      <c r="AS167" s="1854"/>
      <c r="AT167" s="1854"/>
      <c r="AU167" s="1854"/>
      <c r="AV167" s="1854"/>
      <c r="AW167" s="1854"/>
      <c r="AX167" s="1854"/>
      <c r="AY167" s="1854"/>
      <c r="AZ167" s="1854"/>
      <c r="BA167" s="1854"/>
      <c r="BB167" s="1854"/>
      <c r="BC167" s="1854"/>
      <c r="BD167" s="1854"/>
      <c r="BE167" s="1854"/>
      <c r="BF167" s="1854"/>
      <c r="BG167" s="1854"/>
      <c r="BH167" s="1854"/>
      <c r="BI167" s="1854"/>
      <c r="BJ167" s="1854"/>
      <c r="BK167" s="1854"/>
      <c r="BL167" s="1854"/>
      <c r="BM167" s="1854"/>
      <c r="BN167" s="1854"/>
      <c r="BO167" s="1854"/>
      <c r="BP167" s="1854"/>
      <c r="BQ167" s="1854"/>
      <c r="BR167" s="1854"/>
      <c r="BS167" s="1854"/>
      <c r="BT167" s="1854"/>
      <c r="BU167" s="1854"/>
      <c r="BV167" s="1854"/>
      <c r="BW167" s="1854"/>
      <c r="BX167" s="1854"/>
      <c r="BY167" s="1854"/>
      <c r="BZ167" s="1854"/>
      <c r="CA167" s="1854"/>
      <c r="CB167" s="1854"/>
      <c r="CC167" s="1854"/>
      <c r="CD167" s="1854"/>
      <c r="CE167" s="1854"/>
      <c r="CF167" s="1854"/>
      <c r="CG167" s="1854"/>
      <c r="CH167" s="1854"/>
      <c r="CI167" s="1854"/>
      <c r="CJ167" s="1854"/>
      <c r="CK167" s="1854"/>
      <c r="CL167" s="1854"/>
      <c r="CM167" s="1854"/>
      <c r="CN167" s="1854"/>
      <c r="CO167" s="1854"/>
      <c r="CP167" s="1854"/>
      <c r="CQ167" s="1854"/>
      <c r="CR167" s="1854"/>
      <c r="CS167" s="1854"/>
      <c r="CT167" s="1854"/>
      <c r="CU167" s="1854"/>
      <c r="CV167" s="1854"/>
      <c r="CW167" s="1854"/>
      <c r="CX167" s="1854"/>
      <c r="CY167" s="1854"/>
      <c r="CZ167" s="1854"/>
      <c r="DA167" s="1854"/>
      <c r="DB167" s="1854"/>
      <c r="DC167" s="1854"/>
      <c r="DD167" s="1854"/>
      <c r="DE167" s="1854"/>
      <c r="DF167" s="1854"/>
      <c r="DG167" s="1854"/>
      <c r="DH167" s="1854"/>
      <c r="DI167" s="1854"/>
      <c r="DJ167" s="1854"/>
      <c r="DK167" s="1854"/>
      <c r="DL167" s="1854"/>
      <c r="DM167" s="1854"/>
      <c r="DN167" s="1854"/>
      <c r="DO167" s="1854"/>
      <c r="DP167" s="1854"/>
      <c r="DQ167" s="1854"/>
      <c r="DR167" s="1854"/>
      <c r="DS167" s="1854"/>
      <c r="DT167" s="1854"/>
      <c r="DU167" s="1854"/>
      <c r="DV167" s="1854"/>
      <c r="DW167" s="1854"/>
      <c r="DX167" s="1854"/>
      <c r="DY167" s="1854"/>
      <c r="DZ167" s="1854"/>
      <c r="EA167" s="1854"/>
      <c r="EB167" s="1854"/>
      <c r="EC167" s="1854"/>
      <c r="ED167" s="1854"/>
      <c r="EE167" s="1854"/>
      <c r="EF167" s="1854"/>
      <c r="EG167" s="1854"/>
      <c r="EH167" s="1854"/>
      <c r="EI167" s="1854"/>
      <c r="EJ167" s="1854"/>
      <c r="EK167" s="1854"/>
      <c r="EL167" s="1854"/>
      <c r="EM167" s="1854"/>
      <c r="EN167" s="1854"/>
      <c r="EO167" s="1854"/>
      <c r="EP167" s="1854"/>
      <c r="EQ167" s="1854"/>
      <c r="ER167" s="1854"/>
      <c r="ES167" s="1854"/>
      <c r="ET167" s="1854"/>
      <c r="EU167" s="1854"/>
      <c r="EV167" s="1854"/>
      <c r="EW167" s="1854"/>
      <c r="EX167" s="1854"/>
      <c r="EY167" s="1854"/>
      <c r="EZ167" s="1854"/>
      <c r="FA167" s="1854"/>
      <c r="FB167" s="1854"/>
      <c r="FC167" s="1854"/>
      <c r="FD167" s="1854"/>
      <c r="FE167" s="1854"/>
      <c r="FF167" s="1854"/>
      <c r="FG167" s="1854"/>
      <c r="FH167" s="1854"/>
      <c r="FI167" s="1854"/>
      <c r="FJ167" s="1854"/>
      <c r="FK167" s="1854"/>
      <c r="FL167" s="1854"/>
      <c r="FM167" s="1854"/>
      <c r="FN167" s="1854"/>
      <c r="FO167" s="1854"/>
      <c r="FP167" s="1854"/>
      <c r="FQ167" s="1854"/>
      <c r="FR167" s="1854"/>
      <c r="FS167" s="1854"/>
      <c r="FT167" s="1854"/>
      <c r="FU167" s="1854"/>
      <c r="FV167" s="1854"/>
      <c r="FW167" s="1854"/>
      <c r="FX167" s="1854"/>
      <c r="FY167" s="1854"/>
      <c r="FZ167" s="1854"/>
      <c r="GA167" s="1854"/>
      <c r="GB167" s="1854"/>
      <c r="GC167" s="1854"/>
      <c r="GD167" s="1854"/>
      <c r="GE167" s="1854"/>
      <c r="GF167" s="1854"/>
      <c r="GG167" s="1854"/>
      <c r="GH167" s="1854"/>
      <c r="GI167" s="1854"/>
      <c r="GJ167" s="1854"/>
      <c r="GK167" s="1854"/>
      <c r="GL167" s="1854"/>
      <c r="GM167" s="1854"/>
      <c r="GN167" s="1854"/>
      <c r="GO167" s="1854"/>
      <c r="GP167" s="1854"/>
      <c r="GQ167" s="1854"/>
      <c r="GR167" s="1854"/>
      <c r="GS167" s="1854"/>
      <c r="GT167" s="1854"/>
      <c r="GU167" s="1854"/>
      <c r="GV167" s="1854"/>
      <c r="GW167" s="1854"/>
      <c r="GX167" s="1854"/>
      <c r="GY167" s="1854"/>
      <c r="GZ167" s="1854"/>
      <c r="HA167" s="1854"/>
      <c r="HB167" s="1854"/>
      <c r="HC167" s="1854"/>
      <c r="HD167" s="1854"/>
      <c r="HE167" s="1854"/>
      <c r="HF167" s="1854"/>
      <c r="HG167" s="1854"/>
      <c r="HH167" s="1854"/>
      <c r="HI167" s="1854"/>
      <c r="HJ167" s="1854"/>
      <c r="HK167" s="1854"/>
      <c r="HL167" s="1854"/>
      <c r="HM167" s="1854"/>
      <c r="HN167" s="1854"/>
      <c r="HO167" s="1854"/>
      <c r="HP167" s="1854"/>
      <c r="HQ167" s="1854"/>
      <c r="HR167" s="1854"/>
      <c r="HS167" s="1854"/>
      <c r="HT167" s="1854"/>
      <c r="HU167" s="1854"/>
      <c r="HV167" s="1854"/>
      <c r="HW167" s="1854"/>
      <c r="HX167" s="1854"/>
      <c r="HY167" s="1854"/>
      <c r="HZ167" s="1854"/>
      <c r="IA167" s="1854"/>
      <c r="IB167" s="1854"/>
      <c r="IC167" s="1854"/>
      <c r="ID167" s="1854"/>
      <c r="IE167" s="1854"/>
      <c r="IF167" s="1854"/>
      <c r="IG167" s="1854"/>
      <c r="IH167" s="1854"/>
      <c r="II167" s="1854"/>
      <c r="IJ167" s="1854"/>
      <c r="IK167" s="1854"/>
      <c r="IL167" s="1854"/>
      <c r="IM167" s="1854"/>
      <c r="IN167" s="1854"/>
      <c r="IO167" s="1854"/>
    </row>
    <row r="168" spans="1:249" s="625" customFormat="1" ht="15" customHeight="1">
      <c r="A168" s="1868" t="s">
        <v>1277</v>
      </c>
      <c r="B168" s="1868"/>
      <c r="C168" s="1868"/>
      <c r="D168" s="1868"/>
      <c r="E168" s="1868"/>
      <c r="F168" s="1854"/>
      <c r="G168" s="1854"/>
      <c r="H168" s="1854"/>
      <c r="I168" s="1854"/>
      <c r="J168" s="1854"/>
      <c r="K168" s="1854"/>
      <c r="L168" s="1854"/>
      <c r="M168" s="1854"/>
      <c r="N168" s="1854"/>
      <c r="O168" s="1854"/>
      <c r="P168" s="1854"/>
      <c r="Q168" s="1854"/>
      <c r="R168" s="1854"/>
      <c r="S168" s="1854"/>
      <c r="T168" s="1854"/>
      <c r="U168" s="1854"/>
      <c r="V168" s="1854"/>
      <c r="W168" s="1854"/>
      <c r="X168" s="1854"/>
      <c r="Y168" s="1854"/>
      <c r="Z168" s="1854"/>
      <c r="AA168" s="1854"/>
      <c r="AB168" s="1854"/>
      <c r="AC168" s="1854"/>
      <c r="AD168" s="1854"/>
      <c r="AE168" s="1854"/>
      <c r="AF168" s="1854"/>
      <c r="AG168" s="1854"/>
      <c r="AH168" s="1854"/>
      <c r="AI168" s="1854"/>
      <c r="AJ168" s="1854"/>
      <c r="AK168" s="1854"/>
      <c r="AL168" s="1854"/>
      <c r="AM168" s="1854"/>
      <c r="AN168" s="1854"/>
      <c r="AO168" s="1854"/>
      <c r="AP168" s="1854"/>
      <c r="AQ168" s="1854"/>
      <c r="AR168" s="1854"/>
      <c r="AS168" s="1854"/>
      <c r="AT168" s="1854"/>
      <c r="AU168" s="1854"/>
      <c r="AV168" s="1854"/>
      <c r="AW168" s="1854"/>
      <c r="AX168" s="1854"/>
      <c r="AY168" s="1854"/>
      <c r="AZ168" s="1854"/>
      <c r="BA168" s="1854"/>
      <c r="BB168" s="1854"/>
      <c r="BC168" s="1854"/>
      <c r="BD168" s="1854"/>
      <c r="BE168" s="1854"/>
      <c r="BF168" s="1854"/>
      <c r="BG168" s="1854"/>
      <c r="BH168" s="1854"/>
      <c r="BI168" s="1854"/>
      <c r="BJ168" s="1854"/>
      <c r="BK168" s="1854"/>
      <c r="BL168" s="1854"/>
      <c r="BM168" s="1854"/>
      <c r="BN168" s="1854"/>
      <c r="BO168" s="1854"/>
      <c r="BP168" s="1854"/>
      <c r="BQ168" s="1854"/>
      <c r="BR168" s="1854"/>
      <c r="BS168" s="1854"/>
      <c r="BT168" s="1854"/>
      <c r="BU168" s="1854"/>
      <c r="BV168" s="1854"/>
      <c r="BW168" s="1854"/>
      <c r="BX168" s="1854"/>
      <c r="BY168" s="1854"/>
      <c r="BZ168" s="1854"/>
      <c r="CA168" s="1854"/>
      <c r="CB168" s="1854"/>
      <c r="CC168" s="1854"/>
      <c r="CD168" s="1854"/>
      <c r="CE168" s="1854"/>
      <c r="CF168" s="1854"/>
      <c r="CG168" s="1854"/>
      <c r="CH168" s="1854"/>
      <c r="CI168" s="1854"/>
      <c r="CJ168" s="1854"/>
      <c r="CK168" s="1854"/>
      <c r="CL168" s="1854"/>
      <c r="CM168" s="1854"/>
      <c r="CN168" s="1854"/>
      <c r="CO168" s="1854"/>
      <c r="CP168" s="1854"/>
      <c r="CQ168" s="1854"/>
      <c r="CR168" s="1854"/>
      <c r="CS168" s="1854"/>
      <c r="CT168" s="1854"/>
      <c r="CU168" s="1854"/>
      <c r="CV168" s="1854"/>
      <c r="CW168" s="1854"/>
      <c r="CX168" s="1854"/>
      <c r="CY168" s="1854"/>
      <c r="CZ168" s="1854"/>
      <c r="DA168" s="1854"/>
      <c r="DB168" s="1854"/>
      <c r="DC168" s="1854"/>
      <c r="DD168" s="1854"/>
      <c r="DE168" s="1854"/>
      <c r="DF168" s="1854"/>
      <c r="DG168" s="1854"/>
      <c r="DH168" s="1854"/>
      <c r="DI168" s="1854"/>
      <c r="DJ168" s="1854"/>
      <c r="DK168" s="1854"/>
      <c r="DL168" s="1854"/>
      <c r="DM168" s="1854"/>
      <c r="DN168" s="1854"/>
      <c r="DO168" s="1854"/>
      <c r="DP168" s="1854"/>
      <c r="DQ168" s="1854"/>
      <c r="DR168" s="1854"/>
      <c r="DS168" s="1854"/>
      <c r="DT168" s="1854"/>
      <c r="DU168" s="1854"/>
      <c r="DV168" s="1854"/>
      <c r="DW168" s="1854"/>
      <c r="DX168" s="1854"/>
      <c r="DY168" s="1854"/>
      <c r="DZ168" s="1854"/>
      <c r="EA168" s="1854"/>
      <c r="EB168" s="1854"/>
      <c r="EC168" s="1854"/>
      <c r="ED168" s="1854"/>
      <c r="EE168" s="1854"/>
      <c r="EF168" s="1854"/>
      <c r="EG168" s="1854"/>
      <c r="EH168" s="1854"/>
      <c r="EI168" s="1854"/>
      <c r="EJ168" s="1854"/>
      <c r="EK168" s="1854"/>
      <c r="EL168" s="1854"/>
      <c r="EM168" s="1854"/>
      <c r="EN168" s="1854"/>
      <c r="EO168" s="1854"/>
      <c r="EP168" s="1854"/>
      <c r="EQ168" s="1854"/>
      <c r="ER168" s="1854"/>
      <c r="ES168" s="1854"/>
      <c r="ET168" s="1854"/>
      <c r="EU168" s="1854"/>
      <c r="EV168" s="1854"/>
      <c r="EW168" s="1854"/>
      <c r="EX168" s="1854"/>
      <c r="EY168" s="1854"/>
      <c r="EZ168" s="1854"/>
      <c r="FA168" s="1854"/>
      <c r="FB168" s="1854"/>
      <c r="FC168" s="1854"/>
      <c r="FD168" s="1854"/>
      <c r="FE168" s="1854"/>
      <c r="FF168" s="1854"/>
      <c r="FG168" s="1854"/>
      <c r="FH168" s="1854"/>
      <c r="FI168" s="1854"/>
      <c r="FJ168" s="1854"/>
      <c r="FK168" s="1854"/>
      <c r="FL168" s="1854"/>
      <c r="FM168" s="1854"/>
      <c r="FN168" s="1854"/>
      <c r="FO168" s="1854"/>
      <c r="FP168" s="1854"/>
      <c r="FQ168" s="1854"/>
      <c r="FR168" s="1854"/>
      <c r="FS168" s="1854"/>
      <c r="FT168" s="1854"/>
      <c r="FU168" s="1854"/>
      <c r="FV168" s="1854"/>
      <c r="FW168" s="1854"/>
      <c r="FX168" s="1854"/>
      <c r="FY168" s="1854"/>
      <c r="FZ168" s="1854"/>
      <c r="GA168" s="1854"/>
      <c r="GB168" s="1854"/>
      <c r="GC168" s="1854"/>
      <c r="GD168" s="1854"/>
      <c r="GE168" s="1854"/>
      <c r="GF168" s="1854"/>
      <c r="GG168" s="1854"/>
      <c r="GH168" s="1854"/>
      <c r="GI168" s="1854"/>
      <c r="GJ168" s="1854"/>
      <c r="GK168" s="1854"/>
      <c r="GL168" s="1854"/>
      <c r="GM168" s="1854"/>
      <c r="GN168" s="1854"/>
      <c r="GO168" s="1854"/>
      <c r="GP168" s="1854"/>
      <c r="GQ168" s="1854"/>
      <c r="GR168" s="1854"/>
      <c r="GS168" s="1854"/>
      <c r="GT168" s="1854"/>
      <c r="GU168" s="1854"/>
      <c r="GV168" s="1854"/>
      <c r="GW168" s="1854"/>
      <c r="GX168" s="1854"/>
      <c r="GY168" s="1854"/>
      <c r="GZ168" s="1854"/>
      <c r="HA168" s="1854"/>
      <c r="HB168" s="1854"/>
      <c r="HC168" s="1854"/>
      <c r="HD168" s="1854"/>
      <c r="HE168" s="1854"/>
      <c r="HF168" s="1854"/>
      <c r="HG168" s="1854"/>
      <c r="HH168" s="1854"/>
      <c r="HI168" s="1854"/>
      <c r="HJ168" s="1854"/>
      <c r="HK168" s="1854"/>
      <c r="HL168" s="1854"/>
      <c r="HM168" s="1854"/>
      <c r="HN168" s="1854"/>
      <c r="HO168" s="1854"/>
      <c r="HP168" s="1854"/>
      <c r="HQ168" s="1854"/>
      <c r="HR168" s="1854"/>
      <c r="HS168" s="1854"/>
      <c r="HT168" s="1854"/>
      <c r="HU168" s="1854"/>
      <c r="HV168" s="1854"/>
      <c r="HW168" s="1854"/>
      <c r="HX168" s="1854"/>
      <c r="HY168" s="1854"/>
      <c r="HZ168" s="1854"/>
      <c r="IA168" s="1854"/>
      <c r="IB168" s="1854"/>
      <c r="IC168" s="1854"/>
      <c r="ID168" s="1854"/>
      <c r="IE168" s="1854"/>
      <c r="IF168" s="1854"/>
      <c r="IG168" s="1854"/>
      <c r="IH168" s="1854"/>
      <c r="II168" s="1854"/>
      <c r="IJ168" s="1854"/>
      <c r="IK168" s="1854"/>
      <c r="IL168" s="1854"/>
      <c r="IM168" s="1854"/>
      <c r="IN168" s="1854"/>
      <c r="IO168" s="1854"/>
    </row>
    <row r="169" spans="1:249" s="625" customFormat="1" ht="15" customHeight="1">
      <c r="A169" s="2797" t="s">
        <v>1258</v>
      </c>
      <c r="B169" s="2799" t="s">
        <v>1268</v>
      </c>
      <c r="C169" s="2799"/>
      <c r="D169" s="1884"/>
      <c r="E169" s="1884"/>
      <c r="F169" s="1854"/>
      <c r="G169" s="1854"/>
      <c r="H169" s="1854"/>
      <c r="I169" s="1854"/>
      <c r="J169" s="1854"/>
      <c r="K169" s="1854"/>
      <c r="L169" s="1854"/>
      <c r="M169" s="1854"/>
      <c r="N169" s="1854"/>
      <c r="O169" s="1854"/>
      <c r="P169" s="1854"/>
      <c r="Q169" s="1854"/>
      <c r="R169" s="1854"/>
      <c r="S169" s="1854"/>
      <c r="T169" s="1854"/>
      <c r="U169" s="1854"/>
      <c r="V169" s="1854"/>
      <c r="W169" s="1854"/>
      <c r="X169" s="1854"/>
      <c r="Y169" s="1854"/>
      <c r="Z169" s="1854"/>
      <c r="AA169" s="1854"/>
      <c r="AB169" s="1854"/>
      <c r="AC169" s="1854"/>
      <c r="AD169" s="1854"/>
      <c r="AE169" s="1854"/>
      <c r="AF169" s="1854"/>
      <c r="AG169" s="1854"/>
      <c r="AH169" s="1854"/>
      <c r="AI169" s="1854"/>
      <c r="AJ169" s="1854"/>
      <c r="AK169" s="1854"/>
      <c r="AL169" s="1854"/>
      <c r="AM169" s="1854"/>
      <c r="AN169" s="1854"/>
      <c r="AO169" s="1854"/>
      <c r="AP169" s="1854"/>
      <c r="AQ169" s="1854"/>
      <c r="AR169" s="1854"/>
      <c r="AS169" s="1854"/>
      <c r="AT169" s="1854"/>
      <c r="AU169" s="1854"/>
      <c r="AV169" s="1854"/>
      <c r="AW169" s="1854"/>
      <c r="AX169" s="1854"/>
      <c r="AY169" s="1854"/>
      <c r="AZ169" s="1854"/>
      <c r="BA169" s="1854"/>
      <c r="BB169" s="1854"/>
      <c r="BC169" s="1854"/>
      <c r="BD169" s="1854"/>
      <c r="BE169" s="1854"/>
      <c r="BF169" s="1854"/>
      <c r="BG169" s="1854"/>
      <c r="BH169" s="1854"/>
      <c r="BI169" s="1854"/>
      <c r="BJ169" s="1854"/>
      <c r="BK169" s="1854"/>
      <c r="BL169" s="1854"/>
      <c r="BM169" s="1854"/>
      <c r="BN169" s="1854"/>
      <c r="BO169" s="1854"/>
      <c r="BP169" s="1854"/>
      <c r="BQ169" s="1854"/>
      <c r="BR169" s="1854"/>
      <c r="BS169" s="1854"/>
      <c r="BT169" s="1854"/>
      <c r="BU169" s="1854"/>
      <c r="BV169" s="1854"/>
      <c r="BW169" s="1854"/>
      <c r="BX169" s="1854"/>
      <c r="BY169" s="1854"/>
      <c r="BZ169" s="1854"/>
      <c r="CA169" s="1854"/>
      <c r="CB169" s="1854"/>
      <c r="CC169" s="1854"/>
      <c r="CD169" s="1854"/>
      <c r="CE169" s="1854"/>
      <c r="CF169" s="1854"/>
      <c r="CG169" s="1854"/>
      <c r="CH169" s="1854"/>
      <c r="CI169" s="1854"/>
      <c r="CJ169" s="1854"/>
      <c r="CK169" s="1854"/>
      <c r="CL169" s="1854"/>
      <c r="CM169" s="1854"/>
      <c r="CN169" s="1854"/>
      <c r="CO169" s="1854"/>
      <c r="CP169" s="1854"/>
      <c r="CQ169" s="1854"/>
      <c r="CR169" s="1854"/>
      <c r="CS169" s="1854"/>
      <c r="CT169" s="1854"/>
      <c r="CU169" s="1854"/>
      <c r="CV169" s="1854"/>
      <c r="CW169" s="1854"/>
      <c r="CX169" s="1854"/>
      <c r="CY169" s="1854"/>
      <c r="CZ169" s="1854"/>
      <c r="DA169" s="1854"/>
      <c r="DB169" s="1854"/>
      <c r="DC169" s="1854"/>
      <c r="DD169" s="1854"/>
      <c r="DE169" s="1854"/>
      <c r="DF169" s="1854"/>
      <c r="DG169" s="1854"/>
      <c r="DH169" s="1854"/>
      <c r="DI169" s="1854"/>
      <c r="DJ169" s="1854"/>
      <c r="DK169" s="1854"/>
      <c r="DL169" s="1854"/>
      <c r="DM169" s="1854"/>
      <c r="DN169" s="1854"/>
      <c r="DO169" s="1854"/>
      <c r="DP169" s="1854"/>
      <c r="DQ169" s="1854"/>
      <c r="DR169" s="1854"/>
      <c r="DS169" s="1854"/>
      <c r="DT169" s="1854"/>
      <c r="DU169" s="1854"/>
      <c r="DV169" s="1854"/>
      <c r="DW169" s="1854"/>
      <c r="DX169" s="1854"/>
      <c r="DY169" s="1854"/>
      <c r="DZ169" s="1854"/>
      <c r="EA169" s="1854"/>
      <c r="EB169" s="1854"/>
      <c r="EC169" s="1854"/>
      <c r="ED169" s="1854"/>
      <c r="EE169" s="1854"/>
      <c r="EF169" s="1854"/>
      <c r="EG169" s="1854"/>
      <c r="EH169" s="1854"/>
      <c r="EI169" s="1854"/>
      <c r="EJ169" s="1854"/>
      <c r="EK169" s="1854"/>
      <c r="EL169" s="1854"/>
      <c r="EM169" s="1854"/>
      <c r="EN169" s="1854"/>
      <c r="EO169" s="1854"/>
      <c r="EP169" s="1854"/>
      <c r="EQ169" s="1854"/>
      <c r="ER169" s="1854"/>
      <c r="ES169" s="1854"/>
      <c r="ET169" s="1854"/>
      <c r="EU169" s="1854"/>
      <c r="EV169" s="1854"/>
      <c r="EW169" s="1854"/>
      <c r="EX169" s="1854"/>
      <c r="EY169" s="1854"/>
      <c r="EZ169" s="1854"/>
      <c r="FA169" s="1854"/>
      <c r="FB169" s="1854"/>
      <c r="FC169" s="1854"/>
      <c r="FD169" s="1854"/>
      <c r="FE169" s="1854"/>
      <c r="FF169" s="1854"/>
      <c r="FG169" s="1854"/>
      <c r="FH169" s="1854"/>
      <c r="FI169" s="1854"/>
      <c r="FJ169" s="1854"/>
      <c r="FK169" s="1854"/>
      <c r="FL169" s="1854"/>
      <c r="FM169" s="1854"/>
      <c r="FN169" s="1854"/>
      <c r="FO169" s="1854"/>
      <c r="FP169" s="1854"/>
      <c r="FQ169" s="1854"/>
      <c r="FR169" s="1854"/>
      <c r="FS169" s="1854"/>
      <c r="FT169" s="1854"/>
      <c r="FU169" s="1854"/>
      <c r="FV169" s="1854"/>
      <c r="FW169" s="1854"/>
      <c r="FX169" s="1854"/>
      <c r="FY169" s="1854"/>
      <c r="FZ169" s="1854"/>
      <c r="GA169" s="1854"/>
      <c r="GB169" s="1854"/>
      <c r="GC169" s="1854"/>
      <c r="GD169" s="1854"/>
      <c r="GE169" s="1854"/>
      <c r="GF169" s="1854"/>
      <c r="GG169" s="1854"/>
      <c r="GH169" s="1854"/>
      <c r="GI169" s="1854"/>
      <c r="GJ169" s="1854"/>
      <c r="GK169" s="1854"/>
      <c r="GL169" s="1854"/>
      <c r="GM169" s="1854"/>
      <c r="GN169" s="1854"/>
      <c r="GO169" s="1854"/>
      <c r="GP169" s="1854"/>
      <c r="GQ169" s="1854"/>
      <c r="GR169" s="1854"/>
      <c r="GS169" s="1854"/>
      <c r="GT169" s="1854"/>
      <c r="GU169" s="1854"/>
      <c r="GV169" s="1854"/>
      <c r="GW169" s="1854"/>
      <c r="GX169" s="1854"/>
      <c r="GY169" s="1854"/>
      <c r="GZ169" s="1854"/>
      <c r="HA169" s="1854"/>
      <c r="HB169" s="1854"/>
      <c r="HC169" s="1854"/>
      <c r="HD169" s="1854"/>
      <c r="HE169" s="1854"/>
      <c r="HF169" s="1854"/>
      <c r="HG169" s="1854"/>
      <c r="HH169" s="1854"/>
      <c r="HI169" s="1854"/>
      <c r="HJ169" s="1854"/>
      <c r="HK169" s="1854"/>
      <c r="HL169" s="1854"/>
      <c r="HM169" s="1854"/>
      <c r="HN169" s="1854"/>
      <c r="HO169" s="1854"/>
      <c r="HP169" s="1854"/>
      <c r="HQ169" s="1854"/>
      <c r="HR169" s="1854"/>
      <c r="HS169" s="1854"/>
      <c r="HT169" s="1854"/>
      <c r="HU169" s="1854"/>
      <c r="HV169" s="1854"/>
      <c r="HW169" s="1854"/>
      <c r="HX169" s="1854"/>
      <c r="HY169" s="1854"/>
      <c r="HZ169" s="1854"/>
      <c r="IA169" s="1854"/>
      <c r="IB169" s="1854"/>
      <c r="IC169" s="1854"/>
      <c r="ID169" s="1854"/>
      <c r="IE169" s="1854"/>
      <c r="IF169" s="1854"/>
      <c r="IG169" s="1854"/>
      <c r="IH169" s="1854"/>
      <c r="II169" s="1854"/>
      <c r="IJ169" s="1854"/>
      <c r="IK169" s="1854"/>
      <c r="IL169" s="1854"/>
      <c r="IM169" s="1854"/>
      <c r="IN169" s="1854"/>
      <c r="IO169" s="1854"/>
    </row>
    <row r="170" spans="1:249" ht="25.5">
      <c r="A170" s="2798"/>
      <c r="B170" s="1885" t="s">
        <v>1269</v>
      </c>
      <c r="C170" s="1886" t="s">
        <v>1273</v>
      </c>
      <c r="D170" s="1888"/>
      <c r="E170" s="1888"/>
    </row>
    <row r="171" spans="1:249" ht="20.100000000000001" customHeight="1">
      <c r="A171" s="1870" t="s">
        <v>8</v>
      </c>
      <c r="B171" s="1889">
        <v>949</v>
      </c>
      <c r="C171" s="1889">
        <v>1769</v>
      </c>
      <c r="D171" s="1890"/>
      <c r="E171" s="1888"/>
    </row>
    <row r="172" spans="1:249" s="646" customFormat="1" ht="20.100000000000001" customHeight="1">
      <c r="A172" s="1873" t="s">
        <v>1259</v>
      </c>
      <c r="B172" s="500">
        <v>851</v>
      </c>
      <c r="C172" s="500">
        <v>1518</v>
      </c>
      <c r="D172" s="1890"/>
      <c r="E172" s="1888"/>
      <c r="F172" s="1854"/>
      <c r="G172" s="1854"/>
      <c r="H172" s="1854"/>
      <c r="I172" s="1854"/>
      <c r="J172" s="1854"/>
      <c r="K172" s="1854"/>
      <c r="L172" s="1854"/>
      <c r="M172" s="1854"/>
      <c r="N172" s="1854"/>
      <c r="O172" s="1854"/>
      <c r="P172" s="1854"/>
      <c r="Q172" s="1854"/>
      <c r="R172" s="1854"/>
      <c r="S172" s="1854"/>
      <c r="T172" s="1854"/>
      <c r="U172" s="1854"/>
      <c r="V172" s="1854"/>
      <c r="W172" s="1854"/>
      <c r="X172" s="1854"/>
      <c r="Y172" s="1854"/>
      <c r="Z172" s="1854"/>
      <c r="AA172" s="1854"/>
      <c r="AB172" s="1854"/>
      <c r="AC172" s="1854"/>
      <c r="AD172" s="1854"/>
      <c r="AE172" s="1854"/>
      <c r="AF172" s="1854"/>
      <c r="AG172" s="1854"/>
      <c r="AH172" s="1854"/>
      <c r="AI172" s="1854"/>
      <c r="AJ172" s="1854"/>
      <c r="AK172" s="1854"/>
      <c r="AL172" s="1854"/>
      <c r="AM172" s="1854"/>
      <c r="AN172" s="1854"/>
      <c r="AO172" s="1854"/>
      <c r="AP172" s="1854"/>
      <c r="AQ172" s="1854"/>
      <c r="AR172" s="1854"/>
      <c r="AS172" s="1854"/>
      <c r="AT172" s="1854"/>
      <c r="AU172" s="1854"/>
      <c r="AV172" s="1854"/>
      <c r="AW172" s="1854"/>
      <c r="AX172" s="1854"/>
      <c r="AY172" s="1854"/>
      <c r="AZ172" s="1854"/>
      <c r="BA172" s="1854"/>
      <c r="BB172" s="1854"/>
      <c r="BC172" s="1854"/>
      <c r="BD172" s="1854"/>
      <c r="BE172" s="1854"/>
      <c r="BF172" s="1854"/>
      <c r="BG172" s="1854"/>
      <c r="BH172" s="1854"/>
      <c r="BI172" s="1854"/>
      <c r="BJ172" s="1854"/>
      <c r="BK172" s="1854"/>
      <c r="BL172" s="1854"/>
      <c r="BM172" s="1854"/>
      <c r="BN172" s="1854"/>
      <c r="BO172" s="1854"/>
      <c r="BP172" s="1854"/>
      <c r="BQ172" s="1854"/>
      <c r="BR172" s="1854"/>
      <c r="BS172" s="1854"/>
      <c r="BT172" s="1854"/>
      <c r="BU172" s="1854"/>
      <c r="BV172" s="1854"/>
      <c r="BW172" s="1854"/>
      <c r="BX172" s="1854"/>
      <c r="BY172" s="1854"/>
      <c r="BZ172" s="1854"/>
      <c r="CA172" s="1854"/>
      <c r="CB172" s="1854"/>
      <c r="CC172" s="1854"/>
      <c r="CD172" s="1854"/>
      <c r="CE172" s="1854"/>
      <c r="CF172" s="1854"/>
      <c r="CG172" s="1854"/>
      <c r="CH172" s="1854"/>
      <c r="CI172" s="1854"/>
      <c r="CJ172" s="1854"/>
      <c r="CK172" s="1854"/>
      <c r="CL172" s="1854"/>
      <c r="CM172" s="1854"/>
      <c r="CN172" s="1854"/>
      <c r="CO172" s="1854"/>
      <c r="CP172" s="1854"/>
      <c r="CQ172" s="1854"/>
      <c r="CR172" s="1854"/>
      <c r="CS172" s="1854"/>
      <c r="CT172" s="1854"/>
      <c r="CU172" s="1854"/>
      <c r="CV172" s="1854"/>
      <c r="CW172" s="1854"/>
      <c r="CX172" s="1854"/>
      <c r="CY172" s="1854"/>
      <c r="CZ172" s="1854"/>
      <c r="DA172" s="1854"/>
      <c r="DB172" s="1854"/>
      <c r="DC172" s="1854"/>
      <c r="DD172" s="1854"/>
      <c r="DE172" s="1854"/>
      <c r="DF172" s="1854"/>
      <c r="DG172" s="1854"/>
      <c r="DH172" s="1854"/>
      <c r="DI172" s="1854"/>
      <c r="DJ172" s="1854"/>
      <c r="DK172" s="1854"/>
      <c r="DL172" s="1854"/>
      <c r="DM172" s="1854"/>
      <c r="DN172" s="1854"/>
      <c r="DO172" s="1854"/>
      <c r="DP172" s="1854"/>
      <c r="DQ172" s="1854"/>
      <c r="DR172" s="1854"/>
      <c r="DS172" s="1854"/>
      <c r="DT172" s="1854"/>
      <c r="DU172" s="1854"/>
      <c r="DV172" s="1854"/>
      <c r="DW172" s="1854"/>
      <c r="DX172" s="1854"/>
      <c r="DY172" s="1854"/>
      <c r="DZ172" s="1854"/>
      <c r="EA172" s="1854"/>
      <c r="EB172" s="1854"/>
      <c r="EC172" s="1854"/>
      <c r="ED172" s="1854"/>
      <c r="EE172" s="1854"/>
      <c r="EF172" s="1854"/>
      <c r="EG172" s="1854"/>
      <c r="EH172" s="1854"/>
      <c r="EI172" s="1854"/>
      <c r="EJ172" s="1854"/>
      <c r="EK172" s="1854"/>
      <c r="EL172" s="1854"/>
      <c r="EM172" s="1854"/>
      <c r="EN172" s="1854"/>
      <c r="EO172" s="1854"/>
      <c r="EP172" s="1854"/>
      <c r="EQ172" s="1854"/>
      <c r="ER172" s="1854"/>
      <c r="ES172" s="1854"/>
      <c r="ET172" s="1854"/>
      <c r="EU172" s="1854"/>
      <c r="EV172" s="1854"/>
      <c r="EW172" s="1854"/>
      <c r="EX172" s="1854"/>
      <c r="EY172" s="1854"/>
      <c r="EZ172" s="1854"/>
      <c r="FA172" s="1854"/>
      <c r="FB172" s="1854"/>
      <c r="FC172" s="1854"/>
      <c r="FD172" s="1854"/>
      <c r="FE172" s="1854"/>
      <c r="FF172" s="1854"/>
      <c r="FG172" s="1854"/>
      <c r="FH172" s="1854"/>
      <c r="FI172" s="1854"/>
      <c r="FJ172" s="1854"/>
      <c r="FK172" s="1854"/>
      <c r="FL172" s="1854"/>
      <c r="FM172" s="1854"/>
      <c r="FN172" s="1854"/>
      <c r="FO172" s="1854"/>
      <c r="FP172" s="1854"/>
      <c r="FQ172" s="1854"/>
      <c r="FR172" s="1854"/>
      <c r="FS172" s="1854"/>
      <c r="FT172" s="1854"/>
      <c r="FU172" s="1854"/>
      <c r="FV172" s="1854"/>
      <c r="FW172" s="1854"/>
      <c r="FX172" s="1854"/>
      <c r="FY172" s="1854"/>
      <c r="FZ172" s="1854"/>
      <c r="GA172" s="1854"/>
      <c r="GB172" s="1854"/>
      <c r="GC172" s="1854"/>
      <c r="GD172" s="1854"/>
      <c r="GE172" s="1854"/>
      <c r="GF172" s="1854"/>
      <c r="GG172" s="1854"/>
      <c r="GH172" s="1854"/>
      <c r="GI172" s="1854"/>
      <c r="GJ172" s="1854"/>
      <c r="GK172" s="1854"/>
      <c r="GL172" s="1854"/>
      <c r="GM172" s="1854"/>
      <c r="GN172" s="1854"/>
      <c r="GO172" s="1854"/>
      <c r="GP172" s="1854"/>
      <c r="GQ172" s="1854"/>
      <c r="GR172" s="1854"/>
      <c r="GS172" s="1854"/>
      <c r="GT172" s="1854"/>
      <c r="GU172" s="1854"/>
      <c r="GV172" s="1854"/>
      <c r="GW172" s="1854"/>
      <c r="GX172" s="1854"/>
      <c r="GY172" s="1854"/>
      <c r="GZ172" s="1854"/>
      <c r="HA172" s="1854"/>
      <c r="HB172" s="1854"/>
      <c r="HC172" s="1854"/>
      <c r="HD172" s="1854"/>
      <c r="HE172" s="1854"/>
      <c r="HF172" s="1854"/>
      <c r="HG172" s="1854"/>
      <c r="HH172" s="1854"/>
      <c r="HI172" s="1854"/>
      <c r="HJ172" s="1854"/>
      <c r="HK172" s="1854"/>
      <c r="HL172" s="1854"/>
      <c r="HM172" s="1854"/>
      <c r="HN172" s="1854"/>
      <c r="HO172" s="1854"/>
      <c r="HP172" s="1854"/>
      <c r="HQ172" s="1854"/>
      <c r="HR172" s="1854"/>
      <c r="HS172" s="1854"/>
      <c r="HT172" s="1854"/>
      <c r="HU172" s="1854"/>
      <c r="HV172" s="1854"/>
      <c r="HW172" s="1854"/>
      <c r="HX172" s="1854"/>
      <c r="HY172" s="1854"/>
      <c r="HZ172" s="1854"/>
      <c r="IA172" s="1854"/>
      <c r="IB172" s="1854"/>
      <c r="IC172" s="1854"/>
      <c r="ID172" s="1854"/>
      <c r="IE172" s="1854"/>
      <c r="IF172" s="1854"/>
      <c r="IG172" s="1854"/>
      <c r="IH172" s="1854"/>
      <c r="II172" s="1854"/>
      <c r="IJ172" s="1854"/>
      <c r="IK172" s="1854"/>
      <c r="IL172" s="1854"/>
      <c r="IM172" s="1854"/>
      <c r="IN172" s="1854"/>
      <c r="IO172" s="1854"/>
    </row>
    <row r="173" spans="1:249" s="646" customFormat="1" ht="20.100000000000001" customHeight="1">
      <c r="A173" s="1873" t="s">
        <v>557</v>
      </c>
      <c r="B173" s="500">
        <v>17</v>
      </c>
      <c r="C173" s="500">
        <v>68</v>
      </c>
      <c r="D173" s="1890"/>
      <c r="E173" s="1888"/>
      <c r="F173" s="1854"/>
      <c r="G173" s="1854"/>
      <c r="H173" s="1854"/>
      <c r="I173" s="1854"/>
      <c r="J173" s="1854"/>
      <c r="K173" s="1854"/>
      <c r="L173" s="1854"/>
      <c r="M173" s="1854"/>
      <c r="N173" s="1854"/>
      <c r="O173" s="1854"/>
      <c r="P173" s="1854"/>
      <c r="Q173" s="1854"/>
      <c r="R173" s="1854"/>
      <c r="S173" s="1854"/>
      <c r="T173" s="1854"/>
      <c r="U173" s="1854"/>
      <c r="V173" s="1854"/>
      <c r="W173" s="1854"/>
      <c r="X173" s="1854"/>
      <c r="Y173" s="1854"/>
      <c r="Z173" s="1854"/>
      <c r="AA173" s="1854"/>
      <c r="AB173" s="1854"/>
      <c r="AC173" s="1854"/>
      <c r="AD173" s="1854"/>
      <c r="AE173" s="1854"/>
      <c r="AF173" s="1854"/>
      <c r="AG173" s="1854"/>
      <c r="AH173" s="1854"/>
      <c r="AI173" s="1854"/>
      <c r="AJ173" s="1854"/>
      <c r="AK173" s="1854"/>
      <c r="AL173" s="1854"/>
      <c r="AM173" s="1854"/>
      <c r="AN173" s="1854"/>
      <c r="AO173" s="1854"/>
      <c r="AP173" s="1854"/>
      <c r="AQ173" s="1854"/>
      <c r="AR173" s="1854"/>
      <c r="AS173" s="1854"/>
      <c r="AT173" s="1854"/>
      <c r="AU173" s="1854"/>
      <c r="AV173" s="1854"/>
      <c r="AW173" s="1854"/>
      <c r="AX173" s="1854"/>
      <c r="AY173" s="1854"/>
      <c r="AZ173" s="1854"/>
      <c r="BA173" s="1854"/>
      <c r="BB173" s="1854"/>
      <c r="BC173" s="1854"/>
      <c r="BD173" s="1854"/>
      <c r="BE173" s="1854"/>
      <c r="BF173" s="1854"/>
      <c r="BG173" s="1854"/>
      <c r="BH173" s="1854"/>
      <c r="BI173" s="1854"/>
      <c r="BJ173" s="1854"/>
      <c r="BK173" s="1854"/>
      <c r="BL173" s="1854"/>
      <c r="BM173" s="1854"/>
      <c r="BN173" s="1854"/>
      <c r="BO173" s="1854"/>
      <c r="BP173" s="1854"/>
      <c r="BQ173" s="1854"/>
      <c r="BR173" s="1854"/>
      <c r="BS173" s="1854"/>
      <c r="BT173" s="1854"/>
      <c r="BU173" s="1854"/>
      <c r="BV173" s="1854"/>
      <c r="BW173" s="1854"/>
      <c r="BX173" s="1854"/>
      <c r="BY173" s="1854"/>
      <c r="BZ173" s="1854"/>
      <c r="CA173" s="1854"/>
      <c r="CB173" s="1854"/>
      <c r="CC173" s="1854"/>
      <c r="CD173" s="1854"/>
      <c r="CE173" s="1854"/>
      <c r="CF173" s="1854"/>
      <c r="CG173" s="1854"/>
      <c r="CH173" s="1854"/>
      <c r="CI173" s="1854"/>
      <c r="CJ173" s="1854"/>
      <c r="CK173" s="1854"/>
      <c r="CL173" s="1854"/>
      <c r="CM173" s="1854"/>
      <c r="CN173" s="1854"/>
      <c r="CO173" s="1854"/>
      <c r="CP173" s="1854"/>
      <c r="CQ173" s="1854"/>
      <c r="CR173" s="1854"/>
      <c r="CS173" s="1854"/>
      <c r="CT173" s="1854"/>
      <c r="CU173" s="1854"/>
      <c r="CV173" s="1854"/>
      <c r="CW173" s="1854"/>
      <c r="CX173" s="1854"/>
      <c r="CY173" s="1854"/>
      <c r="CZ173" s="1854"/>
      <c r="DA173" s="1854"/>
      <c r="DB173" s="1854"/>
      <c r="DC173" s="1854"/>
      <c r="DD173" s="1854"/>
      <c r="DE173" s="1854"/>
      <c r="DF173" s="1854"/>
      <c r="DG173" s="1854"/>
      <c r="DH173" s="1854"/>
      <c r="DI173" s="1854"/>
      <c r="DJ173" s="1854"/>
      <c r="DK173" s="1854"/>
      <c r="DL173" s="1854"/>
      <c r="DM173" s="1854"/>
      <c r="DN173" s="1854"/>
      <c r="DO173" s="1854"/>
      <c r="DP173" s="1854"/>
      <c r="DQ173" s="1854"/>
      <c r="DR173" s="1854"/>
      <c r="DS173" s="1854"/>
      <c r="DT173" s="1854"/>
      <c r="DU173" s="1854"/>
      <c r="DV173" s="1854"/>
      <c r="DW173" s="1854"/>
      <c r="DX173" s="1854"/>
      <c r="DY173" s="1854"/>
      <c r="DZ173" s="1854"/>
      <c r="EA173" s="1854"/>
      <c r="EB173" s="1854"/>
      <c r="EC173" s="1854"/>
      <c r="ED173" s="1854"/>
      <c r="EE173" s="1854"/>
      <c r="EF173" s="1854"/>
      <c r="EG173" s="1854"/>
      <c r="EH173" s="1854"/>
      <c r="EI173" s="1854"/>
      <c r="EJ173" s="1854"/>
      <c r="EK173" s="1854"/>
      <c r="EL173" s="1854"/>
      <c r="EM173" s="1854"/>
      <c r="EN173" s="1854"/>
      <c r="EO173" s="1854"/>
      <c r="EP173" s="1854"/>
      <c r="EQ173" s="1854"/>
      <c r="ER173" s="1854"/>
      <c r="ES173" s="1854"/>
      <c r="ET173" s="1854"/>
      <c r="EU173" s="1854"/>
      <c r="EV173" s="1854"/>
      <c r="EW173" s="1854"/>
      <c r="EX173" s="1854"/>
      <c r="EY173" s="1854"/>
      <c r="EZ173" s="1854"/>
      <c r="FA173" s="1854"/>
      <c r="FB173" s="1854"/>
      <c r="FC173" s="1854"/>
      <c r="FD173" s="1854"/>
      <c r="FE173" s="1854"/>
      <c r="FF173" s="1854"/>
      <c r="FG173" s="1854"/>
      <c r="FH173" s="1854"/>
      <c r="FI173" s="1854"/>
      <c r="FJ173" s="1854"/>
      <c r="FK173" s="1854"/>
      <c r="FL173" s="1854"/>
      <c r="FM173" s="1854"/>
      <c r="FN173" s="1854"/>
      <c r="FO173" s="1854"/>
      <c r="FP173" s="1854"/>
      <c r="FQ173" s="1854"/>
      <c r="FR173" s="1854"/>
      <c r="FS173" s="1854"/>
      <c r="FT173" s="1854"/>
      <c r="FU173" s="1854"/>
      <c r="FV173" s="1854"/>
      <c r="FW173" s="1854"/>
      <c r="FX173" s="1854"/>
      <c r="FY173" s="1854"/>
      <c r="FZ173" s="1854"/>
      <c r="GA173" s="1854"/>
      <c r="GB173" s="1854"/>
      <c r="GC173" s="1854"/>
      <c r="GD173" s="1854"/>
      <c r="GE173" s="1854"/>
      <c r="GF173" s="1854"/>
      <c r="GG173" s="1854"/>
      <c r="GH173" s="1854"/>
      <c r="GI173" s="1854"/>
      <c r="GJ173" s="1854"/>
      <c r="GK173" s="1854"/>
      <c r="GL173" s="1854"/>
      <c r="GM173" s="1854"/>
      <c r="GN173" s="1854"/>
      <c r="GO173" s="1854"/>
      <c r="GP173" s="1854"/>
      <c r="GQ173" s="1854"/>
      <c r="GR173" s="1854"/>
      <c r="GS173" s="1854"/>
      <c r="GT173" s="1854"/>
      <c r="GU173" s="1854"/>
      <c r="GV173" s="1854"/>
      <c r="GW173" s="1854"/>
      <c r="GX173" s="1854"/>
      <c r="GY173" s="1854"/>
      <c r="GZ173" s="1854"/>
      <c r="HA173" s="1854"/>
      <c r="HB173" s="1854"/>
      <c r="HC173" s="1854"/>
      <c r="HD173" s="1854"/>
      <c r="HE173" s="1854"/>
      <c r="HF173" s="1854"/>
      <c r="HG173" s="1854"/>
      <c r="HH173" s="1854"/>
      <c r="HI173" s="1854"/>
      <c r="HJ173" s="1854"/>
      <c r="HK173" s="1854"/>
      <c r="HL173" s="1854"/>
      <c r="HM173" s="1854"/>
      <c r="HN173" s="1854"/>
      <c r="HO173" s="1854"/>
      <c r="HP173" s="1854"/>
      <c r="HQ173" s="1854"/>
      <c r="HR173" s="1854"/>
      <c r="HS173" s="1854"/>
      <c r="HT173" s="1854"/>
      <c r="HU173" s="1854"/>
      <c r="HV173" s="1854"/>
      <c r="HW173" s="1854"/>
      <c r="HX173" s="1854"/>
      <c r="HY173" s="1854"/>
      <c r="HZ173" s="1854"/>
      <c r="IA173" s="1854"/>
      <c r="IB173" s="1854"/>
      <c r="IC173" s="1854"/>
      <c r="ID173" s="1854"/>
      <c r="IE173" s="1854"/>
      <c r="IF173" s="1854"/>
      <c r="IG173" s="1854"/>
      <c r="IH173" s="1854"/>
      <c r="II173" s="1854"/>
      <c r="IJ173" s="1854"/>
      <c r="IK173" s="1854"/>
      <c r="IL173" s="1854"/>
      <c r="IM173" s="1854"/>
      <c r="IN173" s="1854"/>
      <c r="IO173" s="1854"/>
    </row>
    <row r="174" spans="1:249" s="646" customFormat="1" ht="20.100000000000001" customHeight="1">
      <c r="A174" s="1873" t="s">
        <v>1260</v>
      </c>
      <c r="B174" s="500">
        <v>58</v>
      </c>
      <c r="C174" s="500">
        <v>108</v>
      </c>
      <c r="D174" s="1890"/>
      <c r="E174" s="1888"/>
      <c r="F174" s="1854"/>
      <c r="G174" s="1854"/>
      <c r="H174" s="1854"/>
      <c r="I174" s="1854"/>
      <c r="J174" s="1854"/>
      <c r="K174" s="1854"/>
      <c r="L174" s="1854"/>
      <c r="M174" s="1854"/>
      <c r="N174" s="1854"/>
      <c r="O174" s="1854"/>
      <c r="P174" s="1854"/>
      <c r="Q174" s="1854"/>
      <c r="R174" s="1854"/>
      <c r="S174" s="1854"/>
      <c r="T174" s="1854"/>
      <c r="U174" s="1854"/>
      <c r="V174" s="1854"/>
      <c r="W174" s="1854"/>
      <c r="X174" s="1854"/>
      <c r="Y174" s="1854"/>
      <c r="Z174" s="1854"/>
      <c r="AA174" s="1854"/>
      <c r="AB174" s="1854"/>
      <c r="AC174" s="1854"/>
      <c r="AD174" s="1854"/>
      <c r="AE174" s="1854"/>
      <c r="AF174" s="1854"/>
      <c r="AG174" s="1854"/>
      <c r="AH174" s="1854"/>
      <c r="AI174" s="1854"/>
      <c r="AJ174" s="1854"/>
      <c r="AK174" s="1854"/>
      <c r="AL174" s="1854"/>
      <c r="AM174" s="1854"/>
      <c r="AN174" s="1854"/>
      <c r="AO174" s="1854"/>
      <c r="AP174" s="1854"/>
      <c r="AQ174" s="1854"/>
      <c r="AR174" s="1854"/>
      <c r="AS174" s="1854"/>
      <c r="AT174" s="1854"/>
      <c r="AU174" s="1854"/>
      <c r="AV174" s="1854"/>
      <c r="AW174" s="1854"/>
      <c r="AX174" s="1854"/>
      <c r="AY174" s="1854"/>
      <c r="AZ174" s="1854"/>
      <c r="BA174" s="1854"/>
      <c r="BB174" s="1854"/>
      <c r="BC174" s="1854"/>
      <c r="BD174" s="1854"/>
      <c r="BE174" s="1854"/>
      <c r="BF174" s="1854"/>
      <c r="BG174" s="1854"/>
      <c r="BH174" s="1854"/>
      <c r="BI174" s="1854"/>
      <c r="BJ174" s="1854"/>
      <c r="BK174" s="1854"/>
      <c r="BL174" s="1854"/>
      <c r="BM174" s="1854"/>
      <c r="BN174" s="1854"/>
      <c r="BO174" s="1854"/>
      <c r="BP174" s="1854"/>
      <c r="BQ174" s="1854"/>
      <c r="BR174" s="1854"/>
      <c r="BS174" s="1854"/>
      <c r="BT174" s="1854"/>
      <c r="BU174" s="1854"/>
      <c r="BV174" s="1854"/>
      <c r="BW174" s="1854"/>
      <c r="BX174" s="1854"/>
      <c r="BY174" s="1854"/>
      <c r="BZ174" s="1854"/>
      <c r="CA174" s="1854"/>
      <c r="CB174" s="1854"/>
      <c r="CC174" s="1854"/>
      <c r="CD174" s="1854"/>
      <c r="CE174" s="1854"/>
      <c r="CF174" s="1854"/>
      <c r="CG174" s="1854"/>
      <c r="CH174" s="1854"/>
      <c r="CI174" s="1854"/>
      <c r="CJ174" s="1854"/>
      <c r="CK174" s="1854"/>
      <c r="CL174" s="1854"/>
      <c r="CM174" s="1854"/>
      <c r="CN174" s="1854"/>
      <c r="CO174" s="1854"/>
      <c r="CP174" s="1854"/>
      <c r="CQ174" s="1854"/>
      <c r="CR174" s="1854"/>
      <c r="CS174" s="1854"/>
      <c r="CT174" s="1854"/>
      <c r="CU174" s="1854"/>
      <c r="CV174" s="1854"/>
      <c r="CW174" s="1854"/>
      <c r="CX174" s="1854"/>
      <c r="CY174" s="1854"/>
      <c r="CZ174" s="1854"/>
      <c r="DA174" s="1854"/>
      <c r="DB174" s="1854"/>
      <c r="DC174" s="1854"/>
      <c r="DD174" s="1854"/>
      <c r="DE174" s="1854"/>
      <c r="DF174" s="1854"/>
      <c r="DG174" s="1854"/>
      <c r="DH174" s="1854"/>
      <c r="DI174" s="1854"/>
      <c r="DJ174" s="1854"/>
      <c r="DK174" s="1854"/>
      <c r="DL174" s="1854"/>
      <c r="DM174" s="1854"/>
      <c r="DN174" s="1854"/>
      <c r="DO174" s="1854"/>
      <c r="DP174" s="1854"/>
      <c r="DQ174" s="1854"/>
      <c r="DR174" s="1854"/>
      <c r="DS174" s="1854"/>
      <c r="DT174" s="1854"/>
      <c r="DU174" s="1854"/>
      <c r="DV174" s="1854"/>
      <c r="DW174" s="1854"/>
      <c r="DX174" s="1854"/>
      <c r="DY174" s="1854"/>
      <c r="DZ174" s="1854"/>
      <c r="EA174" s="1854"/>
      <c r="EB174" s="1854"/>
      <c r="EC174" s="1854"/>
      <c r="ED174" s="1854"/>
      <c r="EE174" s="1854"/>
      <c r="EF174" s="1854"/>
      <c r="EG174" s="1854"/>
      <c r="EH174" s="1854"/>
      <c r="EI174" s="1854"/>
      <c r="EJ174" s="1854"/>
      <c r="EK174" s="1854"/>
      <c r="EL174" s="1854"/>
      <c r="EM174" s="1854"/>
      <c r="EN174" s="1854"/>
      <c r="EO174" s="1854"/>
      <c r="EP174" s="1854"/>
      <c r="EQ174" s="1854"/>
      <c r="ER174" s="1854"/>
      <c r="ES174" s="1854"/>
      <c r="ET174" s="1854"/>
      <c r="EU174" s="1854"/>
      <c r="EV174" s="1854"/>
      <c r="EW174" s="1854"/>
      <c r="EX174" s="1854"/>
      <c r="EY174" s="1854"/>
      <c r="EZ174" s="1854"/>
      <c r="FA174" s="1854"/>
      <c r="FB174" s="1854"/>
      <c r="FC174" s="1854"/>
      <c r="FD174" s="1854"/>
      <c r="FE174" s="1854"/>
      <c r="FF174" s="1854"/>
      <c r="FG174" s="1854"/>
      <c r="FH174" s="1854"/>
      <c r="FI174" s="1854"/>
      <c r="FJ174" s="1854"/>
      <c r="FK174" s="1854"/>
      <c r="FL174" s="1854"/>
      <c r="FM174" s="1854"/>
      <c r="FN174" s="1854"/>
      <c r="FO174" s="1854"/>
      <c r="FP174" s="1854"/>
      <c r="FQ174" s="1854"/>
      <c r="FR174" s="1854"/>
      <c r="FS174" s="1854"/>
      <c r="FT174" s="1854"/>
      <c r="FU174" s="1854"/>
      <c r="FV174" s="1854"/>
      <c r="FW174" s="1854"/>
      <c r="FX174" s="1854"/>
      <c r="FY174" s="1854"/>
      <c r="FZ174" s="1854"/>
      <c r="GA174" s="1854"/>
      <c r="GB174" s="1854"/>
      <c r="GC174" s="1854"/>
      <c r="GD174" s="1854"/>
      <c r="GE174" s="1854"/>
      <c r="GF174" s="1854"/>
      <c r="GG174" s="1854"/>
      <c r="GH174" s="1854"/>
      <c r="GI174" s="1854"/>
      <c r="GJ174" s="1854"/>
      <c r="GK174" s="1854"/>
      <c r="GL174" s="1854"/>
      <c r="GM174" s="1854"/>
      <c r="GN174" s="1854"/>
      <c r="GO174" s="1854"/>
      <c r="GP174" s="1854"/>
      <c r="GQ174" s="1854"/>
      <c r="GR174" s="1854"/>
      <c r="GS174" s="1854"/>
      <c r="GT174" s="1854"/>
      <c r="GU174" s="1854"/>
      <c r="GV174" s="1854"/>
      <c r="GW174" s="1854"/>
      <c r="GX174" s="1854"/>
      <c r="GY174" s="1854"/>
      <c r="GZ174" s="1854"/>
      <c r="HA174" s="1854"/>
      <c r="HB174" s="1854"/>
      <c r="HC174" s="1854"/>
      <c r="HD174" s="1854"/>
      <c r="HE174" s="1854"/>
      <c r="HF174" s="1854"/>
      <c r="HG174" s="1854"/>
      <c r="HH174" s="1854"/>
      <c r="HI174" s="1854"/>
      <c r="HJ174" s="1854"/>
      <c r="HK174" s="1854"/>
      <c r="HL174" s="1854"/>
      <c r="HM174" s="1854"/>
      <c r="HN174" s="1854"/>
      <c r="HO174" s="1854"/>
      <c r="HP174" s="1854"/>
      <c r="HQ174" s="1854"/>
      <c r="HR174" s="1854"/>
      <c r="HS174" s="1854"/>
      <c r="HT174" s="1854"/>
      <c r="HU174" s="1854"/>
      <c r="HV174" s="1854"/>
      <c r="HW174" s="1854"/>
      <c r="HX174" s="1854"/>
      <c r="HY174" s="1854"/>
      <c r="HZ174" s="1854"/>
      <c r="IA174" s="1854"/>
      <c r="IB174" s="1854"/>
      <c r="IC174" s="1854"/>
      <c r="ID174" s="1854"/>
      <c r="IE174" s="1854"/>
      <c r="IF174" s="1854"/>
      <c r="IG174" s="1854"/>
      <c r="IH174" s="1854"/>
      <c r="II174" s="1854"/>
      <c r="IJ174" s="1854"/>
      <c r="IK174" s="1854"/>
      <c r="IL174" s="1854"/>
      <c r="IM174" s="1854"/>
      <c r="IN174" s="1854"/>
      <c r="IO174" s="1854"/>
    </row>
    <row r="175" spans="1:249" s="646" customFormat="1" ht="20.100000000000001" customHeight="1">
      <c r="A175" s="1873" t="s">
        <v>1261</v>
      </c>
      <c r="B175" s="1642">
        <v>23</v>
      </c>
      <c r="C175" s="1642">
        <v>75</v>
      </c>
      <c r="D175" s="1890"/>
      <c r="E175" s="1892"/>
      <c r="F175" s="1854"/>
      <c r="G175" s="1854"/>
      <c r="H175" s="1854"/>
      <c r="I175" s="1854"/>
      <c r="J175" s="1854"/>
      <c r="K175" s="1854"/>
      <c r="L175" s="1854"/>
      <c r="M175" s="1854"/>
      <c r="N175" s="1854"/>
      <c r="O175" s="1854"/>
      <c r="P175" s="1854"/>
      <c r="Q175" s="1854"/>
      <c r="R175" s="1854"/>
      <c r="S175" s="1854"/>
      <c r="T175" s="1854"/>
      <c r="U175" s="1854"/>
      <c r="V175" s="1854"/>
      <c r="W175" s="1854"/>
      <c r="X175" s="1854"/>
      <c r="Y175" s="1854"/>
      <c r="Z175" s="1854"/>
      <c r="AA175" s="1854"/>
      <c r="AB175" s="1854"/>
      <c r="AC175" s="1854"/>
      <c r="AD175" s="1854"/>
      <c r="AE175" s="1854"/>
      <c r="AF175" s="1854"/>
      <c r="AG175" s="1854"/>
      <c r="AH175" s="1854"/>
      <c r="AI175" s="1854"/>
      <c r="AJ175" s="1854"/>
      <c r="AK175" s="1854"/>
      <c r="AL175" s="1854"/>
      <c r="AM175" s="1854"/>
      <c r="AN175" s="1854"/>
      <c r="AO175" s="1854"/>
      <c r="AP175" s="1854"/>
      <c r="AQ175" s="1854"/>
      <c r="AR175" s="1854"/>
      <c r="AS175" s="1854"/>
      <c r="AT175" s="1854"/>
      <c r="AU175" s="1854"/>
      <c r="AV175" s="1854"/>
      <c r="AW175" s="1854"/>
      <c r="AX175" s="1854"/>
      <c r="AY175" s="1854"/>
      <c r="AZ175" s="1854"/>
      <c r="BA175" s="1854"/>
      <c r="BB175" s="1854"/>
      <c r="BC175" s="1854"/>
      <c r="BD175" s="1854"/>
      <c r="BE175" s="1854"/>
      <c r="BF175" s="1854"/>
      <c r="BG175" s="1854"/>
      <c r="BH175" s="1854"/>
      <c r="BI175" s="1854"/>
      <c r="BJ175" s="1854"/>
      <c r="BK175" s="1854"/>
      <c r="BL175" s="1854"/>
      <c r="BM175" s="1854"/>
      <c r="BN175" s="1854"/>
      <c r="BO175" s="1854"/>
      <c r="BP175" s="1854"/>
      <c r="BQ175" s="1854"/>
      <c r="BR175" s="1854"/>
      <c r="BS175" s="1854"/>
      <c r="BT175" s="1854"/>
      <c r="BU175" s="1854"/>
      <c r="BV175" s="1854"/>
      <c r="BW175" s="1854"/>
      <c r="BX175" s="1854"/>
      <c r="BY175" s="1854"/>
      <c r="BZ175" s="1854"/>
      <c r="CA175" s="1854"/>
      <c r="CB175" s="1854"/>
      <c r="CC175" s="1854"/>
      <c r="CD175" s="1854"/>
      <c r="CE175" s="1854"/>
      <c r="CF175" s="1854"/>
      <c r="CG175" s="1854"/>
      <c r="CH175" s="1854"/>
      <c r="CI175" s="1854"/>
      <c r="CJ175" s="1854"/>
      <c r="CK175" s="1854"/>
      <c r="CL175" s="1854"/>
      <c r="CM175" s="1854"/>
      <c r="CN175" s="1854"/>
      <c r="CO175" s="1854"/>
      <c r="CP175" s="1854"/>
      <c r="CQ175" s="1854"/>
      <c r="CR175" s="1854"/>
      <c r="CS175" s="1854"/>
      <c r="CT175" s="1854"/>
      <c r="CU175" s="1854"/>
      <c r="CV175" s="1854"/>
      <c r="CW175" s="1854"/>
      <c r="CX175" s="1854"/>
      <c r="CY175" s="1854"/>
      <c r="CZ175" s="1854"/>
      <c r="DA175" s="1854"/>
      <c r="DB175" s="1854"/>
      <c r="DC175" s="1854"/>
      <c r="DD175" s="1854"/>
      <c r="DE175" s="1854"/>
      <c r="DF175" s="1854"/>
      <c r="DG175" s="1854"/>
      <c r="DH175" s="1854"/>
      <c r="DI175" s="1854"/>
      <c r="DJ175" s="1854"/>
      <c r="DK175" s="1854"/>
      <c r="DL175" s="1854"/>
      <c r="DM175" s="1854"/>
      <c r="DN175" s="1854"/>
      <c r="DO175" s="1854"/>
      <c r="DP175" s="1854"/>
      <c r="DQ175" s="1854"/>
      <c r="DR175" s="1854"/>
      <c r="DS175" s="1854"/>
      <c r="DT175" s="1854"/>
      <c r="DU175" s="1854"/>
      <c r="DV175" s="1854"/>
      <c r="DW175" s="1854"/>
      <c r="DX175" s="1854"/>
      <c r="DY175" s="1854"/>
      <c r="DZ175" s="1854"/>
      <c r="EA175" s="1854"/>
      <c r="EB175" s="1854"/>
      <c r="EC175" s="1854"/>
      <c r="ED175" s="1854"/>
      <c r="EE175" s="1854"/>
      <c r="EF175" s="1854"/>
      <c r="EG175" s="1854"/>
      <c r="EH175" s="1854"/>
      <c r="EI175" s="1854"/>
      <c r="EJ175" s="1854"/>
      <c r="EK175" s="1854"/>
      <c r="EL175" s="1854"/>
      <c r="EM175" s="1854"/>
      <c r="EN175" s="1854"/>
      <c r="EO175" s="1854"/>
      <c r="EP175" s="1854"/>
      <c r="EQ175" s="1854"/>
      <c r="ER175" s="1854"/>
      <c r="ES175" s="1854"/>
      <c r="ET175" s="1854"/>
      <c r="EU175" s="1854"/>
      <c r="EV175" s="1854"/>
      <c r="EW175" s="1854"/>
      <c r="EX175" s="1854"/>
      <c r="EY175" s="1854"/>
      <c r="EZ175" s="1854"/>
      <c r="FA175" s="1854"/>
      <c r="FB175" s="1854"/>
      <c r="FC175" s="1854"/>
      <c r="FD175" s="1854"/>
      <c r="FE175" s="1854"/>
      <c r="FF175" s="1854"/>
      <c r="FG175" s="1854"/>
      <c r="FH175" s="1854"/>
      <c r="FI175" s="1854"/>
      <c r="FJ175" s="1854"/>
      <c r="FK175" s="1854"/>
      <c r="FL175" s="1854"/>
      <c r="FM175" s="1854"/>
      <c r="FN175" s="1854"/>
      <c r="FO175" s="1854"/>
      <c r="FP175" s="1854"/>
      <c r="FQ175" s="1854"/>
      <c r="FR175" s="1854"/>
      <c r="FS175" s="1854"/>
      <c r="FT175" s="1854"/>
      <c r="FU175" s="1854"/>
      <c r="FV175" s="1854"/>
      <c r="FW175" s="1854"/>
      <c r="FX175" s="1854"/>
      <c r="FY175" s="1854"/>
      <c r="FZ175" s="1854"/>
      <c r="GA175" s="1854"/>
      <c r="GB175" s="1854"/>
      <c r="GC175" s="1854"/>
      <c r="GD175" s="1854"/>
      <c r="GE175" s="1854"/>
      <c r="GF175" s="1854"/>
      <c r="GG175" s="1854"/>
      <c r="GH175" s="1854"/>
      <c r="GI175" s="1854"/>
      <c r="GJ175" s="1854"/>
      <c r="GK175" s="1854"/>
      <c r="GL175" s="1854"/>
      <c r="GM175" s="1854"/>
      <c r="GN175" s="1854"/>
      <c r="GO175" s="1854"/>
      <c r="GP175" s="1854"/>
      <c r="GQ175" s="1854"/>
      <c r="GR175" s="1854"/>
      <c r="GS175" s="1854"/>
      <c r="GT175" s="1854"/>
      <c r="GU175" s="1854"/>
      <c r="GV175" s="1854"/>
      <c r="GW175" s="1854"/>
      <c r="GX175" s="1854"/>
      <c r="GY175" s="1854"/>
      <c r="GZ175" s="1854"/>
      <c r="HA175" s="1854"/>
      <c r="HB175" s="1854"/>
      <c r="HC175" s="1854"/>
      <c r="HD175" s="1854"/>
      <c r="HE175" s="1854"/>
      <c r="HF175" s="1854"/>
      <c r="HG175" s="1854"/>
      <c r="HH175" s="1854"/>
      <c r="HI175" s="1854"/>
      <c r="HJ175" s="1854"/>
      <c r="HK175" s="1854"/>
      <c r="HL175" s="1854"/>
      <c r="HM175" s="1854"/>
      <c r="HN175" s="1854"/>
      <c r="HO175" s="1854"/>
      <c r="HP175" s="1854"/>
      <c r="HQ175" s="1854"/>
      <c r="HR175" s="1854"/>
      <c r="HS175" s="1854"/>
      <c r="HT175" s="1854"/>
      <c r="HU175" s="1854"/>
      <c r="HV175" s="1854"/>
      <c r="HW175" s="1854"/>
      <c r="HX175" s="1854"/>
      <c r="HY175" s="1854"/>
      <c r="HZ175" s="1854"/>
      <c r="IA175" s="1854"/>
      <c r="IB175" s="1854"/>
      <c r="IC175" s="1854"/>
      <c r="ID175" s="1854"/>
      <c r="IE175" s="1854"/>
      <c r="IF175" s="1854"/>
      <c r="IG175" s="1854"/>
      <c r="IH175" s="1854"/>
      <c r="II175" s="1854"/>
      <c r="IJ175" s="1854"/>
      <c r="IK175" s="1854"/>
      <c r="IL175" s="1854"/>
      <c r="IM175" s="1854"/>
      <c r="IN175" s="1854"/>
      <c r="IO175" s="1854"/>
    </row>
    <row r="176" spans="1:249" s="646" customFormat="1" ht="20.100000000000001" customHeight="1">
      <c r="A176" s="1866" t="s">
        <v>1276</v>
      </c>
      <c r="B176" s="1893"/>
      <c r="C176" s="1893"/>
      <c r="D176" s="1873"/>
      <c r="E176" s="1873"/>
      <c r="F176" s="1854"/>
      <c r="G176" s="1854"/>
      <c r="H176" s="1854"/>
      <c r="I176" s="1854"/>
      <c r="J176" s="1854"/>
      <c r="K176" s="1854"/>
      <c r="L176" s="1854"/>
      <c r="M176" s="1854"/>
      <c r="N176" s="1854"/>
      <c r="O176" s="1854"/>
      <c r="P176" s="1854"/>
      <c r="Q176" s="1854"/>
      <c r="R176" s="1854"/>
      <c r="S176" s="1854"/>
      <c r="T176" s="1854"/>
      <c r="U176" s="1854"/>
      <c r="V176" s="1854"/>
      <c r="W176" s="1854"/>
      <c r="X176" s="1854"/>
      <c r="Y176" s="1854"/>
      <c r="Z176" s="1854"/>
      <c r="AA176" s="1854"/>
      <c r="AB176" s="1854"/>
      <c r="AC176" s="1854"/>
      <c r="AD176" s="1854"/>
      <c r="AE176" s="1854"/>
      <c r="AF176" s="1854"/>
      <c r="AG176" s="1854"/>
      <c r="AH176" s="1854"/>
      <c r="AI176" s="1854"/>
      <c r="AJ176" s="1854"/>
      <c r="AK176" s="1854"/>
      <c r="AL176" s="1854"/>
      <c r="AM176" s="1854"/>
      <c r="AN176" s="1854"/>
      <c r="AO176" s="1854"/>
      <c r="AP176" s="1854"/>
      <c r="AQ176" s="1854"/>
      <c r="AR176" s="1854"/>
      <c r="AS176" s="1854"/>
      <c r="AT176" s="1854"/>
      <c r="AU176" s="1854"/>
      <c r="AV176" s="1854"/>
      <c r="AW176" s="1854"/>
      <c r="AX176" s="1854"/>
      <c r="AY176" s="1854"/>
      <c r="AZ176" s="1854"/>
      <c r="BA176" s="1854"/>
      <c r="BB176" s="1854"/>
      <c r="BC176" s="1854"/>
      <c r="BD176" s="1854"/>
      <c r="BE176" s="1854"/>
      <c r="BF176" s="1854"/>
      <c r="BG176" s="1854"/>
      <c r="BH176" s="1854"/>
      <c r="BI176" s="1854"/>
      <c r="BJ176" s="1854"/>
      <c r="BK176" s="1854"/>
      <c r="BL176" s="1854"/>
      <c r="BM176" s="1854"/>
      <c r="BN176" s="1854"/>
      <c r="BO176" s="1854"/>
      <c r="BP176" s="1854"/>
      <c r="BQ176" s="1854"/>
      <c r="BR176" s="1854"/>
      <c r="BS176" s="1854"/>
      <c r="BT176" s="1854"/>
      <c r="BU176" s="1854"/>
      <c r="BV176" s="1854"/>
      <c r="BW176" s="1854"/>
      <c r="BX176" s="1854"/>
      <c r="BY176" s="1854"/>
      <c r="BZ176" s="1854"/>
      <c r="CA176" s="1854"/>
      <c r="CB176" s="1854"/>
      <c r="CC176" s="1854"/>
      <c r="CD176" s="1854"/>
      <c r="CE176" s="1854"/>
      <c r="CF176" s="1854"/>
      <c r="CG176" s="1854"/>
      <c r="CH176" s="1854"/>
      <c r="CI176" s="1854"/>
      <c r="CJ176" s="1854"/>
      <c r="CK176" s="1854"/>
      <c r="CL176" s="1854"/>
      <c r="CM176" s="1854"/>
      <c r="CN176" s="1854"/>
      <c r="CO176" s="1854"/>
      <c r="CP176" s="1854"/>
      <c r="CQ176" s="1854"/>
      <c r="CR176" s="1854"/>
      <c r="CS176" s="1854"/>
      <c r="CT176" s="1854"/>
      <c r="CU176" s="1854"/>
      <c r="CV176" s="1854"/>
      <c r="CW176" s="1854"/>
      <c r="CX176" s="1854"/>
      <c r="CY176" s="1854"/>
      <c r="CZ176" s="1854"/>
      <c r="DA176" s="1854"/>
      <c r="DB176" s="1854"/>
      <c r="DC176" s="1854"/>
      <c r="DD176" s="1854"/>
      <c r="DE176" s="1854"/>
      <c r="DF176" s="1854"/>
      <c r="DG176" s="1854"/>
      <c r="DH176" s="1854"/>
      <c r="DI176" s="1854"/>
      <c r="DJ176" s="1854"/>
      <c r="DK176" s="1854"/>
      <c r="DL176" s="1854"/>
      <c r="DM176" s="1854"/>
      <c r="DN176" s="1854"/>
      <c r="DO176" s="1854"/>
      <c r="DP176" s="1854"/>
      <c r="DQ176" s="1854"/>
      <c r="DR176" s="1854"/>
      <c r="DS176" s="1854"/>
      <c r="DT176" s="1854"/>
      <c r="DU176" s="1854"/>
      <c r="DV176" s="1854"/>
      <c r="DW176" s="1854"/>
      <c r="DX176" s="1854"/>
      <c r="DY176" s="1854"/>
      <c r="DZ176" s="1854"/>
      <c r="EA176" s="1854"/>
      <c r="EB176" s="1854"/>
      <c r="EC176" s="1854"/>
      <c r="ED176" s="1854"/>
      <c r="EE176" s="1854"/>
      <c r="EF176" s="1854"/>
      <c r="EG176" s="1854"/>
      <c r="EH176" s="1854"/>
      <c r="EI176" s="1854"/>
      <c r="EJ176" s="1854"/>
      <c r="EK176" s="1854"/>
      <c r="EL176" s="1854"/>
      <c r="EM176" s="1854"/>
      <c r="EN176" s="1854"/>
      <c r="EO176" s="1854"/>
      <c r="EP176" s="1854"/>
      <c r="EQ176" s="1854"/>
      <c r="ER176" s="1854"/>
      <c r="ES176" s="1854"/>
      <c r="ET176" s="1854"/>
      <c r="EU176" s="1854"/>
      <c r="EV176" s="1854"/>
      <c r="EW176" s="1854"/>
      <c r="EX176" s="1854"/>
      <c r="EY176" s="1854"/>
      <c r="EZ176" s="1854"/>
      <c r="FA176" s="1854"/>
      <c r="FB176" s="1854"/>
      <c r="FC176" s="1854"/>
      <c r="FD176" s="1854"/>
      <c r="FE176" s="1854"/>
      <c r="FF176" s="1854"/>
      <c r="FG176" s="1854"/>
      <c r="FH176" s="1854"/>
      <c r="FI176" s="1854"/>
      <c r="FJ176" s="1854"/>
      <c r="FK176" s="1854"/>
      <c r="FL176" s="1854"/>
      <c r="FM176" s="1854"/>
      <c r="FN176" s="1854"/>
      <c r="FO176" s="1854"/>
      <c r="FP176" s="1854"/>
      <c r="FQ176" s="1854"/>
      <c r="FR176" s="1854"/>
      <c r="FS176" s="1854"/>
      <c r="FT176" s="1854"/>
      <c r="FU176" s="1854"/>
      <c r="FV176" s="1854"/>
      <c r="FW176" s="1854"/>
      <c r="FX176" s="1854"/>
      <c r="FY176" s="1854"/>
      <c r="FZ176" s="1854"/>
      <c r="GA176" s="1854"/>
      <c r="GB176" s="1854"/>
      <c r="GC176" s="1854"/>
      <c r="GD176" s="1854"/>
      <c r="GE176" s="1854"/>
      <c r="GF176" s="1854"/>
      <c r="GG176" s="1854"/>
      <c r="GH176" s="1854"/>
      <c r="GI176" s="1854"/>
      <c r="GJ176" s="1854"/>
      <c r="GK176" s="1854"/>
      <c r="GL176" s="1854"/>
      <c r="GM176" s="1854"/>
      <c r="GN176" s="1854"/>
      <c r="GO176" s="1854"/>
      <c r="GP176" s="1854"/>
      <c r="GQ176" s="1854"/>
      <c r="GR176" s="1854"/>
      <c r="GS176" s="1854"/>
      <c r="GT176" s="1854"/>
      <c r="GU176" s="1854"/>
      <c r="GV176" s="1854"/>
      <c r="GW176" s="1854"/>
      <c r="GX176" s="1854"/>
      <c r="GY176" s="1854"/>
      <c r="GZ176" s="1854"/>
      <c r="HA176" s="1854"/>
      <c r="HB176" s="1854"/>
      <c r="HC176" s="1854"/>
      <c r="HD176" s="1854"/>
      <c r="HE176" s="1854"/>
      <c r="HF176" s="1854"/>
      <c r="HG176" s="1854"/>
      <c r="HH176" s="1854"/>
      <c r="HI176" s="1854"/>
      <c r="HJ176" s="1854"/>
      <c r="HK176" s="1854"/>
      <c r="HL176" s="1854"/>
      <c r="HM176" s="1854"/>
      <c r="HN176" s="1854"/>
      <c r="HO176" s="1854"/>
      <c r="HP176" s="1854"/>
      <c r="HQ176" s="1854"/>
      <c r="HR176" s="1854"/>
      <c r="HS176" s="1854"/>
      <c r="HT176" s="1854"/>
      <c r="HU176" s="1854"/>
      <c r="HV176" s="1854"/>
      <c r="HW176" s="1854"/>
      <c r="HX176" s="1854"/>
      <c r="HY176" s="1854"/>
      <c r="HZ176" s="1854"/>
      <c r="IA176" s="1854"/>
      <c r="IB176" s="1854"/>
      <c r="IC176" s="1854"/>
      <c r="ID176" s="1854"/>
      <c r="IE176" s="1854"/>
      <c r="IF176" s="1854"/>
      <c r="IG176" s="1854"/>
      <c r="IH176" s="1854"/>
      <c r="II176" s="1854"/>
      <c r="IJ176" s="1854"/>
      <c r="IK176" s="1854"/>
      <c r="IL176" s="1854"/>
      <c r="IM176" s="1854"/>
      <c r="IN176" s="1854"/>
      <c r="IO176" s="1854"/>
    </row>
    <row r="177" spans="1:249" s="646" customFormat="1" ht="20.100000000000001" customHeight="1">
      <c r="A177" s="1859"/>
      <c r="B177" s="1789"/>
      <c r="C177" s="1789"/>
      <c r="D177" s="1789"/>
      <c r="E177" s="1789"/>
      <c r="F177" s="1854"/>
      <c r="G177" s="1854"/>
      <c r="H177" s="1854"/>
      <c r="I177" s="1854"/>
      <c r="J177" s="1854"/>
      <c r="K177" s="1854"/>
      <c r="L177" s="1854"/>
      <c r="M177" s="1854"/>
      <c r="N177" s="1854"/>
      <c r="O177" s="1854"/>
      <c r="P177" s="1854"/>
      <c r="Q177" s="1854"/>
      <c r="R177" s="1854"/>
      <c r="S177" s="1854"/>
      <c r="T177" s="1854"/>
      <c r="U177" s="1854"/>
      <c r="V177" s="1854"/>
      <c r="W177" s="1854"/>
      <c r="X177" s="1854"/>
      <c r="Y177" s="1854"/>
      <c r="Z177" s="1854"/>
      <c r="AA177" s="1854"/>
      <c r="AB177" s="1854"/>
      <c r="AC177" s="1854"/>
      <c r="AD177" s="1854"/>
      <c r="AE177" s="1854"/>
      <c r="AF177" s="1854"/>
      <c r="AG177" s="1854"/>
      <c r="AH177" s="1854"/>
      <c r="AI177" s="1854"/>
      <c r="AJ177" s="1854"/>
      <c r="AK177" s="1854"/>
      <c r="AL177" s="1854"/>
      <c r="AM177" s="1854"/>
      <c r="AN177" s="1854"/>
      <c r="AO177" s="1854"/>
      <c r="AP177" s="1854"/>
      <c r="AQ177" s="1854"/>
      <c r="AR177" s="1854"/>
      <c r="AS177" s="1854"/>
      <c r="AT177" s="1854"/>
      <c r="AU177" s="1854"/>
      <c r="AV177" s="1854"/>
      <c r="AW177" s="1854"/>
      <c r="AX177" s="1854"/>
      <c r="AY177" s="1854"/>
      <c r="AZ177" s="1854"/>
      <c r="BA177" s="1854"/>
      <c r="BB177" s="1854"/>
      <c r="BC177" s="1854"/>
      <c r="BD177" s="1854"/>
      <c r="BE177" s="1854"/>
      <c r="BF177" s="1854"/>
      <c r="BG177" s="1854"/>
      <c r="BH177" s="1854"/>
      <c r="BI177" s="1854"/>
      <c r="BJ177" s="1854"/>
      <c r="BK177" s="1854"/>
      <c r="BL177" s="1854"/>
      <c r="BM177" s="1854"/>
      <c r="BN177" s="1854"/>
      <c r="BO177" s="1854"/>
      <c r="BP177" s="1854"/>
      <c r="BQ177" s="1854"/>
      <c r="BR177" s="1854"/>
      <c r="BS177" s="1854"/>
      <c r="BT177" s="1854"/>
      <c r="BU177" s="1854"/>
      <c r="BV177" s="1854"/>
      <c r="BW177" s="1854"/>
      <c r="BX177" s="1854"/>
      <c r="BY177" s="1854"/>
      <c r="BZ177" s="1854"/>
      <c r="CA177" s="1854"/>
      <c r="CB177" s="1854"/>
      <c r="CC177" s="1854"/>
      <c r="CD177" s="1854"/>
      <c r="CE177" s="1854"/>
      <c r="CF177" s="1854"/>
      <c r="CG177" s="1854"/>
      <c r="CH177" s="1854"/>
      <c r="CI177" s="1854"/>
      <c r="CJ177" s="1854"/>
      <c r="CK177" s="1854"/>
      <c r="CL177" s="1854"/>
      <c r="CM177" s="1854"/>
      <c r="CN177" s="1854"/>
      <c r="CO177" s="1854"/>
      <c r="CP177" s="1854"/>
      <c r="CQ177" s="1854"/>
      <c r="CR177" s="1854"/>
      <c r="CS177" s="1854"/>
      <c r="CT177" s="1854"/>
      <c r="CU177" s="1854"/>
      <c r="CV177" s="1854"/>
      <c r="CW177" s="1854"/>
      <c r="CX177" s="1854"/>
      <c r="CY177" s="1854"/>
      <c r="CZ177" s="1854"/>
      <c r="DA177" s="1854"/>
      <c r="DB177" s="1854"/>
      <c r="DC177" s="1854"/>
      <c r="DD177" s="1854"/>
      <c r="DE177" s="1854"/>
      <c r="DF177" s="1854"/>
      <c r="DG177" s="1854"/>
      <c r="DH177" s="1854"/>
      <c r="DI177" s="1854"/>
      <c r="DJ177" s="1854"/>
      <c r="DK177" s="1854"/>
      <c r="DL177" s="1854"/>
      <c r="DM177" s="1854"/>
      <c r="DN177" s="1854"/>
      <c r="DO177" s="1854"/>
      <c r="DP177" s="1854"/>
      <c r="DQ177" s="1854"/>
      <c r="DR177" s="1854"/>
      <c r="DS177" s="1854"/>
      <c r="DT177" s="1854"/>
      <c r="DU177" s="1854"/>
      <c r="DV177" s="1854"/>
      <c r="DW177" s="1854"/>
      <c r="DX177" s="1854"/>
      <c r="DY177" s="1854"/>
      <c r="DZ177" s="1854"/>
      <c r="EA177" s="1854"/>
      <c r="EB177" s="1854"/>
      <c r="EC177" s="1854"/>
      <c r="ED177" s="1854"/>
      <c r="EE177" s="1854"/>
      <c r="EF177" s="1854"/>
      <c r="EG177" s="1854"/>
      <c r="EH177" s="1854"/>
      <c r="EI177" s="1854"/>
      <c r="EJ177" s="1854"/>
      <c r="EK177" s="1854"/>
      <c r="EL177" s="1854"/>
      <c r="EM177" s="1854"/>
      <c r="EN177" s="1854"/>
      <c r="EO177" s="1854"/>
      <c r="EP177" s="1854"/>
      <c r="EQ177" s="1854"/>
      <c r="ER177" s="1854"/>
      <c r="ES177" s="1854"/>
      <c r="ET177" s="1854"/>
      <c r="EU177" s="1854"/>
      <c r="EV177" s="1854"/>
      <c r="EW177" s="1854"/>
      <c r="EX177" s="1854"/>
      <c r="EY177" s="1854"/>
      <c r="EZ177" s="1854"/>
      <c r="FA177" s="1854"/>
      <c r="FB177" s="1854"/>
      <c r="FC177" s="1854"/>
      <c r="FD177" s="1854"/>
      <c r="FE177" s="1854"/>
      <c r="FF177" s="1854"/>
      <c r="FG177" s="1854"/>
      <c r="FH177" s="1854"/>
      <c r="FI177" s="1854"/>
      <c r="FJ177" s="1854"/>
      <c r="FK177" s="1854"/>
      <c r="FL177" s="1854"/>
      <c r="FM177" s="1854"/>
      <c r="FN177" s="1854"/>
      <c r="FO177" s="1854"/>
      <c r="FP177" s="1854"/>
      <c r="FQ177" s="1854"/>
      <c r="FR177" s="1854"/>
      <c r="FS177" s="1854"/>
      <c r="FT177" s="1854"/>
      <c r="FU177" s="1854"/>
      <c r="FV177" s="1854"/>
      <c r="FW177" s="1854"/>
      <c r="FX177" s="1854"/>
      <c r="FY177" s="1854"/>
      <c r="FZ177" s="1854"/>
      <c r="GA177" s="1854"/>
      <c r="GB177" s="1854"/>
      <c r="GC177" s="1854"/>
      <c r="GD177" s="1854"/>
      <c r="GE177" s="1854"/>
      <c r="GF177" s="1854"/>
      <c r="GG177" s="1854"/>
      <c r="GH177" s="1854"/>
      <c r="GI177" s="1854"/>
      <c r="GJ177" s="1854"/>
      <c r="GK177" s="1854"/>
      <c r="GL177" s="1854"/>
      <c r="GM177" s="1854"/>
      <c r="GN177" s="1854"/>
      <c r="GO177" s="1854"/>
      <c r="GP177" s="1854"/>
      <c r="GQ177" s="1854"/>
      <c r="GR177" s="1854"/>
      <c r="GS177" s="1854"/>
      <c r="GT177" s="1854"/>
      <c r="GU177" s="1854"/>
      <c r="GV177" s="1854"/>
      <c r="GW177" s="1854"/>
      <c r="GX177" s="1854"/>
      <c r="GY177" s="1854"/>
      <c r="GZ177" s="1854"/>
      <c r="HA177" s="1854"/>
      <c r="HB177" s="1854"/>
      <c r="HC177" s="1854"/>
      <c r="HD177" s="1854"/>
      <c r="HE177" s="1854"/>
      <c r="HF177" s="1854"/>
      <c r="HG177" s="1854"/>
      <c r="HH177" s="1854"/>
      <c r="HI177" s="1854"/>
      <c r="HJ177" s="1854"/>
      <c r="HK177" s="1854"/>
      <c r="HL177" s="1854"/>
      <c r="HM177" s="1854"/>
      <c r="HN177" s="1854"/>
      <c r="HO177" s="1854"/>
      <c r="HP177" s="1854"/>
      <c r="HQ177" s="1854"/>
      <c r="HR177" s="1854"/>
      <c r="HS177" s="1854"/>
      <c r="HT177" s="1854"/>
      <c r="HU177" s="1854"/>
      <c r="HV177" s="1854"/>
      <c r="HW177" s="1854"/>
      <c r="HX177" s="1854"/>
      <c r="HY177" s="1854"/>
      <c r="HZ177" s="1854"/>
      <c r="IA177" s="1854"/>
      <c r="IB177" s="1854"/>
      <c r="IC177" s="1854"/>
      <c r="ID177" s="1854"/>
      <c r="IE177" s="1854"/>
      <c r="IF177" s="1854"/>
      <c r="IG177" s="1854"/>
      <c r="IH177" s="1854"/>
      <c r="II177" s="1854"/>
      <c r="IJ177" s="1854"/>
      <c r="IK177" s="1854"/>
      <c r="IL177" s="1854"/>
      <c r="IM177" s="1854"/>
      <c r="IN177" s="1854"/>
      <c r="IO177" s="1854"/>
    </row>
    <row r="178" spans="1:249" s="625" customFormat="1" ht="15" customHeight="1">
      <c r="A178" s="1868" t="s">
        <v>1278</v>
      </c>
      <c r="B178" s="1868"/>
      <c r="C178" s="1868"/>
      <c r="D178" s="1868"/>
      <c r="E178" s="1868"/>
      <c r="F178" s="1854"/>
      <c r="G178" s="1854"/>
      <c r="H178" s="1854"/>
      <c r="I178" s="1854"/>
      <c r="J178" s="1854"/>
      <c r="K178" s="1854"/>
      <c r="L178" s="1854"/>
      <c r="M178" s="1854"/>
      <c r="N178" s="1854"/>
      <c r="O178" s="1854"/>
      <c r="P178" s="1854"/>
      <c r="Q178" s="1854"/>
      <c r="R178" s="1854"/>
      <c r="S178" s="1854"/>
      <c r="T178" s="1854"/>
      <c r="U178" s="1854"/>
      <c r="V178" s="1854"/>
      <c r="W178" s="1854"/>
      <c r="X178" s="1854"/>
      <c r="Y178" s="1854"/>
      <c r="Z178" s="1854"/>
      <c r="AA178" s="1854"/>
      <c r="AB178" s="1854"/>
      <c r="AC178" s="1854"/>
      <c r="AD178" s="1854"/>
      <c r="AE178" s="1854"/>
      <c r="AF178" s="1854"/>
      <c r="AG178" s="1854"/>
      <c r="AH178" s="1854"/>
      <c r="AI178" s="1854"/>
      <c r="AJ178" s="1854"/>
      <c r="AK178" s="1854"/>
      <c r="AL178" s="1854"/>
      <c r="AM178" s="1854"/>
      <c r="AN178" s="1854"/>
      <c r="AO178" s="1854"/>
      <c r="AP178" s="1854"/>
      <c r="AQ178" s="1854"/>
      <c r="AR178" s="1854"/>
      <c r="AS178" s="1854"/>
      <c r="AT178" s="1854"/>
      <c r="AU178" s="1854"/>
      <c r="AV178" s="1854"/>
      <c r="AW178" s="1854"/>
      <c r="AX178" s="1854"/>
      <c r="AY178" s="1854"/>
      <c r="AZ178" s="1854"/>
      <c r="BA178" s="1854"/>
      <c r="BB178" s="1854"/>
      <c r="BC178" s="1854"/>
      <c r="BD178" s="1854"/>
      <c r="BE178" s="1854"/>
      <c r="BF178" s="1854"/>
      <c r="BG178" s="1854"/>
      <c r="BH178" s="1854"/>
      <c r="BI178" s="1854"/>
      <c r="BJ178" s="1854"/>
      <c r="BK178" s="1854"/>
      <c r="BL178" s="1854"/>
      <c r="BM178" s="1854"/>
      <c r="BN178" s="1854"/>
      <c r="BO178" s="1854"/>
      <c r="BP178" s="1854"/>
      <c r="BQ178" s="1854"/>
      <c r="BR178" s="1854"/>
      <c r="BS178" s="1854"/>
      <c r="BT178" s="1854"/>
      <c r="BU178" s="1854"/>
      <c r="BV178" s="1854"/>
      <c r="BW178" s="1854"/>
      <c r="BX178" s="1854"/>
      <c r="BY178" s="1854"/>
      <c r="BZ178" s="1854"/>
      <c r="CA178" s="1854"/>
      <c r="CB178" s="1854"/>
      <c r="CC178" s="1854"/>
      <c r="CD178" s="1854"/>
      <c r="CE178" s="1854"/>
      <c r="CF178" s="1854"/>
      <c r="CG178" s="1854"/>
      <c r="CH178" s="1854"/>
      <c r="CI178" s="1854"/>
      <c r="CJ178" s="1854"/>
      <c r="CK178" s="1854"/>
      <c r="CL178" s="1854"/>
      <c r="CM178" s="1854"/>
      <c r="CN178" s="1854"/>
      <c r="CO178" s="1854"/>
      <c r="CP178" s="1854"/>
      <c r="CQ178" s="1854"/>
      <c r="CR178" s="1854"/>
      <c r="CS178" s="1854"/>
      <c r="CT178" s="1854"/>
      <c r="CU178" s="1854"/>
      <c r="CV178" s="1854"/>
      <c r="CW178" s="1854"/>
      <c r="CX178" s="1854"/>
      <c r="CY178" s="1854"/>
      <c r="CZ178" s="1854"/>
      <c r="DA178" s="1854"/>
      <c r="DB178" s="1854"/>
      <c r="DC178" s="1854"/>
      <c r="DD178" s="1854"/>
      <c r="DE178" s="1854"/>
      <c r="DF178" s="1854"/>
      <c r="DG178" s="1854"/>
      <c r="DH178" s="1854"/>
      <c r="DI178" s="1854"/>
      <c r="DJ178" s="1854"/>
      <c r="DK178" s="1854"/>
      <c r="DL178" s="1854"/>
      <c r="DM178" s="1854"/>
      <c r="DN178" s="1854"/>
      <c r="DO178" s="1854"/>
      <c r="DP178" s="1854"/>
      <c r="DQ178" s="1854"/>
      <c r="DR178" s="1854"/>
      <c r="DS178" s="1854"/>
      <c r="DT178" s="1854"/>
      <c r="DU178" s="1854"/>
      <c r="DV178" s="1854"/>
      <c r="DW178" s="1854"/>
      <c r="DX178" s="1854"/>
      <c r="DY178" s="1854"/>
      <c r="DZ178" s="1854"/>
      <c r="EA178" s="1854"/>
      <c r="EB178" s="1854"/>
      <c r="EC178" s="1854"/>
      <c r="ED178" s="1854"/>
      <c r="EE178" s="1854"/>
      <c r="EF178" s="1854"/>
      <c r="EG178" s="1854"/>
      <c r="EH178" s="1854"/>
      <c r="EI178" s="1854"/>
      <c r="EJ178" s="1854"/>
      <c r="EK178" s="1854"/>
      <c r="EL178" s="1854"/>
      <c r="EM178" s="1854"/>
      <c r="EN178" s="1854"/>
      <c r="EO178" s="1854"/>
      <c r="EP178" s="1854"/>
      <c r="EQ178" s="1854"/>
      <c r="ER178" s="1854"/>
      <c r="ES178" s="1854"/>
      <c r="ET178" s="1854"/>
      <c r="EU178" s="1854"/>
      <c r="EV178" s="1854"/>
      <c r="EW178" s="1854"/>
      <c r="EX178" s="1854"/>
      <c r="EY178" s="1854"/>
      <c r="EZ178" s="1854"/>
      <c r="FA178" s="1854"/>
      <c r="FB178" s="1854"/>
      <c r="FC178" s="1854"/>
      <c r="FD178" s="1854"/>
      <c r="FE178" s="1854"/>
      <c r="FF178" s="1854"/>
      <c r="FG178" s="1854"/>
      <c r="FH178" s="1854"/>
      <c r="FI178" s="1854"/>
      <c r="FJ178" s="1854"/>
      <c r="FK178" s="1854"/>
      <c r="FL178" s="1854"/>
      <c r="FM178" s="1854"/>
      <c r="FN178" s="1854"/>
      <c r="FO178" s="1854"/>
      <c r="FP178" s="1854"/>
      <c r="FQ178" s="1854"/>
      <c r="FR178" s="1854"/>
      <c r="FS178" s="1854"/>
      <c r="FT178" s="1854"/>
      <c r="FU178" s="1854"/>
      <c r="FV178" s="1854"/>
      <c r="FW178" s="1854"/>
      <c r="FX178" s="1854"/>
      <c r="FY178" s="1854"/>
      <c r="FZ178" s="1854"/>
      <c r="GA178" s="1854"/>
      <c r="GB178" s="1854"/>
      <c r="GC178" s="1854"/>
      <c r="GD178" s="1854"/>
      <c r="GE178" s="1854"/>
      <c r="GF178" s="1854"/>
      <c r="GG178" s="1854"/>
      <c r="GH178" s="1854"/>
      <c r="GI178" s="1854"/>
      <c r="GJ178" s="1854"/>
      <c r="GK178" s="1854"/>
      <c r="GL178" s="1854"/>
      <c r="GM178" s="1854"/>
      <c r="GN178" s="1854"/>
      <c r="GO178" s="1854"/>
      <c r="GP178" s="1854"/>
      <c r="GQ178" s="1854"/>
      <c r="GR178" s="1854"/>
      <c r="GS178" s="1854"/>
      <c r="GT178" s="1854"/>
      <c r="GU178" s="1854"/>
      <c r="GV178" s="1854"/>
      <c r="GW178" s="1854"/>
      <c r="GX178" s="1854"/>
      <c r="GY178" s="1854"/>
      <c r="GZ178" s="1854"/>
      <c r="HA178" s="1854"/>
      <c r="HB178" s="1854"/>
      <c r="HC178" s="1854"/>
      <c r="HD178" s="1854"/>
      <c r="HE178" s="1854"/>
      <c r="HF178" s="1854"/>
      <c r="HG178" s="1854"/>
      <c r="HH178" s="1854"/>
      <c r="HI178" s="1854"/>
      <c r="HJ178" s="1854"/>
      <c r="HK178" s="1854"/>
      <c r="HL178" s="1854"/>
      <c r="HM178" s="1854"/>
      <c r="HN178" s="1854"/>
      <c r="HO178" s="1854"/>
      <c r="HP178" s="1854"/>
      <c r="HQ178" s="1854"/>
      <c r="HR178" s="1854"/>
      <c r="HS178" s="1854"/>
      <c r="HT178" s="1854"/>
      <c r="HU178" s="1854"/>
      <c r="HV178" s="1854"/>
      <c r="HW178" s="1854"/>
      <c r="HX178" s="1854"/>
      <c r="HY178" s="1854"/>
      <c r="HZ178" s="1854"/>
      <c r="IA178" s="1854"/>
      <c r="IB178" s="1854"/>
      <c r="IC178" s="1854"/>
      <c r="ID178" s="1854"/>
      <c r="IE178" s="1854"/>
      <c r="IF178" s="1854"/>
      <c r="IG178" s="1854"/>
      <c r="IH178" s="1854"/>
      <c r="II178" s="1854"/>
      <c r="IJ178" s="1854"/>
      <c r="IK178" s="1854"/>
      <c r="IL178" s="1854"/>
      <c r="IM178" s="1854"/>
      <c r="IN178" s="1854"/>
      <c r="IO178" s="1854"/>
    </row>
    <row r="179" spans="1:249" ht="12.75" customHeight="1">
      <c r="A179" s="2797" t="s">
        <v>1258</v>
      </c>
      <c r="B179" s="2799" t="s">
        <v>1268</v>
      </c>
      <c r="C179" s="2799"/>
      <c r="D179" s="1884"/>
      <c r="E179" s="1884"/>
    </row>
    <row r="180" spans="1:249" ht="25.5">
      <c r="A180" s="2798"/>
      <c r="B180" s="1885" t="s">
        <v>1269</v>
      </c>
      <c r="C180" s="1886" t="s">
        <v>1273</v>
      </c>
      <c r="D180" s="1888"/>
      <c r="E180" s="1888"/>
    </row>
    <row r="181" spans="1:249" ht="20.100000000000001" customHeight="1">
      <c r="A181" s="1870" t="s">
        <v>8</v>
      </c>
      <c r="B181" s="1897">
        <v>1065</v>
      </c>
      <c r="C181" s="1897">
        <v>2381</v>
      </c>
      <c r="D181" s="1888"/>
      <c r="E181" s="1888"/>
    </row>
    <row r="182" spans="1:249" ht="20.100000000000001" customHeight="1">
      <c r="A182" s="1873" t="s">
        <v>1259</v>
      </c>
      <c r="B182" s="1880">
        <v>956</v>
      </c>
      <c r="C182" s="1880">
        <v>2070</v>
      </c>
      <c r="D182" s="1888"/>
      <c r="E182" s="1888"/>
    </row>
    <row r="183" spans="1:249" ht="20.100000000000001" customHeight="1">
      <c r="A183" s="1873" t="s">
        <v>557</v>
      </c>
      <c r="B183" s="1880">
        <v>20</v>
      </c>
      <c r="C183" s="1880">
        <v>51</v>
      </c>
      <c r="D183" s="1888"/>
      <c r="E183" s="1888"/>
    </row>
    <row r="184" spans="1:249" ht="20.100000000000001" customHeight="1">
      <c r="A184" s="1873" t="s">
        <v>1260</v>
      </c>
      <c r="B184" s="1880">
        <v>42</v>
      </c>
      <c r="C184" s="1880">
        <v>133</v>
      </c>
      <c r="D184" s="1888"/>
      <c r="E184" s="1888"/>
    </row>
    <row r="185" spans="1:249" ht="20.100000000000001" customHeight="1">
      <c r="A185" s="1873" t="s">
        <v>1261</v>
      </c>
      <c r="B185" s="1880">
        <v>40</v>
      </c>
      <c r="C185" s="1880">
        <v>98</v>
      </c>
      <c r="D185" s="1888"/>
      <c r="E185" s="1888"/>
    </row>
    <row r="186" spans="1:249" ht="20.100000000000001" customHeight="1">
      <c r="A186" s="1873" t="s">
        <v>1262</v>
      </c>
      <c r="B186" s="1880">
        <v>7</v>
      </c>
      <c r="C186" s="1880">
        <v>29</v>
      </c>
      <c r="D186" s="1892"/>
      <c r="E186" s="1892"/>
    </row>
    <row r="187" spans="1:249" ht="20.100000000000001" customHeight="1">
      <c r="A187" s="1866" t="s">
        <v>1276</v>
      </c>
      <c r="B187" s="1893"/>
      <c r="C187" s="1893"/>
      <c r="D187" s="1873"/>
      <c r="E187" s="1873"/>
    </row>
    <row r="188" spans="1:249" ht="12" customHeight="1">
      <c r="A188" s="1859"/>
      <c r="B188" s="1873"/>
      <c r="C188" s="1873"/>
      <c r="D188" s="1873"/>
      <c r="E188" s="1873"/>
    </row>
    <row r="189" spans="1:249" ht="20.100000000000001" customHeight="1">
      <c r="A189" s="1868" t="s">
        <v>1279</v>
      </c>
      <c r="B189" s="1868"/>
      <c r="C189" s="1868"/>
      <c r="D189" s="1868"/>
      <c r="E189" s="1868"/>
    </row>
    <row r="190" spans="1:249" ht="15" customHeight="1">
      <c r="A190" s="2797" t="s">
        <v>1258</v>
      </c>
      <c r="B190" s="2799" t="s">
        <v>1268</v>
      </c>
      <c r="C190" s="2799"/>
      <c r="D190" s="1884"/>
      <c r="E190" s="1884"/>
    </row>
    <row r="191" spans="1:249" ht="25.5">
      <c r="A191" s="2798"/>
      <c r="B191" s="1885" t="s">
        <v>1269</v>
      </c>
      <c r="C191" s="1886" t="s">
        <v>1273</v>
      </c>
      <c r="D191" s="1888"/>
      <c r="E191" s="1888"/>
    </row>
    <row r="192" spans="1:249" ht="20.100000000000001" customHeight="1">
      <c r="A192" s="1870" t="s">
        <v>8</v>
      </c>
      <c r="B192" s="1889">
        <v>818</v>
      </c>
      <c r="C192" s="1889">
        <v>2923</v>
      </c>
      <c r="D192" s="1888"/>
      <c r="E192" s="1888"/>
    </row>
    <row r="193" spans="1:5" ht="20.100000000000001" customHeight="1">
      <c r="A193" s="1873" t="s">
        <v>1259</v>
      </c>
      <c r="B193" s="500">
        <v>667</v>
      </c>
      <c r="C193" s="500">
        <v>2519</v>
      </c>
      <c r="D193" s="1888"/>
      <c r="E193" s="1888"/>
    </row>
    <row r="194" spans="1:5" ht="20.100000000000001" customHeight="1">
      <c r="A194" s="1873" t="s">
        <v>557</v>
      </c>
      <c r="B194" s="500">
        <v>25</v>
      </c>
      <c r="C194" s="500">
        <v>115</v>
      </c>
      <c r="D194" s="1888"/>
      <c r="E194" s="1888"/>
    </row>
    <row r="195" spans="1:5" ht="20.100000000000001" customHeight="1">
      <c r="A195" s="1873" t="s">
        <v>1260</v>
      </c>
      <c r="B195" s="500">
        <v>13</v>
      </c>
      <c r="C195" s="500">
        <v>117</v>
      </c>
      <c r="D195" s="1888"/>
      <c r="E195" s="1888"/>
    </row>
    <row r="196" spans="1:5" ht="20.100000000000001" customHeight="1">
      <c r="A196" s="1873" t="s">
        <v>1261</v>
      </c>
      <c r="B196" s="500">
        <v>37</v>
      </c>
      <c r="C196" s="500">
        <v>125</v>
      </c>
      <c r="D196" s="1892"/>
      <c r="E196" s="1892"/>
    </row>
    <row r="197" spans="1:5" ht="20.100000000000001" customHeight="1">
      <c r="A197" s="1873" t="s">
        <v>1262</v>
      </c>
      <c r="B197" s="500">
        <v>29</v>
      </c>
      <c r="C197" s="500">
        <v>32</v>
      </c>
      <c r="D197" s="1892"/>
      <c r="E197" s="1892"/>
    </row>
    <row r="198" spans="1:5" ht="20.100000000000001" customHeight="1">
      <c r="A198" s="1873" t="s">
        <v>51</v>
      </c>
      <c r="B198" s="1880">
        <v>47</v>
      </c>
      <c r="C198" s="1880">
        <v>15</v>
      </c>
      <c r="D198" s="1892"/>
      <c r="E198" s="1892"/>
    </row>
    <row r="199" spans="1:5">
      <c r="A199" s="1866" t="s">
        <v>1276</v>
      </c>
      <c r="B199" s="1893"/>
      <c r="C199" s="1893"/>
      <c r="D199" s="1873"/>
      <c r="E199" s="1873"/>
    </row>
    <row r="200" spans="1:5">
      <c r="A200" s="1859"/>
      <c r="B200" s="1873"/>
      <c r="C200" s="1873"/>
      <c r="D200" s="1873"/>
      <c r="E200" s="1873"/>
    </row>
    <row r="201" spans="1:5" ht="12.75" customHeight="1">
      <c r="A201" s="1868" t="s">
        <v>1280</v>
      </c>
      <c r="B201" s="1868"/>
      <c r="C201" s="1868"/>
      <c r="D201" s="1868"/>
      <c r="E201" s="1868"/>
    </row>
    <row r="202" spans="1:5" ht="12.75" customHeight="1">
      <c r="A202" s="2797" t="s">
        <v>1258</v>
      </c>
      <c r="B202" s="2799" t="s">
        <v>1268</v>
      </c>
      <c r="C202" s="2799"/>
      <c r="D202" s="1884"/>
      <c r="E202" s="1884"/>
    </row>
    <row r="203" spans="1:5" ht="25.5">
      <c r="A203" s="2798"/>
      <c r="B203" s="1885" t="s">
        <v>1269</v>
      </c>
      <c r="C203" s="1886" t="s">
        <v>1249</v>
      </c>
      <c r="D203" s="1888"/>
      <c r="E203" s="1888"/>
    </row>
    <row r="204" spans="1:5" ht="20.100000000000001" customHeight="1">
      <c r="A204" s="1870" t="s">
        <v>8</v>
      </c>
      <c r="B204" s="1889">
        <v>140</v>
      </c>
      <c r="C204" s="1889">
        <v>429</v>
      </c>
      <c r="D204" s="1898"/>
      <c r="E204" s="1888"/>
    </row>
    <row r="205" spans="1:5" ht="20.100000000000001" customHeight="1">
      <c r="A205" s="1873" t="s">
        <v>1259</v>
      </c>
      <c r="B205" s="500">
        <v>82</v>
      </c>
      <c r="C205" s="500">
        <v>325</v>
      </c>
      <c r="D205" s="1891"/>
      <c r="E205" s="1888"/>
    </row>
    <row r="206" spans="1:5" ht="20.100000000000001" customHeight="1">
      <c r="A206" s="1873" t="s">
        <v>557</v>
      </c>
      <c r="B206" s="500">
        <v>6</v>
      </c>
      <c r="C206" s="500">
        <v>58</v>
      </c>
      <c r="D206" s="1891"/>
      <c r="E206" s="1888"/>
    </row>
    <row r="207" spans="1:5" ht="20.100000000000001" customHeight="1">
      <c r="A207" s="1873" t="s">
        <v>1260</v>
      </c>
      <c r="B207" s="500">
        <v>39</v>
      </c>
      <c r="C207" s="500">
        <v>37</v>
      </c>
      <c r="D207" s="1891"/>
      <c r="E207" s="1888"/>
    </row>
    <row r="208" spans="1:5" ht="20.100000000000001" customHeight="1">
      <c r="A208" s="1873" t="s">
        <v>1261</v>
      </c>
      <c r="B208" s="500">
        <v>10</v>
      </c>
      <c r="C208" s="500">
        <v>9</v>
      </c>
      <c r="D208" s="1888"/>
      <c r="E208" s="1888"/>
    </row>
    <row r="209" spans="1:5" ht="20.100000000000001" customHeight="1">
      <c r="A209" s="1873" t="s">
        <v>1262</v>
      </c>
      <c r="B209" s="1880">
        <v>3</v>
      </c>
      <c r="C209" s="1880">
        <v>0</v>
      </c>
      <c r="D209" s="1892"/>
      <c r="E209" s="1892"/>
    </row>
    <row r="210" spans="1:5">
      <c r="A210" s="1866" t="s">
        <v>1281</v>
      </c>
      <c r="B210" s="1893"/>
      <c r="C210" s="1893"/>
      <c r="D210" s="1873"/>
      <c r="E210" s="1873"/>
    </row>
    <row r="211" spans="1:5">
      <c r="A211" s="1859"/>
      <c r="B211" s="1789"/>
      <c r="C211" s="1789"/>
      <c r="D211" s="1789"/>
      <c r="E211" s="1789"/>
    </row>
    <row r="212" spans="1:5" ht="12.75" customHeight="1">
      <c r="A212" s="1868" t="s">
        <v>1282</v>
      </c>
      <c r="B212" s="1868"/>
      <c r="C212" s="1868"/>
      <c r="D212" s="1868"/>
      <c r="E212" s="1868"/>
    </row>
    <row r="213" spans="1:5" ht="12.75" customHeight="1">
      <c r="A213" s="2797" t="s">
        <v>1258</v>
      </c>
      <c r="B213" s="2799" t="s">
        <v>1268</v>
      </c>
      <c r="C213" s="2799"/>
      <c r="D213" s="1884"/>
      <c r="E213" s="1884"/>
    </row>
    <row r="214" spans="1:5" ht="25.5">
      <c r="A214" s="2798"/>
      <c r="B214" s="1885" t="s">
        <v>1269</v>
      </c>
      <c r="C214" s="1886" t="s">
        <v>1249</v>
      </c>
      <c r="D214" s="1888"/>
      <c r="E214" s="1888"/>
    </row>
    <row r="215" spans="1:5" ht="20.100000000000001" customHeight="1">
      <c r="A215" s="1870" t="s">
        <v>8</v>
      </c>
      <c r="B215" s="1897">
        <v>163</v>
      </c>
      <c r="C215" s="1897">
        <v>416</v>
      </c>
      <c r="D215" s="1898"/>
      <c r="E215" s="1888"/>
    </row>
    <row r="216" spans="1:5" ht="20.100000000000001" customHeight="1">
      <c r="A216" s="1873" t="s">
        <v>1259</v>
      </c>
      <c r="B216" s="1880">
        <v>81</v>
      </c>
      <c r="C216" s="1880">
        <v>235</v>
      </c>
      <c r="D216" s="1891"/>
      <c r="E216" s="1888"/>
    </row>
    <row r="217" spans="1:5" ht="20.100000000000001" customHeight="1">
      <c r="A217" s="1873" t="s">
        <v>557</v>
      </c>
      <c r="B217" s="1880">
        <v>28</v>
      </c>
      <c r="C217" s="1880">
        <v>59</v>
      </c>
      <c r="D217" s="1891"/>
      <c r="E217" s="1888"/>
    </row>
    <row r="218" spans="1:5" ht="20.100000000000001" customHeight="1">
      <c r="A218" s="1873" t="s">
        <v>1260</v>
      </c>
      <c r="B218" s="1880">
        <v>17</v>
      </c>
      <c r="C218" s="1880">
        <v>47</v>
      </c>
      <c r="D218" s="1891"/>
      <c r="E218" s="1888"/>
    </row>
    <row r="219" spans="1:5" ht="20.100000000000001" customHeight="1">
      <c r="A219" s="1873" t="s">
        <v>1261</v>
      </c>
      <c r="B219" s="1880">
        <v>28</v>
      </c>
      <c r="C219" s="1880">
        <v>41</v>
      </c>
      <c r="D219" s="1888"/>
      <c r="E219" s="1888"/>
    </row>
    <row r="220" spans="1:5" ht="20.100000000000001" customHeight="1">
      <c r="A220" s="1873" t="s">
        <v>1262</v>
      </c>
      <c r="B220" s="1880">
        <v>9</v>
      </c>
      <c r="C220" s="1880">
        <v>34</v>
      </c>
      <c r="D220" s="1892"/>
      <c r="E220" s="1892"/>
    </row>
    <row r="221" spans="1:5">
      <c r="A221" s="1866" t="s">
        <v>1281</v>
      </c>
      <c r="B221" s="1893"/>
      <c r="C221" s="1893"/>
      <c r="D221" s="1873"/>
      <c r="E221" s="1873"/>
    </row>
    <row r="222" spans="1:5">
      <c r="A222" s="1859"/>
      <c r="B222" s="1789"/>
      <c r="C222" s="1789"/>
      <c r="D222" s="1789"/>
      <c r="E222" s="1789"/>
    </row>
    <row r="223" spans="1:5" ht="12.75" customHeight="1">
      <c r="A223" s="1868" t="s">
        <v>1283</v>
      </c>
      <c r="B223" s="1868"/>
      <c r="C223" s="1868"/>
      <c r="D223" s="1868"/>
      <c r="E223" s="1868"/>
    </row>
    <row r="224" spans="1:5" ht="12.75" customHeight="1">
      <c r="A224" s="2797" t="s">
        <v>1258</v>
      </c>
      <c r="B224" s="2799" t="s">
        <v>1268</v>
      </c>
      <c r="C224" s="2799"/>
      <c r="D224" s="1884"/>
      <c r="E224" s="1884"/>
    </row>
    <row r="225" spans="1:249" ht="25.5">
      <c r="A225" s="2798"/>
      <c r="B225" s="1885" t="s">
        <v>1269</v>
      </c>
      <c r="C225" s="1886" t="s">
        <v>1273</v>
      </c>
      <c r="D225" s="1888"/>
      <c r="E225" s="1888"/>
    </row>
    <row r="226" spans="1:249" ht="20.100000000000001" customHeight="1">
      <c r="A226" s="1870" t="s">
        <v>8</v>
      </c>
      <c r="B226" s="1897">
        <v>131</v>
      </c>
      <c r="C226" s="1897">
        <v>384</v>
      </c>
      <c r="D226" s="1888"/>
      <c r="E226" s="1888"/>
    </row>
    <row r="227" spans="1:249" ht="20.100000000000001" customHeight="1">
      <c r="A227" s="1873" t="s">
        <v>1259</v>
      </c>
      <c r="B227" s="1880">
        <v>90</v>
      </c>
      <c r="C227" s="1880">
        <v>293</v>
      </c>
      <c r="D227" s="1888"/>
      <c r="E227" s="1888"/>
    </row>
    <row r="228" spans="1:249" ht="20.100000000000001" customHeight="1">
      <c r="A228" s="1873" t="s">
        <v>557</v>
      </c>
      <c r="B228" s="1880">
        <v>6</v>
      </c>
      <c r="C228" s="1880">
        <v>3</v>
      </c>
      <c r="D228" s="1888"/>
      <c r="E228" s="1888"/>
    </row>
    <row r="229" spans="1:249" ht="20.100000000000001" customHeight="1">
      <c r="A229" s="1873" t="s">
        <v>1260</v>
      </c>
      <c r="B229" s="1880">
        <v>16</v>
      </c>
      <c r="C229" s="1880">
        <v>14</v>
      </c>
      <c r="D229" s="1888"/>
      <c r="E229" s="1888"/>
    </row>
    <row r="230" spans="1:249" ht="20.100000000000001" customHeight="1">
      <c r="A230" s="1873" t="s">
        <v>1261</v>
      </c>
      <c r="B230" s="1880">
        <v>18</v>
      </c>
      <c r="C230" s="1880">
        <v>7</v>
      </c>
      <c r="D230" s="1888"/>
      <c r="E230" s="1888"/>
    </row>
    <row r="231" spans="1:249" ht="20.100000000000001" customHeight="1">
      <c r="A231" s="1873" t="s">
        <v>1262</v>
      </c>
      <c r="B231" s="1880">
        <v>1</v>
      </c>
      <c r="C231" s="1880">
        <v>67</v>
      </c>
      <c r="D231" s="1892"/>
      <c r="E231" s="1892"/>
    </row>
    <row r="232" spans="1:249">
      <c r="A232" s="1866" t="s">
        <v>1281</v>
      </c>
      <c r="B232" s="1893"/>
      <c r="C232" s="1893"/>
      <c r="D232" s="1873"/>
      <c r="E232" s="1873"/>
      <c r="G232" s="1899"/>
      <c r="H232" s="1899"/>
      <c r="I232" s="1899"/>
      <c r="J232" s="1899"/>
      <c r="K232" s="1899"/>
      <c r="L232" s="1899"/>
      <c r="M232" s="1899"/>
      <c r="N232" s="1899"/>
      <c r="O232" s="1899"/>
      <c r="P232" s="1899"/>
      <c r="Q232" s="1899"/>
      <c r="R232" s="1899"/>
      <c r="S232" s="1899"/>
      <c r="T232" s="1899"/>
      <c r="U232" s="1899"/>
      <c r="V232" s="1899"/>
      <c r="W232" s="1899"/>
      <c r="X232" s="1899"/>
      <c r="Y232" s="1899"/>
      <c r="Z232" s="1899"/>
      <c r="AA232" s="1899"/>
      <c r="AB232" s="1899"/>
      <c r="AC232" s="1899"/>
      <c r="AD232" s="1899"/>
      <c r="AE232" s="1899"/>
      <c r="AF232" s="1899"/>
      <c r="AG232" s="1899"/>
      <c r="AH232" s="1899"/>
      <c r="AI232" s="1899"/>
      <c r="AJ232" s="1899"/>
      <c r="AK232" s="1899"/>
      <c r="AL232" s="1899"/>
      <c r="AM232" s="1899"/>
      <c r="AN232" s="1899"/>
      <c r="AO232" s="1899"/>
      <c r="AP232" s="1899"/>
      <c r="AQ232" s="1899"/>
      <c r="AR232" s="1899"/>
      <c r="AS232" s="1899"/>
      <c r="AT232" s="1899"/>
      <c r="AU232" s="1899"/>
      <c r="AV232" s="1899"/>
      <c r="AW232" s="1899"/>
      <c r="AX232" s="1899"/>
      <c r="AY232" s="1899"/>
      <c r="AZ232" s="1899"/>
      <c r="BA232" s="1899"/>
      <c r="BB232" s="1899"/>
      <c r="BC232" s="1899"/>
      <c r="BD232" s="1899"/>
      <c r="BE232" s="1899"/>
      <c r="BF232" s="1899"/>
      <c r="BG232" s="1899"/>
      <c r="BH232" s="1899"/>
      <c r="BI232" s="1899"/>
      <c r="BJ232" s="1899"/>
      <c r="BK232" s="1899"/>
      <c r="BL232" s="1899"/>
      <c r="BM232" s="1899"/>
      <c r="BN232" s="1899"/>
      <c r="BO232" s="1899"/>
      <c r="BP232" s="1899"/>
      <c r="BQ232" s="1899"/>
      <c r="BR232" s="1899"/>
      <c r="BS232" s="1899"/>
      <c r="BT232" s="1899"/>
      <c r="BU232" s="1899"/>
      <c r="BV232" s="1899"/>
      <c r="BW232" s="1899"/>
      <c r="BX232" s="1899"/>
      <c r="BY232" s="1899"/>
      <c r="BZ232" s="1899"/>
      <c r="CA232" s="1899"/>
      <c r="CB232" s="1899"/>
      <c r="CC232" s="1899"/>
      <c r="CD232" s="1899"/>
      <c r="CE232" s="1899"/>
      <c r="CF232" s="1899"/>
      <c r="CG232" s="1899"/>
      <c r="CH232" s="1899"/>
      <c r="CI232" s="1899"/>
      <c r="CJ232" s="1899"/>
      <c r="CK232" s="1899"/>
      <c r="CL232" s="1899"/>
      <c r="CM232" s="1899"/>
      <c r="CN232" s="1899"/>
      <c r="CO232" s="1899"/>
      <c r="CP232" s="1899"/>
      <c r="CQ232" s="1899"/>
      <c r="CR232" s="1899"/>
      <c r="CS232" s="1899"/>
      <c r="CT232" s="1899"/>
      <c r="CU232" s="1899"/>
      <c r="CV232" s="1899"/>
      <c r="CW232" s="1899"/>
      <c r="CX232" s="1899"/>
      <c r="CY232" s="1899"/>
      <c r="CZ232" s="1899"/>
      <c r="DA232" s="1899"/>
      <c r="DB232" s="1899"/>
      <c r="DC232" s="1899"/>
      <c r="DD232" s="1899"/>
      <c r="DE232" s="1899"/>
      <c r="DF232" s="1899"/>
      <c r="DG232" s="1899"/>
      <c r="DH232" s="1899"/>
      <c r="DI232" s="1899"/>
      <c r="DJ232" s="1899"/>
      <c r="DK232" s="1899"/>
      <c r="DL232" s="1899"/>
      <c r="DM232" s="1899"/>
      <c r="DN232" s="1899"/>
      <c r="DO232" s="1899"/>
      <c r="DP232" s="1899"/>
      <c r="DQ232" s="1899"/>
      <c r="DR232" s="1899"/>
      <c r="DS232" s="1899"/>
      <c r="DT232" s="1899"/>
      <c r="DU232" s="1899"/>
      <c r="DV232" s="1899"/>
      <c r="DW232" s="1899"/>
      <c r="DX232" s="1899"/>
      <c r="DY232" s="1899"/>
      <c r="DZ232" s="1899"/>
      <c r="EA232" s="1899"/>
      <c r="EB232" s="1899"/>
      <c r="EC232" s="1899"/>
      <c r="ED232" s="1899"/>
      <c r="EE232" s="1899"/>
      <c r="EF232" s="1899"/>
      <c r="EG232" s="1899"/>
      <c r="EH232" s="1899"/>
      <c r="EI232" s="1899"/>
      <c r="EJ232" s="1899"/>
      <c r="EK232" s="1899"/>
      <c r="EL232" s="1899"/>
      <c r="EM232" s="1899"/>
      <c r="EN232" s="1899"/>
      <c r="EO232" s="1899"/>
      <c r="EP232" s="1899"/>
      <c r="EQ232" s="1899"/>
      <c r="ER232" s="1899"/>
      <c r="ES232" s="1899"/>
      <c r="ET232" s="1899"/>
      <c r="EU232" s="1899"/>
      <c r="EV232" s="1899"/>
      <c r="EW232" s="1899"/>
      <c r="EX232" s="1899"/>
      <c r="EY232" s="1899"/>
      <c r="EZ232" s="1899"/>
      <c r="FA232" s="1899"/>
      <c r="FB232" s="1899"/>
      <c r="FC232" s="1899"/>
      <c r="FD232" s="1899"/>
      <c r="FE232" s="1899"/>
      <c r="FF232" s="1899"/>
      <c r="FG232" s="1899"/>
      <c r="FH232" s="1899"/>
      <c r="FI232" s="1899"/>
      <c r="FJ232" s="1899"/>
      <c r="FK232" s="1899"/>
      <c r="FL232" s="1899"/>
      <c r="FM232" s="1899"/>
      <c r="FN232" s="1899"/>
      <c r="FO232" s="1899"/>
      <c r="FP232" s="1899"/>
      <c r="FQ232" s="1899"/>
      <c r="FR232" s="1899"/>
      <c r="FS232" s="1899"/>
      <c r="FT232" s="1899"/>
      <c r="FU232" s="1899"/>
      <c r="FV232" s="1899"/>
      <c r="FW232" s="1899"/>
      <c r="FX232" s="1899"/>
      <c r="FY232" s="1899"/>
      <c r="FZ232" s="1899"/>
      <c r="GA232" s="1899"/>
      <c r="GB232" s="1899"/>
      <c r="GC232" s="1899"/>
      <c r="GD232" s="1899"/>
      <c r="GE232" s="1899"/>
      <c r="GF232" s="1899"/>
      <c r="GG232" s="1899"/>
      <c r="GH232" s="1899"/>
      <c r="GI232" s="1899"/>
      <c r="GJ232" s="1899"/>
      <c r="GK232" s="1899"/>
      <c r="GL232" s="1899"/>
      <c r="GM232" s="1899"/>
      <c r="GN232" s="1899"/>
      <c r="GO232" s="1899"/>
      <c r="GP232" s="1899"/>
      <c r="GQ232" s="1899"/>
      <c r="GR232" s="1899"/>
      <c r="GS232" s="1899"/>
      <c r="GT232" s="1899"/>
      <c r="GU232" s="1899"/>
      <c r="GV232" s="1899"/>
      <c r="GW232" s="1899"/>
      <c r="GX232" s="1899"/>
      <c r="GY232" s="1899"/>
      <c r="GZ232" s="1899"/>
      <c r="HA232" s="1899"/>
      <c r="HB232" s="1899"/>
      <c r="HC232" s="1899"/>
      <c r="HD232" s="1899"/>
      <c r="HE232" s="1899"/>
      <c r="HF232" s="1899"/>
      <c r="HG232" s="1899"/>
      <c r="HH232" s="1899"/>
      <c r="HI232" s="1899"/>
      <c r="HJ232" s="1899"/>
      <c r="HK232" s="1899"/>
      <c r="HL232" s="1899"/>
      <c r="HM232" s="1899"/>
      <c r="HN232" s="1899"/>
      <c r="HO232" s="1899"/>
      <c r="HP232" s="1899"/>
      <c r="HQ232" s="1899"/>
      <c r="HR232" s="1899"/>
      <c r="HS232" s="1899"/>
      <c r="HT232" s="1899"/>
      <c r="HU232" s="1899"/>
      <c r="HV232" s="1899"/>
      <c r="HW232" s="1899"/>
      <c r="HX232" s="1899"/>
      <c r="HY232" s="1899"/>
      <c r="HZ232" s="1899"/>
      <c r="IA232" s="1899"/>
      <c r="IB232" s="1899"/>
      <c r="IC232" s="1899"/>
      <c r="ID232" s="1899"/>
      <c r="IE232" s="1899"/>
      <c r="IF232" s="1899"/>
      <c r="IG232" s="1899"/>
      <c r="IH232" s="1899"/>
      <c r="II232" s="1899"/>
      <c r="IJ232" s="1899"/>
      <c r="IK232" s="1899"/>
      <c r="IL232" s="1899"/>
      <c r="IM232" s="1899"/>
      <c r="IN232" s="1899"/>
      <c r="IO232" s="1899"/>
    </row>
    <row r="233" spans="1:249">
      <c r="A233" s="1859"/>
      <c r="B233" s="1873"/>
      <c r="C233" s="1873"/>
      <c r="D233" s="1873"/>
      <c r="E233" s="1873"/>
      <c r="G233" s="1899"/>
      <c r="H233" s="1899"/>
      <c r="I233" s="1899"/>
      <c r="J233" s="1899"/>
      <c r="K233" s="1899"/>
      <c r="L233" s="1899"/>
      <c r="M233" s="1899"/>
      <c r="N233" s="1899"/>
      <c r="O233" s="1899"/>
      <c r="P233" s="1899"/>
      <c r="Q233" s="1899"/>
      <c r="R233" s="1899"/>
      <c r="S233" s="1899"/>
      <c r="T233" s="1899"/>
      <c r="U233" s="1899"/>
      <c r="V233" s="1899"/>
      <c r="W233" s="1899"/>
      <c r="X233" s="1899"/>
      <c r="Y233" s="1899"/>
      <c r="Z233" s="1899"/>
      <c r="AA233" s="1899"/>
      <c r="AB233" s="1899"/>
      <c r="AC233" s="1899"/>
      <c r="AD233" s="1899"/>
      <c r="AE233" s="1899"/>
      <c r="AF233" s="1899"/>
      <c r="AG233" s="1899"/>
      <c r="AH233" s="1899"/>
      <c r="AI233" s="1899"/>
      <c r="AJ233" s="1899"/>
      <c r="AK233" s="1899"/>
      <c r="AL233" s="1899"/>
      <c r="AM233" s="1899"/>
      <c r="AN233" s="1899"/>
      <c r="AO233" s="1899"/>
      <c r="AP233" s="1899"/>
      <c r="AQ233" s="1899"/>
      <c r="AR233" s="1899"/>
      <c r="AS233" s="1899"/>
      <c r="AT233" s="1899"/>
      <c r="AU233" s="1899"/>
      <c r="AV233" s="1899"/>
      <c r="AW233" s="1899"/>
      <c r="AX233" s="1899"/>
      <c r="AY233" s="1899"/>
      <c r="AZ233" s="1899"/>
      <c r="BA233" s="1899"/>
      <c r="BB233" s="1899"/>
      <c r="BC233" s="1899"/>
      <c r="BD233" s="1899"/>
      <c r="BE233" s="1899"/>
      <c r="BF233" s="1899"/>
      <c r="BG233" s="1899"/>
      <c r="BH233" s="1899"/>
      <c r="BI233" s="1899"/>
      <c r="BJ233" s="1899"/>
      <c r="BK233" s="1899"/>
      <c r="BL233" s="1899"/>
      <c r="BM233" s="1899"/>
      <c r="BN233" s="1899"/>
      <c r="BO233" s="1899"/>
      <c r="BP233" s="1899"/>
      <c r="BQ233" s="1899"/>
      <c r="BR233" s="1899"/>
      <c r="BS233" s="1899"/>
      <c r="BT233" s="1899"/>
      <c r="BU233" s="1899"/>
      <c r="BV233" s="1899"/>
      <c r="BW233" s="1899"/>
      <c r="BX233" s="1899"/>
      <c r="BY233" s="1899"/>
      <c r="BZ233" s="1899"/>
      <c r="CA233" s="1899"/>
      <c r="CB233" s="1899"/>
      <c r="CC233" s="1899"/>
      <c r="CD233" s="1899"/>
      <c r="CE233" s="1899"/>
      <c r="CF233" s="1899"/>
      <c r="CG233" s="1899"/>
      <c r="CH233" s="1899"/>
      <c r="CI233" s="1899"/>
      <c r="CJ233" s="1899"/>
      <c r="CK233" s="1899"/>
      <c r="CL233" s="1899"/>
      <c r="CM233" s="1899"/>
      <c r="CN233" s="1899"/>
      <c r="CO233" s="1899"/>
      <c r="CP233" s="1899"/>
      <c r="CQ233" s="1899"/>
      <c r="CR233" s="1899"/>
      <c r="CS233" s="1899"/>
      <c r="CT233" s="1899"/>
      <c r="CU233" s="1899"/>
      <c r="CV233" s="1899"/>
      <c r="CW233" s="1899"/>
      <c r="CX233" s="1899"/>
      <c r="CY233" s="1899"/>
      <c r="CZ233" s="1899"/>
      <c r="DA233" s="1899"/>
      <c r="DB233" s="1899"/>
      <c r="DC233" s="1899"/>
      <c r="DD233" s="1899"/>
      <c r="DE233" s="1899"/>
      <c r="DF233" s="1899"/>
      <c r="DG233" s="1899"/>
      <c r="DH233" s="1899"/>
      <c r="DI233" s="1899"/>
      <c r="DJ233" s="1899"/>
      <c r="DK233" s="1899"/>
      <c r="DL233" s="1899"/>
      <c r="DM233" s="1899"/>
      <c r="DN233" s="1899"/>
      <c r="DO233" s="1899"/>
      <c r="DP233" s="1899"/>
      <c r="DQ233" s="1899"/>
      <c r="DR233" s="1899"/>
      <c r="DS233" s="1899"/>
      <c r="DT233" s="1899"/>
      <c r="DU233" s="1899"/>
      <c r="DV233" s="1899"/>
      <c r="DW233" s="1899"/>
      <c r="DX233" s="1899"/>
      <c r="DY233" s="1899"/>
      <c r="DZ233" s="1899"/>
      <c r="EA233" s="1899"/>
      <c r="EB233" s="1899"/>
      <c r="EC233" s="1899"/>
      <c r="ED233" s="1899"/>
      <c r="EE233" s="1899"/>
      <c r="EF233" s="1899"/>
      <c r="EG233" s="1899"/>
      <c r="EH233" s="1899"/>
      <c r="EI233" s="1899"/>
      <c r="EJ233" s="1899"/>
      <c r="EK233" s="1899"/>
      <c r="EL233" s="1899"/>
      <c r="EM233" s="1899"/>
      <c r="EN233" s="1899"/>
      <c r="EO233" s="1899"/>
      <c r="EP233" s="1899"/>
      <c r="EQ233" s="1899"/>
      <c r="ER233" s="1899"/>
      <c r="ES233" s="1899"/>
      <c r="ET233" s="1899"/>
      <c r="EU233" s="1899"/>
      <c r="EV233" s="1899"/>
      <c r="EW233" s="1899"/>
      <c r="EX233" s="1899"/>
      <c r="EY233" s="1899"/>
      <c r="EZ233" s="1899"/>
      <c r="FA233" s="1899"/>
      <c r="FB233" s="1899"/>
      <c r="FC233" s="1899"/>
      <c r="FD233" s="1899"/>
      <c r="FE233" s="1899"/>
      <c r="FF233" s="1899"/>
      <c r="FG233" s="1899"/>
      <c r="FH233" s="1899"/>
      <c r="FI233" s="1899"/>
      <c r="FJ233" s="1899"/>
      <c r="FK233" s="1899"/>
      <c r="FL233" s="1899"/>
      <c r="FM233" s="1899"/>
      <c r="FN233" s="1899"/>
      <c r="FO233" s="1899"/>
      <c r="FP233" s="1899"/>
      <c r="FQ233" s="1899"/>
      <c r="FR233" s="1899"/>
      <c r="FS233" s="1899"/>
      <c r="FT233" s="1899"/>
      <c r="FU233" s="1899"/>
      <c r="FV233" s="1899"/>
      <c r="FW233" s="1899"/>
      <c r="FX233" s="1899"/>
      <c r="FY233" s="1899"/>
      <c r="FZ233" s="1899"/>
      <c r="GA233" s="1899"/>
      <c r="GB233" s="1899"/>
      <c r="GC233" s="1899"/>
      <c r="GD233" s="1899"/>
      <c r="GE233" s="1899"/>
      <c r="GF233" s="1899"/>
      <c r="GG233" s="1899"/>
      <c r="GH233" s="1899"/>
      <c r="GI233" s="1899"/>
      <c r="GJ233" s="1899"/>
      <c r="GK233" s="1899"/>
      <c r="GL233" s="1899"/>
      <c r="GM233" s="1899"/>
      <c r="GN233" s="1899"/>
      <c r="GO233" s="1899"/>
      <c r="GP233" s="1899"/>
      <c r="GQ233" s="1899"/>
      <c r="GR233" s="1899"/>
      <c r="GS233" s="1899"/>
      <c r="GT233" s="1899"/>
      <c r="GU233" s="1899"/>
      <c r="GV233" s="1899"/>
      <c r="GW233" s="1899"/>
      <c r="GX233" s="1899"/>
      <c r="GY233" s="1899"/>
      <c r="GZ233" s="1899"/>
      <c r="HA233" s="1899"/>
      <c r="HB233" s="1899"/>
      <c r="HC233" s="1899"/>
      <c r="HD233" s="1899"/>
      <c r="HE233" s="1899"/>
      <c r="HF233" s="1899"/>
      <c r="HG233" s="1899"/>
      <c r="HH233" s="1899"/>
      <c r="HI233" s="1899"/>
      <c r="HJ233" s="1899"/>
      <c r="HK233" s="1899"/>
      <c r="HL233" s="1899"/>
      <c r="HM233" s="1899"/>
      <c r="HN233" s="1899"/>
      <c r="HO233" s="1899"/>
      <c r="HP233" s="1899"/>
      <c r="HQ233" s="1899"/>
      <c r="HR233" s="1899"/>
      <c r="HS233" s="1899"/>
      <c r="HT233" s="1899"/>
      <c r="HU233" s="1899"/>
      <c r="HV233" s="1899"/>
      <c r="HW233" s="1899"/>
      <c r="HX233" s="1899"/>
      <c r="HY233" s="1899"/>
      <c r="HZ233" s="1899"/>
      <c r="IA233" s="1899"/>
      <c r="IB233" s="1899"/>
      <c r="IC233" s="1899"/>
      <c r="ID233" s="1899"/>
      <c r="IE233" s="1899"/>
      <c r="IF233" s="1899"/>
      <c r="IG233" s="1899"/>
      <c r="IH233" s="1899"/>
      <c r="II233" s="1899"/>
      <c r="IJ233" s="1899"/>
      <c r="IK233" s="1899"/>
      <c r="IL233" s="1899"/>
      <c r="IM233" s="1899"/>
      <c r="IN233" s="1899"/>
      <c r="IO233" s="1899"/>
    </row>
    <row r="234" spans="1:249" ht="12.75" customHeight="1">
      <c r="A234" s="1868" t="s">
        <v>1284</v>
      </c>
      <c r="B234" s="1868"/>
      <c r="C234" s="1868"/>
      <c r="D234" s="1868"/>
      <c r="E234" s="1868"/>
      <c r="G234" s="1899"/>
      <c r="H234" s="1899"/>
      <c r="I234" s="1899"/>
      <c r="J234" s="1899"/>
      <c r="K234" s="1899"/>
      <c r="L234" s="1899"/>
      <c r="M234" s="1899"/>
      <c r="N234" s="1899"/>
      <c r="O234" s="1899"/>
      <c r="P234" s="1899"/>
      <c r="Q234" s="1899"/>
      <c r="R234" s="1899"/>
      <c r="S234" s="1899"/>
      <c r="T234" s="1899"/>
      <c r="U234" s="1899"/>
      <c r="V234" s="1899"/>
      <c r="W234" s="1899"/>
      <c r="X234" s="1899"/>
      <c r="Y234" s="1899"/>
      <c r="Z234" s="1899"/>
      <c r="AA234" s="1899"/>
      <c r="AB234" s="1899"/>
      <c r="AC234" s="1899"/>
      <c r="AD234" s="1899"/>
      <c r="AE234" s="1899"/>
      <c r="AF234" s="1899"/>
      <c r="AG234" s="1899"/>
      <c r="AH234" s="1899"/>
      <c r="AI234" s="1899"/>
      <c r="AJ234" s="1899"/>
      <c r="AK234" s="1899"/>
      <c r="AL234" s="1899"/>
      <c r="AM234" s="1899"/>
      <c r="AN234" s="1899"/>
      <c r="AO234" s="1899"/>
      <c r="AP234" s="1899"/>
      <c r="AQ234" s="1899"/>
      <c r="AR234" s="1899"/>
      <c r="AS234" s="1899"/>
      <c r="AT234" s="1899"/>
      <c r="AU234" s="1899"/>
      <c r="AV234" s="1899"/>
      <c r="AW234" s="1899"/>
      <c r="AX234" s="1899"/>
      <c r="AY234" s="1899"/>
      <c r="AZ234" s="1899"/>
      <c r="BA234" s="1899"/>
      <c r="BB234" s="1899"/>
      <c r="BC234" s="1899"/>
      <c r="BD234" s="1899"/>
      <c r="BE234" s="1899"/>
      <c r="BF234" s="1899"/>
      <c r="BG234" s="1899"/>
      <c r="BH234" s="1899"/>
      <c r="BI234" s="1899"/>
      <c r="BJ234" s="1899"/>
      <c r="BK234" s="1899"/>
      <c r="BL234" s="1899"/>
      <c r="BM234" s="1899"/>
      <c r="BN234" s="1899"/>
      <c r="BO234" s="1899"/>
      <c r="BP234" s="1899"/>
      <c r="BQ234" s="1899"/>
      <c r="BR234" s="1899"/>
      <c r="BS234" s="1899"/>
      <c r="BT234" s="1899"/>
      <c r="BU234" s="1899"/>
      <c r="BV234" s="1899"/>
      <c r="BW234" s="1899"/>
      <c r="BX234" s="1899"/>
      <c r="BY234" s="1899"/>
      <c r="BZ234" s="1899"/>
      <c r="CA234" s="1899"/>
      <c r="CB234" s="1899"/>
      <c r="CC234" s="1899"/>
      <c r="CD234" s="1899"/>
      <c r="CE234" s="1899"/>
      <c r="CF234" s="1899"/>
      <c r="CG234" s="1899"/>
      <c r="CH234" s="1899"/>
      <c r="CI234" s="1899"/>
      <c r="CJ234" s="1899"/>
      <c r="CK234" s="1899"/>
      <c r="CL234" s="1899"/>
      <c r="CM234" s="1899"/>
      <c r="CN234" s="1899"/>
      <c r="CO234" s="1899"/>
      <c r="CP234" s="1899"/>
      <c r="CQ234" s="1899"/>
      <c r="CR234" s="1899"/>
      <c r="CS234" s="1899"/>
      <c r="CT234" s="1899"/>
      <c r="CU234" s="1899"/>
      <c r="CV234" s="1899"/>
      <c r="CW234" s="1899"/>
      <c r="CX234" s="1899"/>
      <c r="CY234" s="1899"/>
      <c r="CZ234" s="1899"/>
      <c r="DA234" s="1899"/>
      <c r="DB234" s="1899"/>
      <c r="DC234" s="1899"/>
      <c r="DD234" s="1899"/>
      <c r="DE234" s="1899"/>
      <c r="DF234" s="1899"/>
      <c r="DG234" s="1899"/>
      <c r="DH234" s="1899"/>
      <c r="DI234" s="1899"/>
      <c r="DJ234" s="1899"/>
      <c r="DK234" s="1899"/>
      <c r="DL234" s="1899"/>
      <c r="DM234" s="1899"/>
      <c r="DN234" s="1899"/>
      <c r="DO234" s="1899"/>
      <c r="DP234" s="1899"/>
      <c r="DQ234" s="1899"/>
      <c r="DR234" s="1899"/>
      <c r="DS234" s="1899"/>
      <c r="DT234" s="1899"/>
      <c r="DU234" s="1899"/>
      <c r="DV234" s="1899"/>
      <c r="DW234" s="1899"/>
      <c r="DX234" s="1899"/>
      <c r="DY234" s="1899"/>
      <c r="DZ234" s="1899"/>
      <c r="EA234" s="1899"/>
      <c r="EB234" s="1899"/>
      <c r="EC234" s="1899"/>
      <c r="ED234" s="1899"/>
      <c r="EE234" s="1899"/>
      <c r="EF234" s="1899"/>
      <c r="EG234" s="1899"/>
      <c r="EH234" s="1899"/>
      <c r="EI234" s="1899"/>
      <c r="EJ234" s="1899"/>
      <c r="EK234" s="1899"/>
      <c r="EL234" s="1899"/>
      <c r="EM234" s="1899"/>
      <c r="EN234" s="1899"/>
      <c r="EO234" s="1899"/>
      <c r="EP234" s="1899"/>
      <c r="EQ234" s="1899"/>
      <c r="ER234" s="1899"/>
      <c r="ES234" s="1899"/>
      <c r="ET234" s="1899"/>
      <c r="EU234" s="1899"/>
      <c r="EV234" s="1899"/>
      <c r="EW234" s="1899"/>
      <c r="EX234" s="1899"/>
      <c r="EY234" s="1899"/>
      <c r="EZ234" s="1899"/>
      <c r="FA234" s="1899"/>
      <c r="FB234" s="1899"/>
      <c r="FC234" s="1899"/>
      <c r="FD234" s="1899"/>
      <c r="FE234" s="1899"/>
      <c r="FF234" s="1899"/>
      <c r="FG234" s="1899"/>
      <c r="FH234" s="1899"/>
      <c r="FI234" s="1899"/>
      <c r="FJ234" s="1899"/>
      <c r="FK234" s="1899"/>
      <c r="FL234" s="1899"/>
      <c r="FM234" s="1899"/>
      <c r="FN234" s="1899"/>
      <c r="FO234" s="1899"/>
      <c r="FP234" s="1899"/>
      <c r="FQ234" s="1899"/>
      <c r="FR234" s="1899"/>
      <c r="FS234" s="1899"/>
      <c r="FT234" s="1899"/>
      <c r="FU234" s="1899"/>
      <c r="FV234" s="1899"/>
      <c r="FW234" s="1899"/>
      <c r="FX234" s="1899"/>
      <c r="FY234" s="1899"/>
      <c r="FZ234" s="1899"/>
      <c r="GA234" s="1899"/>
      <c r="GB234" s="1899"/>
      <c r="GC234" s="1899"/>
      <c r="GD234" s="1899"/>
      <c r="GE234" s="1899"/>
      <c r="GF234" s="1899"/>
      <c r="GG234" s="1899"/>
      <c r="GH234" s="1899"/>
      <c r="GI234" s="1899"/>
      <c r="GJ234" s="1899"/>
      <c r="GK234" s="1899"/>
      <c r="GL234" s="1899"/>
      <c r="GM234" s="1899"/>
      <c r="GN234" s="1899"/>
      <c r="GO234" s="1899"/>
      <c r="GP234" s="1899"/>
      <c r="GQ234" s="1899"/>
      <c r="GR234" s="1899"/>
      <c r="GS234" s="1899"/>
      <c r="GT234" s="1899"/>
      <c r="GU234" s="1899"/>
      <c r="GV234" s="1899"/>
      <c r="GW234" s="1899"/>
      <c r="GX234" s="1899"/>
      <c r="GY234" s="1899"/>
      <c r="GZ234" s="1899"/>
      <c r="HA234" s="1899"/>
      <c r="HB234" s="1899"/>
      <c r="HC234" s="1899"/>
      <c r="HD234" s="1899"/>
      <c r="HE234" s="1899"/>
      <c r="HF234" s="1899"/>
      <c r="HG234" s="1899"/>
      <c r="HH234" s="1899"/>
      <c r="HI234" s="1899"/>
      <c r="HJ234" s="1899"/>
      <c r="HK234" s="1899"/>
      <c r="HL234" s="1899"/>
      <c r="HM234" s="1899"/>
      <c r="HN234" s="1899"/>
      <c r="HO234" s="1899"/>
      <c r="HP234" s="1899"/>
      <c r="HQ234" s="1899"/>
      <c r="HR234" s="1899"/>
      <c r="HS234" s="1899"/>
      <c r="HT234" s="1899"/>
      <c r="HU234" s="1899"/>
      <c r="HV234" s="1899"/>
      <c r="HW234" s="1899"/>
      <c r="HX234" s="1899"/>
      <c r="HY234" s="1899"/>
      <c r="HZ234" s="1899"/>
      <c r="IA234" s="1899"/>
      <c r="IB234" s="1899"/>
      <c r="IC234" s="1899"/>
      <c r="ID234" s="1899"/>
      <c r="IE234" s="1899"/>
      <c r="IF234" s="1899"/>
      <c r="IG234" s="1899"/>
      <c r="IH234" s="1899"/>
      <c r="II234" s="1899"/>
      <c r="IJ234" s="1899"/>
      <c r="IK234" s="1899"/>
      <c r="IL234" s="1899"/>
      <c r="IM234" s="1899"/>
      <c r="IN234" s="1899"/>
      <c r="IO234" s="1899"/>
    </row>
    <row r="235" spans="1:249" ht="12.75" customHeight="1">
      <c r="A235" s="2797" t="s">
        <v>1258</v>
      </c>
      <c r="B235" s="2799" t="s">
        <v>1268</v>
      </c>
      <c r="C235" s="2799"/>
      <c r="D235" s="1884"/>
      <c r="E235" s="1884"/>
      <c r="G235" s="1899"/>
      <c r="H235" s="1899"/>
      <c r="I235" s="1899"/>
      <c r="J235" s="1899"/>
      <c r="K235" s="1899"/>
      <c r="L235" s="1899"/>
      <c r="M235" s="1899"/>
      <c r="N235" s="1899"/>
      <c r="O235" s="1899"/>
      <c r="P235" s="1899"/>
      <c r="Q235" s="1899"/>
      <c r="R235" s="1899"/>
      <c r="S235" s="1899"/>
      <c r="T235" s="1899"/>
      <c r="U235" s="1899"/>
      <c r="V235" s="1899"/>
      <c r="W235" s="1899"/>
      <c r="X235" s="1899"/>
      <c r="Y235" s="1899"/>
      <c r="Z235" s="1899"/>
      <c r="AA235" s="1899"/>
      <c r="AB235" s="1899"/>
      <c r="AC235" s="1899"/>
      <c r="AD235" s="1899"/>
      <c r="AE235" s="1899"/>
      <c r="AF235" s="1899"/>
      <c r="AG235" s="1899"/>
      <c r="AH235" s="1899"/>
      <c r="AI235" s="1899"/>
      <c r="AJ235" s="1899"/>
      <c r="AK235" s="1899"/>
      <c r="AL235" s="1899"/>
      <c r="AM235" s="1899"/>
      <c r="AN235" s="1899"/>
      <c r="AO235" s="1899"/>
      <c r="AP235" s="1899"/>
      <c r="AQ235" s="1899"/>
      <c r="AR235" s="1899"/>
      <c r="AS235" s="1899"/>
      <c r="AT235" s="1899"/>
      <c r="AU235" s="1899"/>
      <c r="AV235" s="1899"/>
      <c r="AW235" s="1899"/>
      <c r="AX235" s="1899"/>
      <c r="AY235" s="1899"/>
      <c r="AZ235" s="1899"/>
      <c r="BA235" s="1899"/>
      <c r="BB235" s="1899"/>
      <c r="BC235" s="1899"/>
      <c r="BD235" s="1899"/>
      <c r="BE235" s="1899"/>
      <c r="BF235" s="1899"/>
      <c r="BG235" s="1899"/>
      <c r="BH235" s="1899"/>
      <c r="BI235" s="1899"/>
      <c r="BJ235" s="1899"/>
      <c r="BK235" s="1899"/>
      <c r="BL235" s="1899"/>
      <c r="BM235" s="1899"/>
      <c r="BN235" s="1899"/>
      <c r="BO235" s="1899"/>
      <c r="BP235" s="1899"/>
      <c r="BQ235" s="1899"/>
      <c r="BR235" s="1899"/>
      <c r="BS235" s="1899"/>
      <c r="BT235" s="1899"/>
      <c r="BU235" s="1899"/>
      <c r="BV235" s="1899"/>
      <c r="BW235" s="1899"/>
      <c r="BX235" s="1899"/>
      <c r="BY235" s="1899"/>
      <c r="BZ235" s="1899"/>
      <c r="CA235" s="1899"/>
      <c r="CB235" s="1899"/>
      <c r="CC235" s="1899"/>
      <c r="CD235" s="1899"/>
      <c r="CE235" s="1899"/>
      <c r="CF235" s="1899"/>
      <c r="CG235" s="1899"/>
      <c r="CH235" s="1899"/>
      <c r="CI235" s="1899"/>
      <c r="CJ235" s="1899"/>
      <c r="CK235" s="1899"/>
      <c r="CL235" s="1899"/>
      <c r="CM235" s="1899"/>
      <c r="CN235" s="1899"/>
      <c r="CO235" s="1899"/>
      <c r="CP235" s="1899"/>
      <c r="CQ235" s="1899"/>
      <c r="CR235" s="1899"/>
      <c r="CS235" s="1899"/>
      <c r="CT235" s="1899"/>
      <c r="CU235" s="1899"/>
      <c r="CV235" s="1899"/>
      <c r="CW235" s="1899"/>
      <c r="CX235" s="1899"/>
      <c r="CY235" s="1899"/>
      <c r="CZ235" s="1899"/>
      <c r="DA235" s="1899"/>
      <c r="DB235" s="1899"/>
      <c r="DC235" s="1899"/>
      <c r="DD235" s="1899"/>
      <c r="DE235" s="1899"/>
      <c r="DF235" s="1899"/>
      <c r="DG235" s="1899"/>
      <c r="DH235" s="1899"/>
      <c r="DI235" s="1899"/>
      <c r="DJ235" s="1899"/>
      <c r="DK235" s="1899"/>
      <c r="DL235" s="1899"/>
      <c r="DM235" s="1899"/>
      <c r="DN235" s="1899"/>
      <c r="DO235" s="1899"/>
      <c r="DP235" s="1899"/>
      <c r="DQ235" s="1899"/>
      <c r="DR235" s="1899"/>
      <c r="DS235" s="1899"/>
      <c r="DT235" s="1899"/>
      <c r="DU235" s="1899"/>
      <c r="DV235" s="1899"/>
      <c r="DW235" s="1899"/>
      <c r="DX235" s="1899"/>
      <c r="DY235" s="1899"/>
      <c r="DZ235" s="1899"/>
      <c r="EA235" s="1899"/>
      <c r="EB235" s="1899"/>
      <c r="EC235" s="1899"/>
      <c r="ED235" s="1899"/>
      <c r="EE235" s="1899"/>
      <c r="EF235" s="1899"/>
      <c r="EG235" s="1899"/>
      <c r="EH235" s="1899"/>
      <c r="EI235" s="1899"/>
      <c r="EJ235" s="1899"/>
      <c r="EK235" s="1899"/>
      <c r="EL235" s="1899"/>
      <c r="EM235" s="1899"/>
      <c r="EN235" s="1899"/>
      <c r="EO235" s="1899"/>
      <c r="EP235" s="1899"/>
      <c r="EQ235" s="1899"/>
      <c r="ER235" s="1899"/>
      <c r="ES235" s="1899"/>
      <c r="ET235" s="1899"/>
      <c r="EU235" s="1899"/>
      <c r="EV235" s="1899"/>
      <c r="EW235" s="1899"/>
      <c r="EX235" s="1899"/>
      <c r="EY235" s="1899"/>
      <c r="EZ235" s="1899"/>
      <c r="FA235" s="1899"/>
      <c r="FB235" s="1899"/>
      <c r="FC235" s="1899"/>
      <c r="FD235" s="1899"/>
      <c r="FE235" s="1899"/>
      <c r="FF235" s="1899"/>
      <c r="FG235" s="1899"/>
      <c r="FH235" s="1899"/>
      <c r="FI235" s="1899"/>
      <c r="FJ235" s="1899"/>
      <c r="FK235" s="1899"/>
      <c r="FL235" s="1899"/>
      <c r="FM235" s="1899"/>
      <c r="FN235" s="1899"/>
      <c r="FO235" s="1899"/>
      <c r="FP235" s="1899"/>
      <c r="FQ235" s="1899"/>
      <c r="FR235" s="1899"/>
      <c r="FS235" s="1899"/>
      <c r="FT235" s="1899"/>
      <c r="FU235" s="1899"/>
      <c r="FV235" s="1899"/>
      <c r="FW235" s="1899"/>
      <c r="FX235" s="1899"/>
      <c r="FY235" s="1899"/>
      <c r="FZ235" s="1899"/>
      <c r="GA235" s="1899"/>
      <c r="GB235" s="1899"/>
      <c r="GC235" s="1899"/>
      <c r="GD235" s="1899"/>
      <c r="GE235" s="1899"/>
      <c r="GF235" s="1899"/>
      <c r="GG235" s="1899"/>
      <c r="GH235" s="1899"/>
      <c r="GI235" s="1899"/>
      <c r="GJ235" s="1899"/>
      <c r="GK235" s="1899"/>
      <c r="GL235" s="1899"/>
      <c r="GM235" s="1899"/>
      <c r="GN235" s="1899"/>
      <c r="GO235" s="1899"/>
      <c r="GP235" s="1899"/>
      <c r="GQ235" s="1899"/>
      <c r="GR235" s="1899"/>
      <c r="GS235" s="1899"/>
      <c r="GT235" s="1899"/>
      <c r="GU235" s="1899"/>
      <c r="GV235" s="1899"/>
      <c r="GW235" s="1899"/>
      <c r="GX235" s="1899"/>
      <c r="GY235" s="1899"/>
      <c r="GZ235" s="1899"/>
      <c r="HA235" s="1899"/>
      <c r="HB235" s="1899"/>
      <c r="HC235" s="1899"/>
      <c r="HD235" s="1899"/>
      <c r="HE235" s="1899"/>
      <c r="HF235" s="1899"/>
      <c r="HG235" s="1899"/>
      <c r="HH235" s="1899"/>
      <c r="HI235" s="1899"/>
      <c r="HJ235" s="1899"/>
      <c r="HK235" s="1899"/>
      <c r="HL235" s="1899"/>
      <c r="HM235" s="1899"/>
      <c r="HN235" s="1899"/>
      <c r="HO235" s="1899"/>
      <c r="HP235" s="1899"/>
      <c r="HQ235" s="1899"/>
      <c r="HR235" s="1899"/>
      <c r="HS235" s="1899"/>
      <c r="HT235" s="1899"/>
      <c r="HU235" s="1899"/>
      <c r="HV235" s="1899"/>
      <c r="HW235" s="1899"/>
      <c r="HX235" s="1899"/>
      <c r="HY235" s="1899"/>
      <c r="HZ235" s="1899"/>
      <c r="IA235" s="1899"/>
      <c r="IB235" s="1899"/>
      <c r="IC235" s="1899"/>
      <c r="ID235" s="1899"/>
      <c r="IE235" s="1899"/>
      <c r="IF235" s="1899"/>
      <c r="IG235" s="1899"/>
      <c r="IH235" s="1899"/>
      <c r="II235" s="1899"/>
      <c r="IJ235" s="1899"/>
      <c r="IK235" s="1899"/>
      <c r="IL235" s="1899"/>
      <c r="IM235" s="1899"/>
      <c r="IN235" s="1899"/>
      <c r="IO235" s="1899"/>
    </row>
    <row r="236" spans="1:249" ht="25.5">
      <c r="A236" s="2798"/>
      <c r="B236" s="1885" t="s">
        <v>1269</v>
      </c>
      <c r="C236" s="1886" t="s">
        <v>1273</v>
      </c>
      <c r="D236" s="1888"/>
      <c r="E236" s="1888"/>
      <c r="G236" s="1899"/>
      <c r="H236" s="1899"/>
      <c r="I236" s="1899"/>
      <c r="J236" s="1899"/>
      <c r="K236" s="1899"/>
      <c r="L236" s="1899"/>
      <c r="M236" s="1899"/>
      <c r="N236" s="1899"/>
      <c r="O236" s="1899"/>
      <c r="P236" s="1899"/>
      <c r="Q236" s="1899"/>
      <c r="R236" s="1899"/>
      <c r="S236" s="1899"/>
      <c r="T236" s="1899"/>
      <c r="U236" s="1899"/>
      <c r="V236" s="1899"/>
      <c r="W236" s="1899"/>
      <c r="X236" s="1899"/>
      <c r="Y236" s="1899"/>
      <c r="Z236" s="1899"/>
      <c r="AA236" s="1899"/>
      <c r="AB236" s="1899"/>
      <c r="AC236" s="1899"/>
      <c r="AD236" s="1899"/>
      <c r="AE236" s="1899"/>
      <c r="AF236" s="1899"/>
      <c r="AG236" s="1899"/>
      <c r="AH236" s="1899"/>
      <c r="AI236" s="1899"/>
      <c r="AJ236" s="1899"/>
      <c r="AK236" s="1899"/>
      <c r="AL236" s="1899"/>
      <c r="AM236" s="1899"/>
      <c r="AN236" s="1899"/>
      <c r="AO236" s="1899"/>
      <c r="AP236" s="1899"/>
      <c r="AQ236" s="1899"/>
      <c r="AR236" s="1899"/>
      <c r="AS236" s="1899"/>
      <c r="AT236" s="1899"/>
      <c r="AU236" s="1899"/>
      <c r="AV236" s="1899"/>
      <c r="AW236" s="1899"/>
      <c r="AX236" s="1899"/>
      <c r="AY236" s="1899"/>
      <c r="AZ236" s="1899"/>
      <c r="BA236" s="1899"/>
      <c r="BB236" s="1899"/>
      <c r="BC236" s="1899"/>
      <c r="BD236" s="1899"/>
      <c r="BE236" s="1899"/>
      <c r="BF236" s="1899"/>
      <c r="BG236" s="1899"/>
      <c r="BH236" s="1899"/>
      <c r="BI236" s="1899"/>
      <c r="BJ236" s="1899"/>
      <c r="BK236" s="1899"/>
      <c r="BL236" s="1899"/>
      <c r="BM236" s="1899"/>
      <c r="BN236" s="1899"/>
      <c r="BO236" s="1899"/>
      <c r="BP236" s="1899"/>
      <c r="BQ236" s="1899"/>
      <c r="BR236" s="1899"/>
      <c r="BS236" s="1899"/>
      <c r="BT236" s="1899"/>
      <c r="BU236" s="1899"/>
      <c r="BV236" s="1899"/>
      <c r="BW236" s="1899"/>
      <c r="BX236" s="1899"/>
      <c r="BY236" s="1899"/>
      <c r="BZ236" s="1899"/>
      <c r="CA236" s="1899"/>
      <c r="CB236" s="1899"/>
      <c r="CC236" s="1899"/>
      <c r="CD236" s="1899"/>
      <c r="CE236" s="1899"/>
      <c r="CF236" s="1899"/>
      <c r="CG236" s="1899"/>
      <c r="CH236" s="1899"/>
      <c r="CI236" s="1899"/>
      <c r="CJ236" s="1899"/>
      <c r="CK236" s="1899"/>
      <c r="CL236" s="1899"/>
      <c r="CM236" s="1899"/>
      <c r="CN236" s="1899"/>
      <c r="CO236" s="1899"/>
      <c r="CP236" s="1899"/>
      <c r="CQ236" s="1899"/>
      <c r="CR236" s="1899"/>
      <c r="CS236" s="1899"/>
      <c r="CT236" s="1899"/>
      <c r="CU236" s="1899"/>
      <c r="CV236" s="1899"/>
      <c r="CW236" s="1899"/>
      <c r="CX236" s="1899"/>
      <c r="CY236" s="1899"/>
      <c r="CZ236" s="1899"/>
      <c r="DA236" s="1899"/>
      <c r="DB236" s="1899"/>
      <c r="DC236" s="1899"/>
      <c r="DD236" s="1899"/>
      <c r="DE236" s="1899"/>
      <c r="DF236" s="1899"/>
      <c r="DG236" s="1899"/>
      <c r="DH236" s="1899"/>
      <c r="DI236" s="1899"/>
      <c r="DJ236" s="1899"/>
      <c r="DK236" s="1899"/>
      <c r="DL236" s="1899"/>
      <c r="DM236" s="1899"/>
      <c r="DN236" s="1899"/>
      <c r="DO236" s="1899"/>
      <c r="DP236" s="1899"/>
      <c r="DQ236" s="1899"/>
      <c r="DR236" s="1899"/>
      <c r="DS236" s="1899"/>
      <c r="DT236" s="1899"/>
      <c r="DU236" s="1899"/>
      <c r="DV236" s="1899"/>
      <c r="DW236" s="1899"/>
      <c r="DX236" s="1899"/>
      <c r="DY236" s="1899"/>
      <c r="DZ236" s="1899"/>
      <c r="EA236" s="1899"/>
      <c r="EB236" s="1899"/>
      <c r="EC236" s="1899"/>
      <c r="ED236" s="1899"/>
      <c r="EE236" s="1899"/>
      <c r="EF236" s="1899"/>
      <c r="EG236" s="1899"/>
      <c r="EH236" s="1899"/>
      <c r="EI236" s="1899"/>
      <c r="EJ236" s="1899"/>
      <c r="EK236" s="1899"/>
      <c r="EL236" s="1899"/>
      <c r="EM236" s="1899"/>
      <c r="EN236" s="1899"/>
      <c r="EO236" s="1899"/>
      <c r="EP236" s="1899"/>
      <c r="EQ236" s="1899"/>
      <c r="ER236" s="1899"/>
      <c r="ES236" s="1899"/>
      <c r="ET236" s="1899"/>
      <c r="EU236" s="1899"/>
      <c r="EV236" s="1899"/>
      <c r="EW236" s="1899"/>
      <c r="EX236" s="1899"/>
      <c r="EY236" s="1899"/>
      <c r="EZ236" s="1899"/>
      <c r="FA236" s="1899"/>
      <c r="FB236" s="1899"/>
      <c r="FC236" s="1899"/>
      <c r="FD236" s="1899"/>
      <c r="FE236" s="1899"/>
      <c r="FF236" s="1899"/>
      <c r="FG236" s="1899"/>
      <c r="FH236" s="1899"/>
      <c r="FI236" s="1899"/>
      <c r="FJ236" s="1899"/>
      <c r="FK236" s="1899"/>
      <c r="FL236" s="1899"/>
      <c r="FM236" s="1899"/>
      <c r="FN236" s="1899"/>
      <c r="FO236" s="1899"/>
      <c r="FP236" s="1899"/>
      <c r="FQ236" s="1899"/>
      <c r="FR236" s="1899"/>
      <c r="FS236" s="1899"/>
      <c r="FT236" s="1899"/>
      <c r="FU236" s="1899"/>
      <c r="FV236" s="1899"/>
      <c r="FW236" s="1899"/>
      <c r="FX236" s="1899"/>
      <c r="FY236" s="1899"/>
      <c r="FZ236" s="1899"/>
      <c r="GA236" s="1899"/>
      <c r="GB236" s="1899"/>
      <c r="GC236" s="1899"/>
      <c r="GD236" s="1899"/>
      <c r="GE236" s="1899"/>
      <c r="GF236" s="1899"/>
      <c r="GG236" s="1899"/>
      <c r="GH236" s="1899"/>
      <c r="GI236" s="1899"/>
      <c r="GJ236" s="1899"/>
      <c r="GK236" s="1899"/>
      <c r="GL236" s="1899"/>
      <c r="GM236" s="1899"/>
      <c r="GN236" s="1899"/>
      <c r="GO236" s="1899"/>
      <c r="GP236" s="1899"/>
      <c r="GQ236" s="1899"/>
      <c r="GR236" s="1899"/>
      <c r="GS236" s="1899"/>
      <c r="GT236" s="1899"/>
      <c r="GU236" s="1899"/>
      <c r="GV236" s="1899"/>
      <c r="GW236" s="1899"/>
      <c r="GX236" s="1899"/>
      <c r="GY236" s="1899"/>
      <c r="GZ236" s="1899"/>
      <c r="HA236" s="1899"/>
      <c r="HB236" s="1899"/>
      <c r="HC236" s="1899"/>
      <c r="HD236" s="1899"/>
      <c r="HE236" s="1899"/>
      <c r="HF236" s="1899"/>
      <c r="HG236" s="1899"/>
      <c r="HH236" s="1899"/>
      <c r="HI236" s="1899"/>
      <c r="HJ236" s="1899"/>
      <c r="HK236" s="1899"/>
      <c r="HL236" s="1899"/>
      <c r="HM236" s="1899"/>
      <c r="HN236" s="1899"/>
      <c r="HO236" s="1899"/>
      <c r="HP236" s="1899"/>
      <c r="HQ236" s="1899"/>
      <c r="HR236" s="1899"/>
      <c r="HS236" s="1899"/>
      <c r="HT236" s="1899"/>
      <c r="HU236" s="1899"/>
      <c r="HV236" s="1899"/>
      <c r="HW236" s="1899"/>
      <c r="HX236" s="1899"/>
      <c r="HY236" s="1899"/>
      <c r="HZ236" s="1899"/>
      <c r="IA236" s="1899"/>
      <c r="IB236" s="1899"/>
      <c r="IC236" s="1899"/>
      <c r="ID236" s="1899"/>
      <c r="IE236" s="1899"/>
      <c r="IF236" s="1899"/>
      <c r="IG236" s="1899"/>
      <c r="IH236" s="1899"/>
      <c r="II236" s="1899"/>
      <c r="IJ236" s="1899"/>
      <c r="IK236" s="1899"/>
      <c r="IL236" s="1899"/>
      <c r="IM236" s="1899"/>
      <c r="IN236" s="1899"/>
      <c r="IO236" s="1899"/>
    </row>
    <row r="237" spans="1:249" ht="20.100000000000001" customHeight="1">
      <c r="A237" s="1870" t="s">
        <v>8</v>
      </c>
      <c r="B237" s="1789">
        <v>120</v>
      </c>
      <c r="C237" s="1789">
        <v>352</v>
      </c>
      <c r="D237" s="1888"/>
      <c r="E237" s="1888"/>
      <c r="G237" s="1899"/>
      <c r="H237" s="1899"/>
      <c r="I237" s="1899"/>
      <c r="J237" s="1899"/>
      <c r="K237" s="1899"/>
      <c r="L237" s="1899"/>
      <c r="M237" s="1899"/>
      <c r="N237" s="1899"/>
      <c r="O237" s="1899"/>
      <c r="P237" s="1899"/>
      <c r="Q237" s="1899"/>
      <c r="R237" s="1899"/>
      <c r="S237" s="1899"/>
      <c r="T237" s="1899"/>
      <c r="U237" s="1899"/>
      <c r="V237" s="1899"/>
      <c r="W237" s="1899"/>
      <c r="X237" s="1899"/>
      <c r="Y237" s="1899"/>
      <c r="Z237" s="1899"/>
      <c r="AA237" s="1899"/>
      <c r="AB237" s="1899"/>
      <c r="AC237" s="1899"/>
      <c r="AD237" s="1899"/>
      <c r="AE237" s="1899"/>
      <c r="AF237" s="1899"/>
      <c r="AG237" s="1899"/>
      <c r="AH237" s="1899"/>
      <c r="AI237" s="1899"/>
      <c r="AJ237" s="1899"/>
      <c r="AK237" s="1899"/>
      <c r="AL237" s="1899"/>
      <c r="AM237" s="1899"/>
      <c r="AN237" s="1899"/>
      <c r="AO237" s="1899"/>
      <c r="AP237" s="1899"/>
      <c r="AQ237" s="1899"/>
      <c r="AR237" s="1899"/>
      <c r="AS237" s="1899"/>
      <c r="AT237" s="1899"/>
      <c r="AU237" s="1899"/>
      <c r="AV237" s="1899"/>
      <c r="AW237" s="1899"/>
      <c r="AX237" s="1899"/>
      <c r="AY237" s="1899"/>
      <c r="AZ237" s="1899"/>
      <c r="BA237" s="1899"/>
      <c r="BB237" s="1899"/>
      <c r="BC237" s="1899"/>
      <c r="BD237" s="1899"/>
      <c r="BE237" s="1899"/>
      <c r="BF237" s="1899"/>
      <c r="BG237" s="1899"/>
      <c r="BH237" s="1899"/>
      <c r="BI237" s="1899"/>
      <c r="BJ237" s="1899"/>
      <c r="BK237" s="1899"/>
      <c r="BL237" s="1899"/>
      <c r="BM237" s="1899"/>
      <c r="BN237" s="1899"/>
      <c r="BO237" s="1899"/>
      <c r="BP237" s="1899"/>
      <c r="BQ237" s="1899"/>
      <c r="BR237" s="1899"/>
      <c r="BS237" s="1899"/>
      <c r="BT237" s="1899"/>
      <c r="BU237" s="1899"/>
      <c r="BV237" s="1899"/>
      <c r="BW237" s="1899"/>
      <c r="BX237" s="1899"/>
      <c r="BY237" s="1899"/>
      <c r="BZ237" s="1899"/>
      <c r="CA237" s="1899"/>
      <c r="CB237" s="1899"/>
      <c r="CC237" s="1899"/>
      <c r="CD237" s="1899"/>
      <c r="CE237" s="1899"/>
      <c r="CF237" s="1899"/>
      <c r="CG237" s="1899"/>
      <c r="CH237" s="1899"/>
      <c r="CI237" s="1899"/>
      <c r="CJ237" s="1899"/>
      <c r="CK237" s="1899"/>
      <c r="CL237" s="1899"/>
      <c r="CM237" s="1899"/>
      <c r="CN237" s="1899"/>
      <c r="CO237" s="1899"/>
      <c r="CP237" s="1899"/>
      <c r="CQ237" s="1899"/>
      <c r="CR237" s="1899"/>
      <c r="CS237" s="1899"/>
      <c r="CT237" s="1899"/>
      <c r="CU237" s="1899"/>
      <c r="CV237" s="1899"/>
      <c r="CW237" s="1899"/>
      <c r="CX237" s="1899"/>
      <c r="CY237" s="1899"/>
      <c r="CZ237" s="1899"/>
      <c r="DA237" s="1899"/>
      <c r="DB237" s="1899"/>
      <c r="DC237" s="1899"/>
      <c r="DD237" s="1899"/>
      <c r="DE237" s="1899"/>
      <c r="DF237" s="1899"/>
      <c r="DG237" s="1899"/>
      <c r="DH237" s="1899"/>
      <c r="DI237" s="1899"/>
      <c r="DJ237" s="1899"/>
      <c r="DK237" s="1899"/>
      <c r="DL237" s="1899"/>
      <c r="DM237" s="1899"/>
      <c r="DN237" s="1899"/>
      <c r="DO237" s="1899"/>
      <c r="DP237" s="1899"/>
      <c r="DQ237" s="1899"/>
      <c r="DR237" s="1899"/>
      <c r="DS237" s="1899"/>
      <c r="DT237" s="1899"/>
      <c r="DU237" s="1899"/>
      <c r="DV237" s="1899"/>
      <c r="DW237" s="1899"/>
      <c r="DX237" s="1899"/>
      <c r="DY237" s="1899"/>
      <c r="DZ237" s="1899"/>
      <c r="EA237" s="1899"/>
      <c r="EB237" s="1899"/>
      <c r="EC237" s="1899"/>
      <c r="ED237" s="1899"/>
      <c r="EE237" s="1899"/>
      <c r="EF237" s="1899"/>
      <c r="EG237" s="1899"/>
      <c r="EH237" s="1899"/>
      <c r="EI237" s="1899"/>
      <c r="EJ237" s="1899"/>
      <c r="EK237" s="1899"/>
      <c r="EL237" s="1899"/>
      <c r="EM237" s="1899"/>
      <c r="EN237" s="1899"/>
      <c r="EO237" s="1899"/>
      <c r="EP237" s="1899"/>
      <c r="EQ237" s="1899"/>
      <c r="ER237" s="1899"/>
      <c r="ES237" s="1899"/>
      <c r="ET237" s="1899"/>
      <c r="EU237" s="1899"/>
      <c r="EV237" s="1899"/>
      <c r="EW237" s="1899"/>
      <c r="EX237" s="1899"/>
      <c r="EY237" s="1899"/>
      <c r="EZ237" s="1899"/>
      <c r="FA237" s="1899"/>
      <c r="FB237" s="1899"/>
      <c r="FC237" s="1899"/>
      <c r="FD237" s="1899"/>
      <c r="FE237" s="1899"/>
      <c r="FF237" s="1899"/>
      <c r="FG237" s="1899"/>
      <c r="FH237" s="1899"/>
      <c r="FI237" s="1899"/>
      <c r="FJ237" s="1899"/>
      <c r="FK237" s="1899"/>
      <c r="FL237" s="1899"/>
      <c r="FM237" s="1899"/>
      <c r="FN237" s="1899"/>
      <c r="FO237" s="1899"/>
      <c r="FP237" s="1899"/>
      <c r="FQ237" s="1899"/>
      <c r="FR237" s="1899"/>
      <c r="FS237" s="1899"/>
      <c r="FT237" s="1899"/>
      <c r="FU237" s="1899"/>
      <c r="FV237" s="1899"/>
      <c r="FW237" s="1899"/>
      <c r="FX237" s="1899"/>
      <c r="FY237" s="1899"/>
      <c r="FZ237" s="1899"/>
      <c r="GA237" s="1899"/>
      <c r="GB237" s="1899"/>
      <c r="GC237" s="1899"/>
      <c r="GD237" s="1899"/>
      <c r="GE237" s="1899"/>
      <c r="GF237" s="1899"/>
      <c r="GG237" s="1899"/>
      <c r="GH237" s="1899"/>
      <c r="GI237" s="1899"/>
      <c r="GJ237" s="1899"/>
      <c r="GK237" s="1899"/>
      <c r="GL237" s="1899"/>
      <c r="GM237" s="1899"/>
      <c r="GN237" s="1899"/>
      <c r="GO237" s="1899"/>
      <c r="GP237" s="1899"/>
      <c r="GQ237" s="1899"/>
      <c r="GR237" s="1899"/>
      <c r="GS237" s="1899"/>
      <c r="GT237" s="1899"/>
      <c r="GU237" s="1899"/>
      <c r="GV237" s="1899"/>
      <c r="GW237" s="1899"/>
      <c r="GX237" s="1899"/>
      <c r="GY237" s="1899"/>
      <c r="GZ237" s="1899"/>
      <c r="HA237" s="1899"/>
      <c r="HB237" s="1899"/>
      <c r="HC237" s="1899"/>
      <c r="HD237" s="1899"/>
      <c r="HE237" s="1899"/>
      <c r="HF237" s="1899"/>
      <c r="HG237" s="1899"/>
      <c r="HH237" s="1899"/>
      <c r="HI237" s="1899"/>
      <c r="HJ237" s="1899"/>
      <c r="HK237" s="1899"/>
      <c r="HL237" s="1899"/>
      <c r="HM237" s="1899"/>
      <c r="HN237" s="1899"/>
      <c r="HO237" s="1899"/>
      <c r="HP237" s="1899"/>
      <c r="HQ237" s="1899"/>
      <c r="HR237" s="1899"/>
      <c r="HS237" s="1899"/>
      <c r="HT237" s="1899"/>
      <c r="HU237" s="1899"/>
      <c r="HV237" s="1899"/>
      <c r="HW237" s="1899"/>
      <c r="HX237" s="1899"/>
      <c r="HY237" s="1899"/>
      <c r="HZ237" s="1899"/>
      <c r="IA237" s="1899"/>
      <c r="IB237" s="1899"/>
      <c r="IC237" s="1899"/>
      <c r="ID237" s="1899"/>
      <c r="IE237" s="1899"/>
      <c r="IF237" s="1899"/>
      <c r="IG237" s="1899"/>
      <c r="IH237" s="1899"/>
      <c r="II237" s="1899"/>
      <c r="IJ237" s="1899"/>
      <c r="IK237" s="1899"/>
      <c r="IL237" s="1899"/>
      <c r="IM237" s="1899"/>
      <c r="IN237" s="1899"/>
      <c r="IO237" s="1899"/>
    </row>
    <row r="238" spans="1:249" ht="20.100000000000001" customHeight="1">
      <c r="A238" s="1873" t="s">
        <v>1259</v>
      </c>
      <c r="B238" s="1789">
        <v>59</v>
      </c>
      <c r="C238" s="1789">
        <v>217</v>
      </c>
      <c r="D238" s="1888"/>
      <c r="E238" s="1888"/>
      <c r="G238" s="1899"/>
      <c r="H238" s="1899"/>
      <c r="I238" s="1899"/>
      <c r="J238" s="1899"/>
      <c r="K238" s="1899"/>
      <c r="L238" s="1899"/>
      <c r="M238" s="1899"/>
      <c r="N238" s="1899"/>
      <c r="O238" s="1899"/>
      <c r="P238" s="1899"/>
      <c r="Q238" s="1899"/>
      <c r="R238" s="1899"/>
      <c r="S238" s="1899"/>
      <c r="T238" s="1899"/>
      <c r="U238" s="1899"/>
      <c r="V238" s="1899"/>
      <c r="W238" s="1899"/>
      <c r="X238" s="1899"/>
      <c r="Y238" s="1899"/>
      <c r="Z238" s="1899"/>
      <c r="AA238" s="1899"/>
      <c r="AB238" s="1899"/>
      <c r="AC238" s="1899"/>
      <c r="AD238" s="1899"/>
      <c r="AE238" s="1899"/>
      <c r="AF238" s="1899"/>
      <c r="AG238" s="1899"/>
      <c r="AH238" s="1899"/>
      <c r="AI238" s="1899"/>
      <c r="AJ238" s="1899"/>
      <c r="AK238" s="1899"/>
      <c r="AL238" s="1899"/>
      <c r="AM238" s="1899"/>
      <c r="AN238" s="1899"/>
      <c r="AO238" s="1899"/>
      <c r="AP238" s="1899"/>
      <c r="AQ238" s="1899"/>
      <c r="AR238" s="1899"/>
      <c r="AS238" s="1899"/>
      <c r="AT238" s="1899"/>
      <c r="AU238" s="1899"/>
      <c r="AV238" s="1899"/>
      <c r="AW238" s="1899"/>
      <c r="AX238" s="1899"/>
      <c r="AY238" s="1899"/>
      <c r="AZ238" s="1899"/>
      <c r="BA238" s="1899"/>
      <c r="BB238" s="1899"/>
      <c r="BC238" s="1899"/>
      <c r="BD238" s="1899"/>
      <c r="BE238" s="1899"/>
      <c r="BF238" s="1899"/>
      <c r="BG238" s="1899"/>
      <c r="BH238" s="1899"/>
      <c r="BI238" s="1899"/>
      <c r="BJ238" s="1899"/>
      <c r="BK238" s="1899"/>
      <c r="BL238" s="1899"/>
      <c r="BM238" s="1899"/>
      <c r="BN238" s="1899"/>
      <c r="BO238" s="1899"/>
      <c r="BP238" s="1899"/>
      <c r="BQ238" s="1899"/>
      <c r="BR238" s="1899"/>
      <c r="BS238" s="1899"/>
      <c r="BT238" s="1899"/>
      <c r="BU238" s="1899"/>
      <c r="BV238" s="1899"/>
      <c r="BW238" s="1899"/>
      <c r="BX238" s="1899"/>
      <c r="BY238" s="1899"/>
      <c r="BZ238" s="1899"/>
      <c r="CA238" s="1899"/>
      <c r="CB238" s="1899"/>
      <c r="CC238" s="1899"/>
      <c r="CD238" s="1899"/>
      <c r="CE238" s="1899"/>
      <c r="CF238" s="1899"/>
      <c r="CG238" s="1899"/>
      <c r="CH238" s="1899"/>
      <c r="CI238" s="1899"/>
      <c r="CJ238" s="1899"/>
      <c r="CK238" s="1899"/>
      <c r="CL238" s="1899"/>
      <c r="CM238" s="1899"/>
      <c r="CN238" s="1899"/>
      <c r="CO238" s="1899"/>
      <c r="CP238" s="1899"/>
      <c r="CQ238" s="1899"/>
      <c r="CR238" s="1899"/>
      <c r="CS238" s="1899"/>
      <c r="CT238" s="1899"/>
      <c r="CU238" s="1899"/>
      <c r="CV238" s="1899"/>
      <c r="CW238" s="1899"/>
      <c r="CX238" s="1899"/>
      <c r="CY238" s="1899"/>
      <c r="CZ238" s="1899"/>
      <c r="DA238" s="1899"/>
      <c r="DB238" s="1899"/>
      <c r="DC238" s="1899"/>
      <c r="DD238" s="1899"/>
      <c r="DE238" s="1899"/>
      <c r="DF238" s="1899"/>
      <c r="DG238" s="1899"/>
      <c r="DH238" s="1899"/>
      <c r="DI238" s="1899"/>
      <c r="DJ238" s="1899"/>
      <c r="DK238" s="1899"/>
      <c r="DL238" s="1899"/>
      <c r="DM238" s="1899"/>
      <c r="DN238" s="1899"/>
      <c r="DO238" s="1899"/>
      <c r="DP238" s="1899"/>
      <c r="DQ238" s="1899"/>
      <c r="DR238" s="1899"/>
      <c r="DS238" s="1899"/>
      <c r="DT238" s="1899"/>
      <c r="DU238" s="1899"/>
      <c r="DV238" s="1899"/>
      <c r="DW238" s="1899"/>
      <c r="DX238" s="1899"/>
      <c r="DY238" s="1899"/>
      <c r="DZ238" s="1899"/>
      <c r="EA238" s="1899"/>
      <c r="EB238" s="1899"/>
      <c r="EC238" s="1899"/>
      <c r="ED238" s="1899"/>
      <c r="EE238" s="1899"/>
      <c r="EF238" s="1899"/>
      <c r="EG238" s="1899"/>
      <c r="EH238" s="1899"/>
      <c r="EI238" s="1899"/>
      <c r="EJ238" s="1899"/>
      <c r="EK238" s="1899"/>
      <c r="EL238" s="1899"/>
      <c r="EM238" s="1899"/>
      <c r="EN238" s="1899"/>
      <c r="EO238" s="1899"/>
      <c r="EP238" s="1899"/>
      <c r="EQ238" s="1899"/>
      <c r="ER238" s="1899"/>
      <c r="ES238" s="1899"/>
      <c r="ET238" s="1899"/>
      <c r="EU238" s="1899"/>
      <c r="EV238" s="1899"/>
      <c r="EW238" s="1899"/>
      <c r="EX238" s="1899"/>
      <c r="EY238" s="1899"/>
      <c r="EZ238" s="1899"/>
      <c r="FA238" s="1899"/>
      <c r="FB238" s="1899"/>
      <c r="FC238" s="1899"/>
      <c r="FD238" s="1899"/>
      <c r="FE238" s="1899"/>
      <c r="FF238" s="1899"/>
      <c r="FG238" s="1899"/>
      <c r="FH238" s="1899"/>
      <c r="FI238" s="1899"/>
      <c r="FJ238" s="1899"/>
      <c r="FK238" s="1899"/>
      <c r="FL238" s="1899"/>
      <c r="FM238" s="1899"/>
      <c r="FN238" s="1899"/>
      <c r="FO238" s="1899"/>
      <c r="FP238" s="1899"/>
      <c r="FQ238" s="1899"/>
      <c r="FR238" s="1899"/>
      <c r="FS238" s="1899"/>
      <c r="FT238" s="1899"/>
      <c r="FU238" s="1899"/>
      <c r="FV238" s="1899"/>
      <c r="FW238" s="1899"/>
      <c r="FX238" s="1899"/>
      <c r="FY238" s="1899"/>
      <c r="FZ238" s="1899"/>
      <c r="GA238" s="1899"/>
      <c r="GB238" s="1899"/>
      <c r="GC238" s="1899"/>
      <c r="GD238" s="1899"/>
      <c r="GE238" s="1899"/>
      <c r="GF238" s="1899"/>
      <c r="GG238" s="1899"/>
      <c r="GH238" s="1899"/>
      <c r="GI238" s="1899"/>
      <c r="GJ238" s="1899"/>
      <c r="GK238" s="1899"/>
      <c r="GL238" s="1899"/>
      <c r="GM238" s="1899"/>
      <c r="GN238" s="1899"/>
      <c r="GO238" s="1899"/>
      <c r="GP238" s="1899"/>
      <c r="GQ238" s="1899"/>
      <c r="GR238" s="1899"/>
      <c r="GS238" s="1899"/>
      <c r="GT238" s="1899"/>
      <c r="GU238" s="1899"/>
      <c r="GV238" s="1899"/>
      <c r="GW238" s="1899"/>
      <c r="GX238" s="1899"/>
      <c r="GY238" s="1899"/>
      <c r="GZ238" s="1899"/>
      <c r="HA238" s="1899"/>
      <c r="HB238" s="1899"/>
      <c r="HC238" s="1899"/>
      <c r="HD238" s="1899"/>
      <c r="HE238" s="1899"/>
      <c r="HF238" s="1899"/>
      <c r="HG238" s="1899"/>
      <c r="HH238" s="1899"/>
      <c r="HI238" s="1899"/>
      <c r="HJ238" s="1899"/>
      <c r="HK238" s="1899"/>
      <c r="HL238" s="1899"/>
      <c r="HM238" s="1899"/>
      <c r="HN238" s="1899"/>
      <c r="HO238" s="1899"/>
      <c r="HP238" s="1899"/>
      <c r="HQ238" s="1899"/>
      <c r="HR238" s="1899"/>
      <c r="HS238" s="1899"/>
      <c r="HT238" s="1899"/>
      <c r="HU238" s="1899"/>
      <c r="HV238" s="1899"/>
      <c r="HW238" s="1899"/>
      <c r="HX238" s="1899"/>
      <c r="HY238" s="1899"/>
      <c r="HZ238" s="1899"/>
      <c r="IA238" s="1899"/>
      <c r="IB238" s="1899"/>
      <c r="IC238" s="1899"/>
      <c r="ID238" s="1899"/>
      <c r="IE238" s="1899"/>
      <c r="IF238" s="1899"/>
      <c r="IG238" s="1899"/>
      <c r="IH238" s="1899"/>
      <c r="II238" s="1899"/>
      <c r="IJ238" s="1899"/>
      <c r="IK238" s="1899"/>
      <c r="IL238" s="1899"/>
      <c r="IM238" s="1899"/>
      <c r="IN238" s="1899"/>
      <c r="IO238" s="1899"/>
    </row>
    <row r="239" spans="1:249" ht="20.100000000000001" customHeight="1">
      <c r="A239" s="1873" t="s">
        <v>557</v>
      </c>
      <c r="B239" s="1789">
        <v>25</v>
      </c>
      <c r="C239" s="1789">
        <v>28</v>
      </c>
      <c r="D239" s="1888"/>
      <c r="E239" s="1888"/>
      <c r="G239" s="1899"/>
      <c r="H239" s="1899"/>
      <c r="I239" s="1899"/>
      <c r="J239" s="1899"/>
      <c r="K239" s="1899"/>
      <c r="L239" s="1899"/>
      <c r="M239" s="1899"/>
      <c r="N239" s="1899"/>
      <c r="O239" s="1899"/>
      <c r="P239" s="1899"/>
      <c r="Q239" s="1899"/>
      <c r="R239" s="1899"/>
      <c r="S239" s="1899"/>
      <c r="T239" s="1899"/>
      <c r="U239" s="1899"/>
      <c r="V239" s="1899"/>
      <c r="W239" s="1899"/>
      <c r="X239" s="1899"/>
      <c r="Y239" s="1899"/>
      <c r="Z239" s="1899"/>
      <c r="AA239" s="1899"/>
      <c r="AB239" s="1899"/>
      <c r="AC239" s="1899"/>
      <c r="AD239" s="1899"/>
      <c r="AE239" s="1899"/>
      <c r="AF239" s="1899"/>
      <c r="AG239" s="1899"/>
      <c r="AH239" s="1899"/>
      <c r="AI239" s="1899"/>
      <c r="AJ239" s="1899"/>
      <c r="AK239" s="1899"/>
      <c r="AL239" s="1899"/>
      <c r="AM239" s="1899"/>
      <c r="AN239" s="1899"/>
      <c r="AO239" s="1899"/>
      <c r="AP239" s="1899"/>
      <c r="AQ239" s="1899"/>
      <c r="AR239" s="1899"/>
      <c r="AS239" s="1899"/>
      <c r="AT239" s="1899"/>
      <c r="AU239" s="1899"/>
      <c r="AV239" s="1899"/>
      <c r="AW239" s="1899"/>
      <c r="AX239" s="1899"/>
      <c r="AY239" s="1899"/>
      <c r="AZ239" s="1899"/>
      <c r="BA239" s="1899"/>
      <c r="BB239" s="1899"/>
      <c r="BC239" s="1899"/>
      <c r="BD239" s="1899"/>
      <c r="BE239" s="1899"/>
      <c r="BF239" s="1899"/>
      <c r="BG239" s="1899"/>
      <c r="BH239" s="1899"/>
      <c r="BI239" s="1899"/>
      <c r="BJ239" s="1899"/>
      <c r="BK239" s="1899"/>
      <c r="BL239" s="1899"/>
      <c r="BM239" s="1899"/>
      <c r="BN239" s="1899"/>
      <c r="BO239" s="1899"/>
      <c r="BP239" s="1899"/>
      <c r="BQ239" s="1899"/>
      <c r="BR239" s="1899"/>
      <c r="BS239" s="1899"/>
      <c r="BT239" s="1899"/>
      <c r="BU239" s="1899"/>
      <c r="BV239" s="1899"/>
      <c r="BW239" s="1899"/>
      <c r="BX239" s="1899"/>
      <c r="BY239" s="1899"/>
      <c r="BZ239" s="1899"/>
      <c r="CA239" s="1899"/>
      <c r="CB239" s="1899"/>
      <c r="CC239" s="1899"/>
      <c r="CD239" s="1899"/>
      <c r="CE239" s="1899"/>
      <c r="CF239" s="1899"/>
      <c r="CG239" s="1899"/>
      <c r="CH239" s="1899"/>
      <c r="CI239" s="1899"/>
      <c r="CJ239" s="1899"/>
      <c r="CK239" s="1899"/>
      <c r="CL239" s="1899"/>
      <c r="CM239" s="1899"/>
      <c r="CN239" s="1899"/>
      <c r="CO239" s="1899"/>
      <c r="CP239" s="1899"/>
      <c r="CQ239" s="1899"/>
      <c r="CR239" s="1899"/>
      <c r="CS239" s="1899"/>
      <c r="CT239" s="1899"/>
      <c r="CU239" s="1899"/>
      <c r="CV239" s="1899"/>
      <c r="CW239" s="1899"/>
      <c r="CX239" s="1899"/>
      <c r="CY239" s="1899"/>
      <c r="CZ239" s="1899"/>
      <c r="DA239" s="1899"/>
      <c r="DB239" s="1899"/>
      <c r="DC239" s="1899"/>
      <c r="DD239" s="1899"/>
      <c r="DE239" s="1899"/>
      <c r="DF239" s="1899"/>
      <c r="DG239" s="1899"/>
      <c r="DH239" s="1899"/>
      <c r="DI239" s="1899"/>
      <c r="DJ239" s="1899"/>
      <c r="DK239" s="1899"/>
      <c r="DL239" s="1899"/>
      <c r="DM239" s="1899"/>
      <c r="DN239" s="1899"/>
      <c r="DO239" s="1899"/>
      <c r="DP239" s="1899"/>
      <c r="DQ239" s="1899"/>
      <c r="DR239" s="1899"/>
      <c r="DS239" s="1899"/>
      <c r="DT239" s="1899"/>
      <c r="DU239" s="1899"/>
      <c r="DV239" s="1899"/>
      <c r="DW239" s="1899"/>
      <c r="DX239" s="1899"/>
      <c r="DY239" s="1899"/>
      <c r="DZ239" s="1899"/>
      <c r="EA239" s="1899"/>
      <c r="EB239" s="1899"/>
      <c r="EC239" s="1899"/>
      <c r="ED239" s="1899"/>
      <c r="EE239" s="1899"/>
      <c r="EF239" s="1899"/>
      <c r="EG239" s="1899"/>
      <c r="EH239" s="1899"/>
      <c r="EI239" s="1899"/>
      <c r="EJ239" s="1899"/>
      <c r="EK239" s="1899"/>
      <c r="EL239" s="1899"/>
      <c r="EM239" s="1899"/>
      <c r="EN239" s="1899"/>
      <c r="EO239" s="1899"/>
      <c r="EP239" s="1899"/>
      <c r="EQ239" s="1899"/>
      <c r="ER239" s="1899"/>
      <c r="ES239" s="1899"/>
      <c r="ET239" s="1899"/>
      <c r="EU239" s="1899"/>
      <c r="EV239" s="1899"/>
      <c r="EW239" s="1899"/>
      <c r="EX239" s="1899"/>
      <c r="EY239" s="1899"/>
      <c r="EZ239" s="1899"/>
      <c r="FA239" s="1899"/>
      <c r="FB239" s="1899"/>
      <c r="FC239" s="1899"/>
      <c r="FD239" s="1899"/>
      <c r="FE239" s="1899"/>
      <c r="FF239" s="1899"/>
      <c r="FG239" s="1899"/>
      <c r="FH239" s="1899"/>
      <c r="FI239" s="1899"/>
      <c r="FJ239" s="1899"/>
      <c r="FK239" s="1899"/>
      <c r="FL239" s="1899"/>
      <c r="FM239" s="1899"/>
      <c r="FN239" s="1899"/>
      <c r="FO239" s="1899"/>
      <c r="FP239" s="1899"/>
      <c r="FQ239" s="1899"/>
      <c r="FR239" s="1899"/>
      <c r="FS239" s="1899"/>
      <c r="FT239" s="1899"/>
      <c r="FU239" s="1899"/>
      <c r="FV239" s="1899"/>
      <c r="FW239" s="1899"/>
      <c r="FX239" s="1899"/>
      <c r="FY239" s="1899"/>
      <c r="FZ239" s="1899"/>
      <c r="GA239" s="1899"/>
      <c r="GB239" s="1899"/>
      <c r="GC239" s="1899"/>
      <c r="GD239" s="1899"/>
      <c r="GE239" s="1899"/>
      <c r="GF239" s="1899"/>
      <c r="GG239" s="1899"/>
      <c r="GH239" s="1899"/>
      <c r="GI239" s="1899"/>
      <c r="GJ239" s="1899"/>
      <c r="GK239" s="1899"/>
      <c r="GL239" s="1899"/>
      <c r="GM239" s="1899"/>
      <c r="GN239" s="1899"/>
      <c r="GO239" s="1899"/>
      <c r="GP239" s="1899"/>
      <c r="GQ239" s="1899"/>
      <c r="GR239" s="1899"/>
      <c r="GS239" s="1899"/>
      <c r="GT239" s="1899"/>
      <c r="GU239" s="1899"/>
      <c r="GV239" s="1899"/>
      <c r="GW239" s="1899"/>
      <c r="GX239" s="1899"/>
      <c r="GY239" s="1899"/>
      <c r="GZ239" s="1899"/>
      <c r="HA239" s="1899"/>
      <c r="HB239" s="1899"/>
      <c r="HC239" s="1899"/>
      <c r="HD239" s="1899"/>
      <c r="HE239" s="1899"/>
      <c r="HF239" s="1899"/>
      <c r="HG239" s="1899"/>
      <c r="HH239" s="1899"/>
      <c r="HI239" s="1899"/>
      <c r="HJ239" s="1899"/>
      <c r="HK239" s="1899"/>
      <c r="HL239" s="1899"/>
      <c r="HM239" s="1899"/>
      <c r="HN239" s="1899"/>
      <c r="HO239" s="1899"/>
      <c r="HP239" s="1899"/>
      <c r="HQ239" s="1899"/>
      <c r="HR239" s="1899"/>
      <c r="HS239" s="1899"/>
      <c r="HT239" s="1899"/>
      <c r="HU239" s="1899"/>
      <c r="HV239" s="1899"/>
      <c r="HW239" s="1899"/>
      <c r="HX239" s="1899"/>
      <c r="HY239" s="1899"/>
      <c r="HZ239" s="1899"/>
      <c r="IA239" s="1899"/>
      <c r="IB239" s="1899"/>
      <c r="IC239" s="1899"/>
      <c r="ID239" s="1899"/>
      <c r="IE239" s="1899"/>
      <c r="IF239" s="1899"/>
      <c r="IG239" s="1899"/>
      <c r="IH239" s="1899"/>
      <c r="II239" s="1899"/>
      <c r="IJ239" s="1899"/>
      <c r="IK239" s="1899"/>
      <c r="IL239" s="1899"/>
      <c r="IM239" s="1899"/>
      <c r="IN239" s="1899"/>
      <c r="IO239" s="1899"/>
    </row>
    <row r="240" spans="1:249" ht="20.100000000000001" customHeight="1">
      <c r="A240" s="1873" t="s">
        <v>1260</v>
      </c>
      <c r="B240" s="1789">
        <v>4</v>
      </c>
      <c r="C240" s="1789">
        <v>9</v>
      </c>
      <c r="D240" s="1888"/>
      <c r="E240" s="1888"/>
      <c r="G240" s="1899"/>
      <c r="H240" s="1899"/>
      <c r="I240" s="1899"/>
      <c r="J240" s="1899"/>
      <c r="K240" s="1899"/>
      <c r="L240" s="1899"/>
      <c r="M240" s="1899"/>
      <c r="N240" s="1899"/>
      <c r="O240" s="1899"/>
      <c r="P240" s="1899"/>
      <c r="Q240" s="1899"/>
      <c r="R240" s="1899"/>
      <c r="S240" s="1899"/>
      <c r="T240" s="1899"/>
      <c r="U240" s="1899"/>
      <c r="V240" s="1899"/>
      <c r="W240" s="1899"/>
      <c r="X240" s="1899"/>
      <c r="Y240" s="1899"/>
      <c r="Z240" s="1899"/>
      <c r="AA240" s="1899"/>
      <c r="AB240" s="1899"/>
      <c r="AC240" s="1899"/>
      <c r="AD240" s="1899"/>
      <c r="AE240" s="1899"/>
      <c r="AF240" s="1899"/>
      <c r="AG240" s="1899"/>
      <c r="AH240" s="1899"/>
      <c r="AI240" s="1899"/>
      <c r="AJ240" s="1899"/>
      <c r="AK240" s="1899"/>
      <c r="AL240" s="1899"/>
      <c r="AM240" s="1899"/>
      <c r="AN240" s="1899"/>
      <c r="AO240" s="1899"/>
      <c r="AP240" s="1899"/>
      <c r="AQ240" s="1899"/>
      <c r="AR240" s="1899"/>
      <c r="AS240" s="1899"/>
      <c r="AT240" s="1899"/>
      <c r="AU240" s="1899"/>
      <c r="AV240" s="1899"/>
      <c r="AW240" s="1899"/>
      <c r="AX240" s="1899"/>
      <c r="AY240" s="1899"/>
      <c r="AZ240" s="1899"/>
      <c r="BA240" s="1899"/>
      <c r="BB240" s="1899"/>
      <c r="BC240" s="1899"/>
      <c r="BD240" s="1899"/>
      <c r="BE240" s="1899"/>
      <c r="BF240" s="1899"/>
      <c r="BG240" s="1899"/>
      <c r="BH240" s="1899"/>
      <c r="BI240" s="1899"/>
      <c r="BJ240" s="1899"/>
      <c r="BK240" s="1899"/>
      <c r="BL240" s="1899"/>
      <c r="BM240" s="1899"/>
      <c r="BN240" s="1899"/>
      <c r="BO240" s="1899"/>
      <c r="BP240" s="1899"/>
      <c r="BQ240" s="1899"/>
      <c r="BR240" s="1899"/>
      <c r="BS240" s="1899"/>
      <c r="BT240" s="1899"/>
      <c r="BU240" s="1899"/>
      <c r="BV240" s="1899"/>
      <c r="BW240" s="1899"/>
      <c r="BX240" s="1899"/>
      <c r="BY240" s="1899"/>
      <c r="BZ240" s="1899"/>
      <c r="CA240" s="1899"/>
      <c r="CB240" s="1899"/>
      <c r="CC240" s="1899"/>
      <c r="CD240" s="1899"/>
      <c r="CE240" s="1899"/>
      <c r="CF240" s="1899"/>
      <c r="CG240" s="1899"/>
      <c r="CH240" s="1899"/>
      <c r="CI240" s="1899"/>
      <c r="CJ240" s="1899"/>
      <c r="CK240" s="1899"/>
      <c r="CL240" s="1899"/>
      <c r="CM240" s="1899"/>
      <c r="CN240" s="1899"/>
      <c r="CO240" s="1899"/>
      <c r="CP240" s="1899"/>
      <c r="CQ240" s="1899"/>
      <c r="CR240" s="1899"/>
      <c r="CS240" s="1899"/>
      <c r="CT240" s="1899"/>
      <c r="CU240" s="1899"/>
      <c r="CV240" s="1899"/>
      <c r="CW240" s="1899"/>
      <c r="CX240" s="1899"/>
      <c r="CY240" s="1899"/>
      <c r="CZ240" s="1899"/>
      <c r="DA240" s="1899"/>
      <c r="DB240" s="1899"/>
      <c r="DC240" s="1899"/>
      <c r="DD240" s="1899"/>
      <c r="DE240" s="1899"/>
      <c r="DF240" s="1899"/>
      <c r="DG240" s="1899"/>
      <c r="DH240" s="1899"/>
      <c r="DI240" s="1899"/>
      <c r="DJ240" s="1899"/>
      <c r="DK240" s="1899"/>
      <c r="DL240" s="1899"/>
      <c r="DM240" s="1899"/>
      <c r="DN240" s="1899"/>
      <c r="DO240" s="1899"/>
      <c r="DP240" s="1899"/>
      <c r="DQ240" s="1899"/>
      <c r="DR240" s="1899"/>
      <c r="DS240" s="1899"/>
      <c r="DT240" s="1899"/>
      <c r="DU240" s="1899"/>
      <c r="DV240" s="1899"/>
      <c r="DW240" s="1899"/>
      <c r="DX240" s="1899"/>
      <c r="DY240" s="1899"/>
      <c r="DZ240" s="1899"/>
      <c r="EA240" s="1899"/>
      <c r="EB240" s="1899"/>
      <c r="EC240" s="1899"/>
      <c r="ED240" s="1899"/>
      <c r="EE240" s="1899"/>
      <c r="EF240" s="1899"/>
      <c r="EG240" s="1899"/>
      <c r="EH240" s="1899"/>
      <c r="EI240" s="1899"/>
      <c r="EJ240" s="1899"/>
      <c r="EK240" s="1899"/>
      <c r="EL240" s="1899"/>
      <c r="EM240" s="1899"/>
      <c r="EN240" s="1899"/>
      <c r="EO240" s="1899"/>
      <c r="EP240" s="1899"/>
      <c r="EQ240" s="1899"/>
      <c r="ER240" s="1899"/>
      <c r="ES240" s="1899"/>
      <c r="ET240" s="1899"/>
      <c r="EU240" s="1899"/>
      <c r="EV240" s="1899"/>
      <c r="EW240" s="1899"/>
      <c r="EX240" s="1899"/>
      <c r="EY240" s="1899"/>
      <c r="EZ240" s="1899"/>
      <c r="FA240" s="1899"/>
      <c r="FB240" s="1899"/>
      <c r="FC240" s="1899"/>
      <c r="FD240" s="1899"/>
      <c r="FE240" s="1899"/>
      <c r="FF240" s="1899"/>
      <c r="FG240" s="1899"/>
      <c r="FH240" s="1899"/>
      <c r="FI240" s="1899"/>
      <c r="FJ240" s="1899"/>
      <c r="FK240" s="1899"/>
      <c r="FL240" s="1899"/>
      <c r="FM240" s="1899"/>
      <c r="FN240" s="1899"/>
      <c r="FO240" s="1899"/>
      <c r="FP240" s="1899"/>
      <c r="FQ240" s="1899"/>
      <c r="FR240" s="1899"/>
      <c r="FS240" s="1899"/>
      <c r="FT240" s="1899"/>
      <c r="FU240" s="1899"/>
      <c r="FV240" s="1899"/>
      <c r="FW240" s="1899"/>
      <c r="FX240" s="1899"/>
      <c r="FY240" s="1899"/>
      <c r="FZ240" s="1899"/>
      <c r="GA240" s="1899"/>
      <c r="GB240" s="1899"/>
      <c r="GC240" s="1899"/>
      <c r="GD240" s="1899"/>
      <c r="GE240" s="1899"/>
      <c r="GF240" s="1899"/>
      <c r="GG240" s="1899"/>
      <c r="GH240" s="1899"/>
      <c r="GI240" s="1899"/>
      <c r="GJ240" s="1899"/>
      <c r="GK240" s="1899"/>
      <c r="GL240" s="1899"/>
      <c r="GM240" s="1899"/>
      <c r="GN240" s="1899"/>
      <c r="GO240" s="1899"/>
      <c r="GP240" s="1899"/>
      <c r="GQ240" s="1899"/>
      <c r="GR240" s="1899"/>
      <c r="GS240" s="1899"/>
      <c r="GT240" s="1899"/>
      <c r="GU240" s="1899"/>
      <c r="GV240" s="1899"/>
      <c r="GW240" s="1899"/>
      <c r="GX240" s="1899"/>
      <c r="GY240" s="1899"/>
      <c r="GZ240" s="1899"/>
      <c r="HA240" s="1899"/>
      <c r="HB240" s="1899"/>
      <c r="HC240" s="1899"/>
      <c r="HD240" s="1899"/>
      <c r="HE240" s="1899"/>
      <c r="HF240" s="1899"/>
      <c r="HG240" s="1899"/>
      <c r="HH240" s="1899"/>
      <c r="HI240" s="1899"/>
      <c r="HJ240" s="1899"/>
      <c r="HK240" s="1899"/>
      <c r="HL240" s="1899"/>
      <c r="HM240" s="1899"/>
      <c r="HN240" s="1899"/>
      <c r="HO240" s="1899"/>
      <c r="HP240" s="1899"/>
      <c r="HQ240" s="1899"/>
      <c r="HR240" s="1899"/>
      <c r="HS240" s="1899"/>
      <c r="HT240" s="1899"/>
      <c r="HU240" s="1899"/>
      <c r="HV240" s="1899"/>
      <c r="HW240" s="1899"/>
      <c r="HX240" s="1899"/>
      <c r="HY240" s="1899"/>
      <c r="HZ240" s="1899"/>
      <c r="IA240" s="1899"/>
      <c r="IB240" s="1899"/>
      <c r="IC240" s="1899"/>
      <c r="ID240" s="1899"/>
      <c r="IE240" s="1899"/>
      <c r="IF240" s="1899"/>
      <c r="IG240" s="1899"/>
      <c r="IH240" s="1899"/>
      <c r="II240" s="1899"/>
      <c r="IJ240" s="1899"/>
      <c r="IK240" s="1899"/>
      <c r="IL240" s="1899"/>
      <c r="IM240" s="1899"/>
      <c r="IN240" s="1899"/>
      <c r="IO240" s="1899"/>
    </row>
    <row r="241" spans="1:249" ht="20.100000000000001" customHeight="1">
      <c r="A241" s="1873" t="s">
        <v>1261</v>
      </c>
      <c r="B241" s="1789">
        <v>22</v>
      </c>
      <c r="C241" s="1789">
        <v>15</v>
      </c>
      <c r="D241" s="1888"/>
      <c r="E241" s="1888"/>
      <c r="G241" s="1899"/>
      <c r="H241" s="1899"/>
      <c r="I241" s="1899"/>
      <c r="J241" s="1899"/>
      <c r="K241" s="1899"/>
      <c r="L241" s="1899"/>
      <c r="M241" s="1899"/>
      <c r="N241" s="1899"/>
      <c r="O241" s="1899"/>
      <c r="P241" s="1899"/>
      <c r="Q241" s="1899"/>
      <c r="R241" s="1899"/>
      <c r="S241" s="1899"/>
      <c r="T241" s="1899"/>
      <c r="U241" s="1899"/>
      <c r="V241" s="1899"/>
      <c r="W241" s="1899"/>
      <c r="X241" s="1899"/>
      <c r="Y241" s="1899"/>
      <c r="Z241" s="1899"/>
      <c r="AA241" s="1899"/>
      <c r="AB241" s="1899"/>
      <c r="AC241" s="1899"/>
      <c r="AD241" s="1899"/>
      <c r="AE241" s="1899"/>
      <c r="AF241" s="1899"/>
      <c r="AG241" s="1899"/>
      <c r="AH241" s="1899"/>
      <c r="AI241" s="1899"/>
      <c r="AJ241" s="1899"/>
      <c r="AK241" s="1899"/>
      <c r="AL241" s="1899"/>
      <c r="AM241" s="1899"/>
      <c r="AN241" s="1899"/>
      <c r="AO241" s="1899"/>
      <c r="AP241" s="1899"/>
      <c r="AQ241" s="1899"/>
      <c r="AR241" s="1899"/>
      <c r="AS241" s="1899"/>
      <c r="AT241" s="1899"/>
      <c r="AU241" s="1899"/>
      <c r="AV241" s="1899"/>
      <c r="AW241" s="1899"/>
      <c r="AX241" s="1899"/>
      <c r="AY241" s="1899"/>
      <c r="AZ241" s="1899"/>
      <c r="BA241" s="1899"/>
      <c r="BB241" s="1899"/>
      <c r="BC241" s="1899"/>
      <c r="BD241" s="1899"/>
      <c r="BE241" s="1899"/>
      <c r="BF241" s="1899"/>
      <c r="BG241" s="1899"/>
      <c r="BH241" s="1899"/>
      <c r="BI241" s="1899"/>
      <c r="BJ241" s="1899"/>
      <c r="BK241" s="1899"/>
      <c r="BL241" s="1899"/>
      <c r="BM241" s="1899"/>
      <c r="BN241" s="1899"/>
      <c r="BO241" s="1899"/>
      <c r="BP241" s="1899"/>
      <c r="BQ241" s="1899"/>
      <c r="BR241" s="1899"/>
      <c r="BS241" s="1899"/>
      <c r="BT241" s="1899"/>
      <c r="BU241" s="1899"/>
      <c r="BV241" s="1899"/>
      <c r="BW241" s="1899"/>
      <c r="BX241" s="1899"/>
      <c r="BY241" s="1899"/>
      <c r="BZ241" s="1899"/>
      <c r="CA241" s="1899"/>
      <c r="CB241" s="1899"/>
      <c r="CC241" s="1899"/>
      <c r="CD241" s="1899"/>
      <c r="CE241" s="1899"/>
      <c r="CF241" s="1899"/>
      <c r="CG241" s="1899"/>
      <c r="CH241" s="1899"/>
      <c r="CI241" s="1899"/>
      <c r="CJ241" s="1899"/>
      <c r="CK241" s="1899"/>
      <c r="CL241" s="1899"/>
      <c r="CM241" s="1899"/>
      <c r="CN241" s="1899"/>
      <c r="CO241" s="1899"/>
      <c r="CP241" s="1899"/>
      <c r="CQ241" s="1899"/>
      <c r="CR241" s="1899"/>
      <c r="CS241" s="1899"/>
      <c r="CT241" s="1899"/>
      <c r="CU241" s="1899"/>
      <c r="CV241" s="1899"/>
      <c r="CW241" s="1899"/>
      <c r="CX241" s="1899"/>
      <c r="CY241" s="1899"/>
      <c r="CZ241" s="1899"/>
      <c r="DA241" s="1899"/>
      <c r="DB241" s="1899"/>
      <c r="DC241" s="1899"/>
      <c r="DD241" s="1899"/>
      <c r="DE241" s="1899"/>
      <c r="DF241" s="1899"/>
      <c r="DG241" s="1899"/>
      <c r="DH241" s="1899"/>
      <c r="DI241" s="1899"/>
      <c r="DJ241" s="1899"/>
      <c r="DK241" s="1899"/>
      <c r="DL241" s="1899"/>
      <c r="DM241" s="1899"/>
      <c r="DN241" s="1899"/>
      <c r="DO241" s="1899"/>
      <c r="DP241" s="1899"/>
      <c r="DQ241" s="1899"/>
      <c r="DR241" s="1899"/>
      <c r="DS241" s="1899"/>
      <c r="DT241" s="1899"/>
      <c r="DU241" s="1899"/>
      <c r="DV241" s="1899"/>
      <c r="DW241" s="1899"/>
      <c r="DX241" s="1899"/>
      <c r="DY241" s="1899"/>
      <c r="DZ241" s="1899"/>
      <c r="EA241" s="1899"/>
      <c r="EB241" s="1899"/>
      <c r="EC241" s="1899"/>
      <c r="ED241" s="1899"/>
      <c r="EE241" s="1899"/>
      <c r="EF241" s="1899"/>
      <c r="EG241" s="1899"/>
      <c r="EH241" s="1899"/>
      <c r="EI241" s="1899"/>
      <c r="EJ241" s="1899"/>
      <c r="EK241" s="1899"/>
      <c r="EL241" s="1899"/>
      <c r="EM241" s="1899"/>
      <c r="EN241" s="1899"/>
      <c r="EO241" s="1899"/>
      <c r="EP241" s="1899"/>
      <c r="EQ241" s="1899"/>
      <c r="ER241" s="1899"/>
      <c r="ES241" s="1899"/>
      <c r="ET241" s="1899"/>
      <c r="EU241" s="1899"/>
      <c r="EV241" s="1899"/>
      <c r="EW241" s="1899"/>
      <c r="EX241" s="1899"/>
      <c r="EY241" s="1899"/>
      <c r="EZ241" s="1899"/>
      <c r="FA241" s="1899"/>
      <c r="FB241" s="1899"/>
      <c r="FC241" s="1899"/>
      <c r="FD241" s="1899"/>
      <c r="FE241" s="1899"/>
      <c r="FF241" s="1899"/>
      <c r="FG241" s="1899"/>
      <c r="FH241" s="1899"/>
      <c r="FI241" s="1899"/>
      <c r="FJ241" s="1899"/>
      <c r="FK241" s="1899"/>
      <c r="FL241" s="1899"/>
      <c r="FM241" s="1899"/>
      <c r="FN241" s="1899"/>
      <c r="FO241" s="1899"/>
      <c r="FP241" s="1899"/>
      <c r="FQ241" s="1899"/>
      <c r="FR241" s="1899"/>
      <c r="FS241" s="1899"/>
      <c r="FT241" s="1899"/>
      <c r="FU241" s="1899"/>
      <c r="FV241" s="1899"/>
      <c r="FW241" s="1899"/>
      <c r="FX241" s="1899"/>
      <c r="FY241" s="1899"/>
      <c r="FZ241" s="1899"/>
      <c r="GA241" s="1899"/>
      <c r="GB241" s="1899"/>
      <c r="GC241" s="1899"/>
      <c r="GD241" s="1899"/>
      <c r="GE241" s="1899"/>
      <c r="GF241" s="1899"/>
      <c r="GG241" s="1899"/>
      <c r="GH241" s="1899"/>
      <c r="GI241" s="1899"/>
      <c r="GJ241" s="1899"/>
      <c r="GK241" s="1899"/>
      <c r="GL241" s="1899"/>
      <c r="GM241" s="1899"/>
      <c r="GN241" s="1899"/>
      <c r="GO241" s="1899"/>
      <c r="GP241" s="1899"/>
      <c r="GQ241" s="1899"/>
      <c r="GR241" s="1899"/>
      <c r="GS241" s="1899"/>
      <c r="GT241" s="1899"/>
      <c r="GU241" s="1899"/>
      <c r="GV241" s="1899"/>
      <c r="GW241" s="1899"/>
      <c r="GX241" s="1899"/>
      <c r="GY241" s="1899"/>
      <c r="GZ241" s="1899"/>
      <c r="HA241" s="1899"/>
      <c r="HB241" s="1899"/>
      <c r="HC241" s="1899"/>
      <c r="HD241" s="1899"/>
      <c r="HE241" s="1899"/>
      <c r="HF241" s="1899"/>
      <c r="HG241" s="1899"/>
      <c r="HH241" s="1899"/>
      <c r="HI241" s="1899"/>
      <c r="HJ241" s="1899"/>
      <c r="HK241" s="1899"/>
      <c r="HL241" s="1899"/>
      <c r="HM241" s="1899"/>
      <c r="HN241" s="1899"/>
      <c r="HO241" s="1899"/>
      <c r="HP241" s="1899"/>
      <c r="HQ241" s="1899"/>
      <c r="HR241" s="1899"/>
      <c r="HS241" s="1899"/>
      <c r="HT241" s="1899"/>
      <c r="HU241" s="1899"/>
      <c r="HV241" s="1899"/>
      <c r="HW241" s="1899"/>
      <c r="HX241" s="1899"/>
      <c r="HY241" s="1899"/>
      <c r="HZ241" s="1899"/>
      <c r="IA241" s="1899"/>
      <c r="IB241" s="1899"/>
      <c r="IC241" s="1899"/>
      <c r="ID241" s="1899"/>
      <c r="IE241" s="1899"/>
      <c r="IF241" s="1899"/>
      <c r="IG241" s="1899"/>
      <c r="IH241" s="1899"/>
      <c r="II241" s="1899"/>
      <c r="IJ241" s="1899"/>
      <c r="IK241" s="1899"/>
      <c r="IL241" s="1899"/>
      <c r="IM241" s="1899"/>
      <c r="IN241" s="1899"/>
      <c r="IO241" s="1899"/>
    </row>
    <row r="242" spans="1:249" ht="20.100000000000001" customHeight="1">
      <c r="A242" s="1873" t="s">
        <v>1262</v>
      </c>
      <c r="B242" s="1789">
        <v>2</v>
      </c>
      <c r="C242" s="1789">
        <v>77</v>
      </c>
      <c r="D242" s="1888"/>
      <c r="E242" s="1888"/>
      <c r="G242" s="1899"/>
      <c r="H242" s="1899"/>
      <c r="I242" s="1899"/>
      <c r="J242" s="1899"/>
      <c r="K242" s="1899"/>
      <c r="L242" s="1899"/>
      <c r="M242" s="1899"/>
      <c r="N242" s="1899"/>
      <c r="O242" s="1899"/>
      <c r="P242" s="1899"/>
      <c r="Q242" s="1899"/>
      <c r="R242" s="1899"/>
      <c r="S242" s="1899"/>
      <c r="T242" s="1899"/>
      <c r="U242" s="1899"/>
      <c r="V242" s="1899"/>
      <c r="W242" s="1899"/>
      <c r="X242" s="1899"/>
      <c r="Y242" s="1899"/>
      <c r="Z242" s="1899"/>
      <c r="AA242" s="1899"/>
      <c r="AB242" s="1899"/>
      <c r="AC242" s="1899"/>
      <c r="AD242" s="1899"/>
      <c r="AE242" s="1899"/>
      <c r="AF242" s="1899"/>
      <c r="AG242" s="1899"/>
      <c r="AH242" s="1899"/>
      <c r="AI242" s="1899"/>
      <c r="AJ242" s="1899"/>
      <c r="AK242" s="1899"/>
      <c r="AL242" s="1899"/>
      <c r="AM242" s="1899"/>
      <c r="AN242" s="1899"/>
      <c r="AO242" s="1899"/>
      <c r="AP242" s="1899"/>
      <c r="AQ242" s="1899"/>
      <c r="AR242" s="1899"/>
      <c r="AS242" s="1899"/>
      <c r="AT242" s="1899"/>
      <c r="AU242" s="1899"/>
      <c r="AV242" s="1899"/>
      <c r="AW242" s="1899"/>
      <c r="AX242" s="1899"/>
      <c r="AY242" s="1899"/>
      <c r="AZ242" s="1899"/>
      <c r="BA242" s="1899"/>
      <c r="BB242" s="1899"/>
      <c r="BC242" s="1899"/>
      <c r="BD242" s="1899"/>
      <c r="BE242" s="1899"/>
      <c r="BF242" s="1899"/>
      <c r="BG242" s="1899"/>
      <c r="BH242" s="1899"/>
      <c r="BI242" s="1899"/>
      <c r="BJ242" s="1899"/>
      <c r="BK242" s="1899"/>
      <c r="BL242" s="1899"/>
      <c r="BM242" s="1899"/>
      <c r="BN242" s="1899"/>
      <c r="BO242" s="1899"/>
      <c r="BP242" s="1899"/>
      <c r="BQ242" s="1899"/>
      <c r="BR242" s="1899"/>
      <c r="BS242" s="1899"/>
      <c r="BT242" s="1899"/>
      <c r="BU242" s="1899"/>
      <c r="BV242" s="1899"/>
      <c r="BW242" s="1899"/>
      <c r="BX242" s="1899"/>
      <c r="BY242" s="1899"/>
      <c r="BZ242" s="1899"/>
      <c r="CA242" s="1899"/>
      <c r="CB242" s="1899"/>
      <c r="CC242" s="1899"/>
      <c r="CD242" s="1899"/>
      <c r="CE242" s="1899"/>
      <c r="CF242" s="1899"/>
      <c r="CG242" s="1899"/>
      <c r="CH242" s="1899"/>
      <c r="CI242" s="1899"/>
      <c r="CJ242" s="1899"/>
      <c r="CK242" s="1899"/>
      <c r="CL242" s="1899"/>
      <c r="CM242" s="1899"/>
      <c r="CN242" s="1899"/>
      <c r="CO242" s="1899"/>
      <c r="CP242" s="1899"/>
      <c r="CQ242" s="1899"/>
      <c r="CR242" s="1899"/>
      <c r="CS242" s="1899"/>
      <c r="CT242" s="1899"/>
      <c r="CU242" s="1899"/>
      <c r="CV242" s="1899"/>
      <c r="CW242" s="1899"/>
      <c r="CX242" s="1899"/>
      <c r="CY242" s="1899"/>
      <c r="CZ242" s="1899"/>
      <c r="DA242" s="1899"/>
      <c r="DB242" s="1899"/>
      <c r="DC242" s="1899"/>
      <c r="DD242" s="1899"/>
      <c r="DE242" s="1899"/>
      <c r="DF242" s="1899"/>
      <c r="DG242" s="1899"/>
      <c r="DH242" s="1899"/>
      <c r="DI242" s="1899"/>
      <c r="DJ242" s="1899"/>
      <c r="DK242" s="1899"/>
      <c r="DL242" s="1899"/>
      <c r="DM242" s="1899"/>
      <c r="DN242" s="1899"/>
      <c r="DO242" s="1899"/>
      <c r="DP242" s="1899"/>
      <c r="DQ242" s="1899"/>
      <c r="DR242" s="1899"/>
      <c r="DS242" s="1899"/>
      <c r="DT242" s="1899"/>
      <c r="DU242" s="1899"/>
      <c r="DV242" s="1899"/>
      <c r="DW242" s="1899"/>
      <c r="DX242" s="1899"/>
      <c r="DY242" s="1899"/>
      <c r="DZ242" s="1899"/>
      <c r="EA242" s="1899"/>
      <c r="EB242" s="1899"/>
      <c r="EC242" s="1899"/>
      <c r="ED242" s="1899"/>
      <c r="EE242" s="1899"/>
      <c r="EF242" s="1899"/>
      <c r="EG242" s="1899"/>
      <c r="EH242" s="1899"/>
      <c r="EI242" s="1899"/>
      <c r="EJ242" s="1899"/>
      <c r="EK242" s="1899"/>
      <c r="EL242" s="1899"/>
      <c r="EM242" s="1899"/>
      <c r="EN242" s="1899"/>
      <c r="EO242" s="1899"/>
      <c r="EP242" s="1899"/>
      <c r="EQ242" s="1899"/>
      <c r="ER242" s="1899"/>
      <c r="ES242" s="1899"/>
      <c r="ET242" s="1899"/>
      <c r="EU242" s="1899"/>
      <c r="EV242" s="1899"/>
      <c r="EW242" s="1899"/>
      <c r="EX242" s="1899"/>
      <c r="EY242" s="1899"/>
      <c r="EZ242" s="1899"/>
      <c r="FA242" s="1899"/>
      <c r="FB242" s="1899"/>
      <c r="FC242" s="1899"/>
      <c r="FD242" s="1899"/>
      <c r="FE242" s="1899"/>
      <c r="FF242" s="1899"/>
      <c r="FG242" s="1899"/>
      <c r="FH242" s="1899"/>
      <c r="FI242" s="1899"/>
      <c r="FJ242" s="1899"/>
      <c r="FK242" s="1899"/>
      <c r="FL242" s="1899"/>
      <c r="FM242" s="1899"/>
      <c r="FN242" s="1899"/>
      <c r="FO242" s="1899"/>
      <c r="FP242" s="1899"/>
      <c r="FQ242" s="1899"/>
      <c r="FR242" s="1899"/>
      <c r="FS242" s="1899"/>
      <c r="FT242" s="1899"/>
      <c r="FU242" s="1899"/>
      <c r="FV242" s="1899"/>
      <c r="FW242" s="1899"/>
      <c r="FX242" s="1899"/>
      <c r="FY242" s="1899"/>
      <c r="FZ242" s="1899"/>
      <c r="GA242" s="1899"/>
      <c r="GB242" s="1899"/>
      <c r="GC242" s="1899"/>
      <c r="GD242" s="1899"/>
      <c r="GE242" s="1899"/>
      <c r="GF242" s="1899"/>
      <c r="GG242" s="1899"/>
      <c r="GH242" s="1899"/>
      <c r="GI242" s="1899"/>
      <c r="GJ242" s="1899"/>
      <c r="GK242" s="1899"/>
      <c r="GL242" s="1899"/>
      <c r="GM242" s="1899"/>
      <c r="GN242" s="1899"/>
      <c r="GO242" s="1899"/>
      <c r="GP242" s="1899"/>
      <c r="GQ242" s="1899"/>
      <c r="GR242" s="1899"/>
      <c r="GS242" s="1899"/>
      <c r="GT242" s="1899"/>
      <c r="GU242" s="1899"/>
      <c r="GV242" s="1899"/>
      <c r="GW242" s="1899"/>
      <c r="GX242" s="1899"/>
      <c r="GY242" s="1899"/>
      <c r="GZ242" s="1899"/>
      <c r="HA242" s="1899"/>
      <c r="HB242" s="1899"/>
      <c r="HC242" s="1899"/>
      <c r="HD242" s="1899"/>
      <c r="HE242" s="1899"/>
      <c r="HF242" s="1899"/>
      <c r="HG242" s="1899"/>
      <c r="HH242" s="1899"/>
      <c r="HI242" s="1899"/>
      <c r="HJ242" s="1899"/>
      <c r="HK242" s="1899"/>
      <c r="HL242" s="1899"/>
      <c r="HM242" s="1899"/>
      <c r="HN242" s="1899"/>
      <c r="HO242" s="1899"/>
      <c r="HP242" s="1899"/>
      <c r="HQ242" s="1899"/>
      <c r="HR242" s="1899"/>
      <c r="HS242" s="1899"/>
      <c r="HT242" s="1899"/>
      <c r="HU242" s="1899"/>
      <c r="HV242" s="1899"/>
      <c r="HW242" s="1899"/>
      <c r="HX242" s="1899"/>
      <c r="HY242" s="1899"/>
      <c r="HZ242" s="1899"/>
      <c r="IA242" s="1899"/>
      <c r="IB242" s="1899"/>
      <c r="IC242" s="1899"/>
      <c r="ID242" s="1899"/>
      <c r="IE242" s="1899"/>
      <c r="IF242" s="1899"/>
      <c r="IG242" s="1899"/>
      <c r="IH242" s="1899"/>
      <c r="II242" s="1899"/>
      <c r="IJ242" s="1899"/>
      <c r="IK242" s="1899"/>
      <c r="IL242" s="1899"/>
      <c r="IM242" s="1899"/>
      <c r="IN242" s="1899"/>
      <c r="IO242" s="1899"/>
    </row>
    <row r="243" spans="1:249" ht="20.100000000000001" customHeight="1">
      <c r="A243" s="1873" t="s">
        <v>51</v>
      </c>
      <c r="B243" s="1880">
        <v>8</v>
      </c>
      <c r="C243" s="1880">
        <v>6</v>
      </c>
      <c r="D243" s="1892"/>
      <c r="E243" s="1892"/>
      <c r="G243" s="1899"/>
      <c r="H243" s="1899"/>
      <c r="I243" s="1899"/>
      <c r="J243" s="1899"/>
      <c r="K243" s="1899"/>
      <c r="L243" s="1899"/>
      <c r="M243" s="1899"/>
      <c r="N243" s="1899"/>
      <c r="O243" s="1899"/>
      <c r="P243" s="1899"/>
      <c r="Q243" s="1899"/>
      <c r="R243" s="1899"/>
      <c r="S243" s="1899"/>
      <c r="T243" s="1899"/>
      <c r="U243" s="1899"/>
      <c r="V243" s="1899"/>
      <c r="W243" s="1899"/>
      <c r="X243" s="1899"/>
      <c r="Y243" s="1899"/>
      <c r="Z243" s="1899"/>
      <c r="AA243" s="1899"/>
      <c r="AB243" s="1899"/>
      <c r="AC243" s="1899"/>
      <c r="AD243" s="1899"/>
      <c r="AE243" s="1899"/>
      <c r="AF243" s="1899"/>
      <c r="AG243" s="1899"/>
      <c r="AH243" s="1899"/>
      <c r="AI243" s="1899"/>
      <c r="AJ243" s="1899"/>
      <c r="AK243" s="1899"/>
      <c r="AL243" s="1899"/>
      <c r="AM243" s="1899"/>
      <c r="AN243" s="1899"/>
      <c r="AO243" s="1899"/>
      <c r="AP243" s="1899"/>
      <c r="AQ243" s="1899"/>
      <c r="AR243" s="1899"/>
      <c r="AS243" s="1899"/>
      <c r="AT243" s="1899"/>
      <c r="AU243" s="1899"/>
      <c r="AV243" s="1899"/>
      <c r="AW243" s="1899"/>
      <c r="AX243" s="1899"/>
      <c r="AY243" s="1899"/>
      <c r="AZ243" s="1899"/>
      <c r="BA243" s="1899"/>
      <c r="BB243" s="1899"/>
      <c r="BC243" s="1899"/>
      <c r="BD243" s="1899"/>
      <c r="BE243" s="1899"/>
      <c r="BF243" s="1899"/>
      <c r="BG243" s="1899"/>
      <c r="BH243" s="1899"/>
      <c r="BI243" s="1899"/>
      <c r="BJ243" s="1899"/>
      <c r="BK243" s="1899"/>
      <c r="BL243" s="1899"/>
      <c r="BM243" s="1899"/>
      <c r="BN243" s="1899"/>
      <c r="BO243" s="1899"/>
      <c r="BP243" s="1899"/>
      <c r="BQ243" s="1899"/>
      <c r="BR243" s="1899"/>
      <c r="BS243" s="1899"/>
      <c r="BT243" s="1899"/>
      <c r="BU243" s="1899"/>
      <c r="BV243" s="1899"/>
      <c r="BW243" s="1899"/>
      <c r="BX243" s="1899"/>
      <c r="BY243" s="1899"/>
      <c r="BZ243" s="1899"/>
      <c r="CA243" s="1899"/>
      <c r="CB243" s="1899"/>
      <c r="CC243" s="1899"/>
      <c r="CD243" s="1899"/>
      <c r="CE243" s="1899"/>
      <c r="CF243" s="1899"/>
      <c r="CG243" s="1899"/>
      <c r="CH243" s="1899"/>
      <c r="CI243" s="1899"/>
      <c r="CJ243" s="1899"/>
      <c r="CK243" s="1899"/>
      <c r="CL243" s="1899"/>
      <c r="CM243" s="1899"/>
      <c r="CN243" s="1899"/>
      <c r="CO243" s="1899"/>
      <c r="CP243" s="1899"/>
      <c r="CQ243" s="1899"/>
      <c r="CR243" s="1899"/>
      <c r="CS243" s="1899"/>
      <c r="CT243" s="1899"/>
      <c r="CU243" s="1899"/>
      <c r="CV243" s="1899"/>
      <c r="CW243" s="1899"/>
      <c r="CX243" s="1899"/>
      <c r="CY243" s="1899"/>
      <c r="CZ243" s="1899"/>
      <c r="DA243" s="1899"/>
      <c r="DB243" s="1899"/>
      <c r="DC243" s="1899"/>
      <c r="DD243" s="1899"/>
      <c r="DE243" s="1899"/>
      <c r="DF243" s="1899"/>
      <c r="DG243" s="1899"/>
      <c r="DH243" s="1899"/>
      <c r="DI243" s="1899"/>
      <c r="DJ243" s="1899"/>
      <c r="DK243" s="1899"/>
      <c r="DL243" s="1899"/>
      <c r="DM243" s="1899"/>
      <c r="DN243" s="1899"/>
      <c r="DO243" s="1899"/>
      <c r="DP243" s="1899"/>
      <c r="DQ243" s="1899"/>
      <c r="DR243" s="1899"/>
      <c r="DS243" s="1899"/>
      <c r="DT243" s="1899"/>
      <c r="DU243" s="1899"/>
      <c r="DV243" s="1899"/>
      <c r="DW243" s="1899"/>
      <c r="DX243" s="1899"/>
      <c r="DY243" s="1899"/>
      <c r="DZ243" s="1899"/>
      <c r="EA243" s="1899"/>
      <c r="EB243" s="1899"/>
      <c r="EC243" s="1899"/>
      <c r="ED243" s="1899"/>
      <c r="EE243" s="1899"/>
      <c r="EF243" s="1899"/>
      <c r="EG243" s="1899"/>
      <c r="EH243" s="1899"/>
      <c r="EI243" s="1899"/>
      <c r="EJ243" s="1899"/>
      <c r="EK243" s="1899"/>
      <c r="EL243" s="1899"/>
      <c r="EM243" s="1899"/>
      <c r="EN243" s="1899"/>
      <c r="EO243" s="1899"/>
      <c r="EP243" s="1899"/>
      <c r="EQ243" s="1899"/>
      <c r="ER243" s="1899"/>
      <c r="ES243" s="1899"/>
      <c r="ET243" s="1899"/>
      <c r="EU243" s="1899"/>
      <c r="EV243" s="1899"/>
      <c r="EW243" s="1899"/>
      <c r="EX243" s="1899"/>
      <c r="EY243" s="1899"/>
      <c r="EZ243" s="1899"/>
      <c r="FA243" s="1899"/>
      <c r="FB243" s="1899"/>
      <c r="FC243" s="1899"/>
      <c r="FD243" s="1899"/>
      <c r="FE243" s="1899"/>
      <c r="FF243" s="1899"/>
      <c r="FG243" s="1899"/>
      <c r="FH243" s="1899"/>
      <c r="FI243" s="1899"/>
      <c r="FJ243" s="1899"/>
      <c r="FK243" s="1899"/>
      <c r="FL243" s="1899"/>
      <c r="FM243" s="1899"/>
      <c r="FN243" s="1899"/>
      <c r="FO243" s="1899"/>
      <c r="FP243" s="1899"/>
      <c r="FQ243" s="1899"/>
      <c r="FR243" s="1899"/>
      <c r="FS243" s="1899"/>
      <c r="FT243" s="1899"/>
      <c r="FU243" s="1899"/>
      <c r="FV243" s="1899"/>
      <c r="FW243" s="1899"/>
      <c r="FX243" s="1899"/>
      <c r="FY243" s="1899"/>
      <c r="FZ243" s="1899"/>
      <c r="GA243" s="1899"/>
      <c r="GB243" s="1899"/>
      <c r="GC243" s="1899"/>
      <c r="GD243" s="1899"/>
      <c r="GE243" s="1899"/>
      <c r="GF243" s="1899"/>
      <c r="GG243" s="1899"/>
      <c r="GH243" s="1899"/>
      <c r="GI243" s="1899"/>
      <c r="GJ243" s="1899"/>
      <c r="GK243" s="1899"/>
      <c r="GL243" s="1899"/>
      <c r="GM243" s="1899"/>
      <c r="GN243" s="1899"/>
      <c r="GO243" s="1899"/>
      <c r="GP243" s="1899"/>
      <c r="GQ243" s="1899"/>
      <c r="GR243" s="1899"/>
      <c r="GS243" s="1899"/>
      <c r="GT243" s="1899"/>
      <c r="GU243" s="1899"/>
      <c r="GV243" s="1899"/>
      <c r="GW243" s="1899"/>
      <c r="GX243" s="1899"/>
      <c r="GY243" s="1899"/>
      <c r="GZ243" s="1899"/>
      <c r="HA243" s="1899"/>
      <c r="HB243" s="1899"/>
      <c r="HC243" s="1899"/>
      <c r="HD243" s="1899"/>
      <c r="HE243" s="1899"/>
      <c r="HF243" s="1899"/>
      <c r="HG243" s="1899"/>
      <c r="HH243" s="1899"/>
      <c r="HI243" s="1899"/>
      <c r="HJ243" s="1899"/>
      <c r="HK243" s="1899"/>
      <c r="HL243" s="1899"/>
      <c r="HM243" s="1899"/>
      <c r="HN243" s="1899"/>
      <c r="HO243" s="1899"/>
      <c r="HP243" s="1899"/>
      <c r="HQ243" s="1899"/>
      <c r="HR243" s="1899"/>
      <c r="HS243" s="1899"/>
      <c r="HT243" s="1899"/>
      <c r="HU243" s="1899"/>
      <c r="HV243" s="1899"/>
      <c r="HW243" s="1899"/>
      <c r="HX243" s="1899"/>
      <c r="HY243" s="1899"/>
      <c r="HZ243" s="1899"/>
      <c r="IA243" s="1899"/>
      <c r="IB243" s="1899"/>
      <c r="IC243" s="1899"/>
      <c r="ID243" s="1899"/>
      <c r="IE243" s="1899"/>
      <c r="IF243" s="1899"/>
      <c r="IG243" s="1899"/>
      <c r="IH243" s="1899"/>
      <c r="II243" s="1899"/>
      <c r="IJ243" s="1899"/>
      <c r="IK243" s="1899"/>
      <c r="IL243" s="1899"/>
      <c r="IM243" s="1899"/>
      <c r="IN243" s="1899"/>
      <c r="IO243" s="1899"/>
    </row>
    <row r="244" spans="1:249">
      <c r="A244" s="1866" t="s">
        <v>1281</v>
      </c>
      <c r="B244" s="1893"/>
      <c r="C244" s="1893"/>
      <c r="D244" s="1873"/>
      <c r="E244" s="1873"/>
      <c r="G244" s="1899"/>
      <c r="H244" s="1899"/>
      <c r="I244" s="1899"/>
      <c r="J244" s="1899"/>
      <c r="K244" s="1899"/>
      <c r="L244" s="1899"/>
      <c r="M244" s="1899"/>
      <c r="N244" s="1899"/>
      <c r="O244" s="1899"/>
      <c r="P244" s="1899"/>
      <c r="Q244" s="1899"/>
      <c r="R244" s="1899"/>
      <c r="S244" s="1899"/>
      <c r="T244" s="1899"/>
      <c r="U244" s="1899"/>
      <c r="V244" s="1899"/>
      <c r="W244" s="1899"/>
      <c r="X244" s="1899"/>
      <c r="Y244" s="1899"/>
      <c r="Z244" s="1899"/>
      <c r="AA244" s="1899"/>
      <c r="AB244" s="1899"/>
      <c r="AC244" s="1899"/>
      <c r="AD244" s="1899"/>
      <c r="AE244" s="1899"/>
      <c r="AF244" s="1899"/>
      <c r="AG244" s="1899"/>
      <c r="AH244" s="1899"/>
      <c r="AI244" s="1899"/>
      <c r="AJ244" s="1899"/>
      <c r="AK244" s="1899"/>
      <c r="AL244" s="1899"/>
      <c r="AM244" s="1899"/>
      <c r="AN244" s="1899"/>
      <c r="AO244" s="1899"/>
      <c r="AP244" s="1899"/>
      <c r="AQ244" s="1899"/>
      <c r="AR244" s="1899"/>
      <c r="AS244" s="1899"/>
      <c r="AT244" s="1899"/>
      <c r="AU244" s="1899"/>
      <c r="AV244" s="1899"/>
      <c r="AW244" s="1899"/>
      <c r="AX244" s="1899"/>
      <c r="AY244" s="1899"/>
      <c r="AZ244" s="1899"/>
      <c r="BA244" s="1899"/>
      <c r="BB244" s="1899"/>
      <c r="BC244" s="1899"/>
      <c r="BD244" s="1899"/>
      <c r="BE244" s="1899"/>
      <c r="BF244" s="1899"/>
      <c r="BG244" s="1899"/>
      <c r="BH244" s="1899"/>
      <c r="BI244" s="1899"/>
      <c r="BJ244" s="1899"/>
      <c r="BK244" s="1899"/>
      <c r="BL244" s="1899"/>
      <c r="BM244" s="1899"/>
      <c r="BN244" s="1899"/>
      <c r="BO244" s="1899"/>
      <c r="BP244" s="1899"/>
      <c r="BQ244" s="1899"/>
      <c r="BR244" s="1899"/>
      <c r="BS244" s="1899"/>
      <c r="BT244" s="1899"/>
      <c r="BU244" s="1899"/>
      <c r="BV244" s="1899"/>
      <c r="BW244" s="1899"/>
      <c r="BX244" s="1899"/>
      <c r="BY244" s="1899"/>
      <c r="BZ244" s="1899"/>
      <c r="CA244" s="1899"/>
      <c r="CB244" s="1899"/>
      <c r="CC244" s="1899"/>
      <c r="CD244" s="1899"/>
      <c r="CE244" s="1899"/>
      <c r="CF244" s="1899"/>
      <c r="CG244" s="1899"/>
      <c r="CH244" s="1899"/>
      <c r="CI244" s="1899"/>
      <c r="CJ244" s="1899"/>
      <c r="CK244" s="1899"/>
      <c r="CL244" s="1899"/>
      <c r="CM244" s="1899"/>
      <c r="CN244" s="1899"/>
      <c r="CO244" s="1899"/>
      <c r="CP244" s="1899"/>
      <c r="CQ244" s="1899"/>
      <c r="CR244" s="1899"/>
      <c r="CS244" s="1899"/>
      <c r="CT244" s="1899"/>
      <c r="CU244" s="1899"/>
      <c r="CV244" s="1899"/>
      <c r="CW244" s="1899"/>
      <c r="CX244" s="1899"/>
      <c r="CY244" s="1899"/>
      <c r="CZ244" s="1899"/>
      <c r="DA244" s="1899"/>
      <c r="DB244" s="1899"/>
      <c r="DC244" s="1899"/>
      <c r="DD244" s="1899"/>
      <c r="DE244" s="1899"/>
      <c r="DF244" s="1899"/>
      <c r="DG244" s="1899"/>
      <c r="DH244" s="1899"/>
      <c r="DI244" s="1899"/>
      <c r="DJ244" s="1899"/>
      <c r="DK244" s="1899"/>
      <c r="DL244" s="1899"/>
      <c r="DM244" s="1899"/>
      <c r="DN244" s="1899"/>
      <c r="DO244" s="1899"/>
      <c r="DP244" s="1899"/>
      <c r="DQ244" s="1899"/>
      <c r="DR244" s="1899"/>
      <c r="DS244" s="1899"/>
      <c r="DT244" s="1899"/>
      <c r="DU244" s="1899"/>
      <c r="DV244" s="1899"/>
      <c r="DW244" s="1899"/>
      <c r="DX244" s="1899"/>
      <c r="DY244" s="1899"/>
      <c r="DZ244" s="1899"/>
      <c r="EA244" s="1899"/>
      <c r="EB244" s="1899"/>
      <c r="EC244" s="1899"/>
      <c r="ED244" s="1899"/>
      <c r="EE244" s="1899"/>
      <c r="EF244" s="1899"/>
      <c r="EG244" s="1899"/>
      <c r="EH244" s="1899"/>
      <c r="EI244" s="1899"/>
      <c r="EJ244" s="1899"/>
      <c r="EK244" s="1899"/>
      <c r="EL244" s="1899"/>
      <c r="EM244" s="1899"/>
      <c r="EN244" s="1899"/>
      <c r="EO244" s="1899"/>
      <c r="EP244" s="1899"/>
      <c r="EQ244" s="1899"/>
      <c r="ER244" s="1899"/>
      <c r="ES244" s="1899"/>
      <c r="ET244" s="1899"/>
      <c r="EU244" s="1899"/>
      <c r="EV244" s="1899"/>
      <c r="EW244" s="1899"/>
      <c r="EX244" s="1899"/>
      <c r="EY244" s="1899"/>
      <c r="EZ244" s="1899"/>
      <c r="FA244" s="1899"/>
      <c r="FB244" s="1899"/>
      <c r="FC244" s="1899"/>
      <c r="FD244" s="1899"/>
      <c r="FE244" s="1899"/>
      <c r="FF244" s="1899"/>
      <c r="FG244" s="1899"/>
      <c r="FH244" s="1899"/>
      <c r="FI244" s="1899"/>
      <c r="FJ244" s="1899"/>
      <c r="FK244" s="1899"/>
      <c r="FL244" s="1899"/>
      <c r="FM244" s="1899"/>
      <c r="FN244" s="1899"/>
      <c r="FO244" s="1899"/>
      <c r="FP244" s="1899"/>
      <c r="FQ244" s="1899"/>
      <c r="FR244" s="1899"/>
      <c r="FS244" s="1899"/>
      <c r="FT244" s="1899"/>
      <c r="FU244" s="1899"/>
      <c r="FV244" s="1899"/>
      <c r="FW244" s="1899"/>
      <c r="FX244" s="1899"/>
      <c r="FY244" s="1899"/>
      <c r="FZ244" s="1899"/>
      <c r="GA244" s="1899"/>
      <c r="GB244" s="1899"/>
      <c r="GC244" s="1899"/>
      <c r="GD244" s="1899"/>
      <c r="GE244" s="1899"/>
      <c r="GF244" s="1899"/>
      <c r="GG244" s="1899"/>
      <c r="GH244" s="1899"/>
      <c r="GI244" s="1899"/>
      <c r="GJ244" s="1899"/>
      <c r="GK244" s="1899"/>
      <c r="GL244" s="1899"/>
      <c r="GM244" s="1899"/>
      <c r="GN244" s="1899"/>
      <c r="GO244" s="1899"/>
      <c r="GP244" s="1899"/>
      <c r="GQ244" s="1899"/>
      <c r="GR244" s="1899"/>
      <c r="GS244" s="1899"/>
      <c r="GT244" s="1899"/>
      <c r="GU244" s="1899"/>
      <c r="GV244" s="1899"/>
      <c r="GW244" s="1899"/>
      <c r="GX244" s="1899"/>
      <c r="GY244" s="1899"/>
      <c r="GZ244" s="1899"/>
      <c r="HA244" s="1899"/>
      <c r="HB244" s="1899"/>
      <c r="HC244" s="1899"/>
      <c r="HD244" s="1899"/>
      <c r="HE244" s="1899"/>
      <c r="HF244" s="1899"/>
      <c r="HG244" s="1899"/>
      <c r="HH244" s="1899"/>
      <c r="HI244" s="1899"/>
      <c r="HJ244" s="1899"/>
      <c r="HK244" s="1899"/>
      <c r="HL244" s="1899"/>
      <c r="HM244" s="1899"/>
      <c r="HN244" s="1899"/>
      <c r="HO244" s="1899"/>
      <c r="HP244" s="1899"/>
      <c r="HQ244" s="1899"/>
      <c r="HR244" s="1899"/>
      <c r="HS244" s="1899"/>
      <c r="HT244" s="1899"/>
      <c r="HU244" s="1899"/>
      <c r="HV244" s="1899"/>
      <c r="HW244" s="1899"/>
      <c r="HX244" s="1899"/>
      <c r="HY244" s="1899"/>
      <c r="HZ244" s="1899"/>
      <c r="IA244" s="1899"/>
      <c r="IB244" s="1899"/>
      <c r="IC244" s="1899"/>
      <c r="ID244" s="1899"/>
      <c r="IE244" s="1899"/>
      <c r="IF244" s="1899"/>
      <c r="IG244" s="1899"/>
      <c r="IH244" s="1899"/>
      <c r="II244" s="1899"/>
      <c r="IJ244" s="1899"/>
      <c r="IK244" s="1899"/>
      <c r="IL244" s="1899"/>
      <c r="IM244" s="1899"/>
      <c r="IN244" s="1899"/>
      <c r="IO244" s="1899"/>
    </row>
    <row r="245" spans="1:249">
      <c r="A245" s="1867"/>
      <c r="G245" s="1899"/>
      <c r="H245" s="1899"/>
      <c r="I245" s="1899"/>
      <c r="J245" s="1899"/>
      <c r="K245" s="1899"/>
      <c r="L245" s="1899"/>
      <c r="M245" s="1899"/>
      <c r="N245" s="1899"/>
      <c r="O245" s="1899"/>
      <c r="P245" s="1899"/>
      <c r="Q245" s="1899"/>
      <c r="R245" s="1899"/>
      <c r="S245" s="1899"/>
      <c r="T245" s="1899"/>
      <c r="U245" s="1899"/>
      <c r="V245" s="1899"/>
      <c r="W245" s="1899"/>
      <c r="X245" s="1899"/>
      <c r="Y245" s="1899"/>
      <c r="Z245" s="1899"/>
      <c r="AA245" s="1899"/>
      <c r="AB245" s="1899"/>
      <c r="AC245" s="1899"/>
      <c r="AD245" s="1899"/>
      <c r="AE245" s="1899"/>
      <c r="AF245" s="1899"/>
      <c r="AG245" s="1899"/>
      <c r="AH245" s="1899"/>
      <c r="AI245" s="1899"/>
      <c r="AJ245" s="1899"/>
      <c r="AK245" s="1899"/>
      <c r="AL245" s="1899"/>
      <c r="AM245" s="1899"/>
      <c r="AN245" s="1899"/>
      <c r="AO245" s="1899"/>
      <c r="AP245" s="1899"/>
      <c r="AQ245" s="1899"/>
      <c r="AR245" s="1899"/>
      <c r="AS245" s="1899"/>
      <c r="AT245" s="1899"/>
      <c r="AU245" s="1899"/>
      <c r="AV245" s="1899"/>
      <c r="AW245" s="1899"/>
      <c r="AX245" s="1899"/>
      <c r="AY245" s="1899"/>
      <c r="AZ245" s="1899"/>
      <c r="BA245" s="1899"/>
      <c r="BB245" s="1899"/>
      <c r="BC245" s="1899"/>
      <c r="BD245" s="1899"/>
      <c r="BE245" s="1899"/>
      <c r="BF245" s="1899"/>
      <c r="BG245" s="1899"/>
      <c r="BH245" s="1899"/>
      <c r="BI245" s="1899"/>
      <c r="BJ245" s="1899"/>
      <c r="BK245" s="1899"/>
      <c r="BL245" s="1899"/>
      <c r="BM245" s="1899"/>
      <c r="BN245" s="1899"/>
      <c r="BO245" s="1899"/>
      <c r="BP245" s="1899"/>
      <c r="BQ245" s="1899"/>
      <c r="BR245" s="1899"/>
      <c r="BS245" s="1899"/>
      <c r="BT245" s="1899"/>
      <c r="BU245" s="1899"/>
      <c r="BV245" s="1899"/>
      <c r="BW245" s="1899"/>
      <c r="BX245" s="1899"/>
      <c r="BY245" s="1899"/>
      <c r="BZ245" s="1899"/>
      <c r="CA245" s="1899"/>
      <c r="CB245" s="1899"/>
      <c r="CC245" s="1899"/>
      <c r="CD245" s="1899"/>
      <c r="CE245" s="1899"/>
      <c r="CF245" s="1899"/>
      <c r="CG245" s="1899"/>
      <c r="CH245" s="1899"/>
      <c r="CI245" s="1899"/>
      <c r="CJ245" s="1899"/>
      <c r="CK245" s="1899"/>
      <c r="CL245" s="1899"/>
      <c r="CM245" s="1899"/>
      <c r="CN245" s="1899"/>
      <c r="CO245" s="1899"/>
      <c r="CP245" s="1899"/>
      <c r="CQ245" s="1899"/>
      <c r="CR245" s="1899"/>
      <c r="CS245" s="1899"/>
      <c r="CT245" s="1899"/>
      <c r="CU245" s="1899"/>
      <c r="CV245" s="1899"/>
      <c r="CW245" s="1899"/>
      <c r="CX245" s="1899"/>
      <c r="CY245" s="1899"/>
      <c r="CZ245" s="1899"/>
      <c r="DA245" s="1899"/>
      <c r="DB245" s="1899"/>
      <c r="DC245" s="1899"/>
      <c r="DD245" s="1899"/>
      <c r="DE245" s="1899"/>
      <c r="DF245" s="1899"/>
      <c r="DG245" s="1899"/>
      <c r="DH245" s="1899"/>
      <c r="DI245" s="1899"/>
      <c r="DJ245" s="1899"/>
      <c r="DK245" s="1899"/>
      <c r="DL245" s="1899"/>
      <c r="DM245" s="1899"/>
      <c r="DN245" s="1899"/>
      <c r="DO245" s="1899"/>
      <c r="DP245" s="1899"/>
      <c r="DQ245" s="1899"/>
      <c r="DR245" s="1899"/>
      <c r="DS245" s="1899"/>
      <c r="DT245" s="1899"/>
      <c r="DU245" s="1899"/>
      <c r="DV245" s="1899"/>
      <c r="DW245" s="1899"/>
      <c r="DX245" s="1899"/>
      <c r="DY245" s="1899"/>
      <c r="DZ245" s="1899"/>
      <c r="EA245" s="1899"/>
      <c r="EB245" s="1899"/>
      <c r="EC245" s="1899"/>
      <c r="ED245" s="1899"/>
      <c r="EE245" s="1899"/>
      <c r="EF245" s="1899"/>
      <c r="EG245" s="1899"/>
      <c r="EH245" s="1899"/>
      <c r="EI245" s="1899"/>
      <c r="EJ245" s="1899"/>
      <c r="EK245" s="1899"/>
      <c r="EL245" s="1899"/>
      <c r="EM245" s="1899"/>
      <c r="EN245" s="1899"/>
      <c r="EO245" s="1899"/>
      <c r="EP245" s="1899"/>
      <c r="EQ245" s="1899"/>
      <c r="ER245" s="1899"/>
      <c r="ES245" s="1899"/>
      <c r="ET245" s="1899"/>
      <c r="EU245" s="1899"/>
      <c r="EV245" s="1899"/>
      <c r="EW245" s="1899"/>
      <c r="EX245" s="1899"/>
      <c r="EY245" s="1899"/>
      <c r="EZ245" s="1899"/>
      <c r="FA245" s="1899"/>
      <c r="FB245" s="1899"/>
      <c r="FC245" s="1899"/>
      <c r="FD245" s="1899"/>
      <c r="FE245" s="1899"/>
      <c r="FF245" s="1899"/>
      <c r="FG245" s="1899"/>
      <c r="FH245" s="1899"/>
      <c r="FI245" s="1899"/>
      <c r="FJ245" s="1899"/>
      <c r="FK245" s="1899"/>
      <c r="FL245" s="1899"/>
      <c r="FM245" s="1899"/>
      <c r="FN245" s="1899"/>
      <c r="FO245" s="1899"/>
      <c r="FP245" s="1899"/>
      <c r="FQ245" s="1899"/>
      <c r="FR245" s="1899"/>
      <c r="FS245" s="1899"/>
      <c r="FT245" s="1899"/>
      <c r="FU245" s="1899"/>
      <c r="FV245" s="1899"/>
      <c r="FW245" s="1899"/>
      <c r="FX245" s="1899"/>
      <c r="FY245" s="1899"/>
      <c r="FZ245" s="1899"/>
      <c r="GA245" s="1899"/>
      <c r="GB245" s="1899"/>
      <c r="GC245" s="1899"/>
      <c r="GD245" s="1899"/>
      <c r="GE245" s="1899"/>
      <c r="GF245" s="1899"/>
      <c r="GG245" s="1899"/>
      <c r="GH245" s="1899"/>
      <c r="GI245" s="1899"/>
      <c r="GJ245" s="1899"/>
      <c r="GK245" s="1899"/>
      <c r="GL245" s="1899"/>
      <c r="GM245" s="1899"/>
      <c r="GN245" s="1899"/>
      <c r="GO245" s="1899"/>
      <c r="GP245" s="1899"/>
      <c r="GQ245" s="1899"/>
      <c r="GR245" s="1899"/>
      <c r="GS245" s="1899"/>
      <c r="GT245" s="1899"/>
      <c r="GU245" s="1899"/>
      <c r="GV245" s="1899"/>
      <c r="GW245" s="1899"/>
      <c r="GX245" s="1899"/>
      <c r="GY245" s="1899"/>
      <c r="GZ245" s="1899"/>
      <c r="HA245" s="1899"/>
      <c r="HB245" s="1899"/>
      <c r="HC245" s="1899"/>
      <c r="HD245" s="1899"/>
      <c r="HE245" s="1899"/>
      <c r="HF245" s="1899"/>
      <c r="HG245" s="1899"/>
      <c r="HH245" s="1899"/>
      <c r="HI245" s="1899"/>
      <c r="HJ245" s="1899"/>
      <c r="HK245" s="1899"/>
      <c r="HL245" s="1899"/>
      <c r="HM245" s="1899"/>
      <c r="HN245" s="1899"/>
      <c r="HO245" s="1899"/>
      <c r="HP245" s="1899"/>
      <c r="HQ245" s="1899"/>
      <c r="HR245" s="1899"/>
      <c r="HS245" s="1899"/>
      <c r="HT245" s="1899"/>
      <c r="HU245" s="1899"/>
      <c r="HV245" s="1899"/>
      <c r="HW245" s="1899"/>
      <c r="HX245" s="1899"/>
      <c r="HY245" s="1899"/>
      <c r="HZ245" s="1899"/>
      <c r="IA245" s="1899"/>
      <c r="IB245" s="1899"/>
      <c r="IC245" s="1899"/>
      <c r="ID245" s="1899"/>
      <c r="IE245" s="1899"/>
      <c r="IF245" s="1899"/>
      <c r="IG245" s="1899"/>
      <c r="IH245" s="1899"/>
      <c r="II245" s="1899"/>
      <c r="IJ245" s="1899"/>
      <c r="IK245" s="1899"/>
      <c r="IL245" s="1899"/>
      <c r="IM245" s="1899"/>
      <c r="IN245" s="1899"/>
      <c r="IO245" s="1899"/>
    </row>
    <row r="246" spans="1:249">
      <c r="A246" s="1867"/>
      <c r="G246" s="1899"/>
      <c r="H246" s="1899"/>
      <c r="I246" s="1899"/>
      <c r="J246" s="1899"/>
      <c r="K246" s="1899"/>
      <c r="L246" s="1899"/>
      <c r="M246" s="1899"/>
      <c r="N246" s="1899"/>
      <c r="O246" s="1899"/>
      <c r="P246" s="1899"/>
      <c r="Q246" s="1899"/>
      <c r="R246" s="1899"/>
      <c r="S246" s="1899"/>
      <c r="T246" s="1899"/>
      <c r="U246" s="1899"/>
      <c r="V246" s="1899"/>
      <c r="W246" s="1899"/>
      <c r="X246" s="1899"/>
      <c r="Y246" s="1899"/>
      <c r="Z246" s="1899"/>
      <c r="AA246" s="1899"/>
      <c r="AB246" s="1899"/>
      <c r="AC246" s="1899"/>
      <c r="AD246" s="1899"/>
      <c r="AE246" s="1899"/>
      <c r="AF246" s="1899"/>
      <c r="AG246" s="1899"/>
      <c r="AH246" s="1899"/>
      <c r="AI246" s="1899"/>
      <c r="AJ246" s="1899"/>
      <c r="AK246" s="1899"/>
      <c r="AL246" s="1899"/>
      <c r="AM246" s="1899"/>
      <c r="AN246" s="1899"/>
      <c r="AO246" s="1899"/>
      <c r="AP246" s="1899"/>
      <c r="AQ246" s="1899"/>
      <c r="AR246" s="1899"/>
      <c r="AS246" s="1899"/>
      <c r="AT246" s="1899"/>
      <c r="AU246" s="1899"/>
      <c r="AV246" s="1899"/>
      <c r="AW246" s="1899"/>
      <c r="AX246" s="1899"/>
      <c r="AY246" s="1899"/>
      <c r="AZ246" s="1899"/>
      <c r="BA246" s="1899"/>
      <c r="BB246" s="1899"/>
      <c r="BC246" s="1899"/>
      <c r="BD246" s="1899"/>
      <c r="BE246" s="1899"/>
      <c r="BF246" s="1899"/>
      <c r="BG246" s="1899"/>
      <c r="BH246" s="1899"/>
      <c r="BI246" s="1899"/>
      <c r="BJ246" s="1899"/>
      <c r="BK246" s="1899"/>
      <c r="BL246" s="1899"/>
      <c r="BM246" s="1899"/>
      <c r="BN246" s="1899"/>
      <c r="BO246" s="1899"/>
      <c r="BP246" s="1899"/>
      <c r="BQ246" s="1899"/>
      <c r="BR246" s="1899"/>
      <c r="BS246" s="1899"/>
      <c r="BT246" s="1899"/>
      <c r="BU246" s="1899"/>
      <c r="BV246" s="1899"/>
      <c r="BW246" s="1899"/>
      <c r="BX246" s="1899"/>
      <c r="BY246" s="1899"/>
      <c r="BZ246" s="1899"/>
      <c r="CA246" s="1899"/>
      <c r="CB246" s="1899"/>
      <c r="CC246" s="1899"/>
      <c r="CD246" s="1899"/>
      <c r="CE246" s="1899"/>
      <c r="CF246" s="1899"/>
      <c r="CG246" s="1899"/>
      <c r="CH246" s="1899"/>
      <c r="CI246" s="1899"/>
      <c r="CJ246" s="1899"/>
      <c r="CK246" s="1899"/>
      <c r="CL246" s="1899"/>
      <c r="CM246" s="1899"/>
      <c r="CN246" s="1899"/>
      <c r="CO246" s="1899"/>
      <c r="CP246" s="1899"/>
      <c r="CQ246" s="1899"/>
      <c r="CR246" s="1899"/>
      <c r="CS246" s="1899"/>
      <c r="CT246" s="1899"/>
      <c r="CU246" s="1899"/>
      <c r="CV246" s="1899"/>
      <c r="CW246" s="1899"/>
      <c r="CX246" s="1899"/>
      <c r="CY246" s="1899"/>
      <c r="CZ246" s="1899"/>
      <c r="DA246" s="1899"/>
      <c r="DB246" s="1899"/>
      <c r="DC246" s="1899"/>
      <c r="DD246" s="1899"/>
      <c r="DE246" s="1899"/>
      <c r="DF246" s="1899"/>
      <c r="DG246" s="1899"/>
      <c r="DH246" s="1899"/>
      <c r="DI246" s="1899"/>
      <c r="DJ246" s="1899"/>
      <c r="DK246" s="1899"/>
      <c r="DL246" s="1899"/>
      <c r="DM246" s="1899"/>
      <c r="DN246" s="1899"/>
      <c r="DO246" s="1899"/>
      <c r="DP246" s="1899"/>
      <c r="DQ246" s="1899"/>
      <c r="DR246" s="1899"/>
      <c r="DS246" s="1899"/>
      <c r="DT246" s="1899"/>
      <c r="DU246" s="1899"/>
      <c r="DV246" s="1899"/>
      <c r="DW246" s="1899"/>
      <c r="DX246" s="1899"/>
      <c r="DY246" s="1899"/>
      <c r="DZ246" s="1899"/>
      <c r="EA246" s="1899"/>
      <c r="EB246" s="1899"/>
      <c r="EC246" s="1899"/>
      <c r="ED246" s="1899"/>
      <c r="EE246" s="1899"/>
      <c r="EF246" s="1899"/>
      <c r="EG246" s="1899"/>
      <c r="EH246" s="1899"/>
      <c r="EI246" s="1899"/>
      <c r="EJ246" s="1899"/>
      <c r="EK246" s="1899"/>
      <c r="EL246" s="1899"/>
      <c r="EM246" s="1899"/>
      <c r="EN246" s="1899"/>
      <c r="EO246" s="1899"/>
      <c r="EP246" s="1899"/>
      <c r="EQ246" s="1899"/>
      <c r="ER246" s="1899"/>
      <c r="ES246" s="1899"/>
      <c r="ET246" s="1899"/>
      <c r="EU246" s="1899"/>
      <c r="EV246" s="1899"/>
      <c r="EW246" s="1899"/>
      <c r="EX246" s="1899"/>
      <c r="EY246" s="1899"/>
      <c r="EZ246" s="1899"/>
      <c r="FA246" s="1899"/>
      <c r="FB246" s="1899"/>
      <c r="FC246" s="1899"/>
      <c r="FD246" s="1899"/>
      <c r="FE246" s="1899"/>
      <c r="FF246" s="1899"/>
      <c r="FG246" s="1899"/>
      <c r="FH246" s="1899"/>
      <c r="FI246" s="1899"/>
      <c r="FJ246" s="1899"/>
      <c r="FK246" s="1899"/>
      <c r="FL246" s="1899"/>
      <c r="FM246" s="1899"/>
      <c r="FN246" s="1899"/>
      <c r="FO246" s="1899"/>
      <c r="FP246" s="1899"/>
      <c r="FQ246" s="1899"/>
      <c r="FR246" s="1899"/>
      <c r="FS246" s="1899"/>
      <c r="FT246" s="1899"/>
      <c r="FU246" s="1899"/>
      <c r="FV246" s="1899"/>
      <c r="FW246" s="1899"/>
      <c r="FX246" s="1899"/>
      <c r="FY246" s="1899"/>
      <c r="FZ246" s="1899"/>
      <c r="GA246" s="1899"/>
      <c r="GB246" s="1899"/>
      <c r="GC246" s="1899"/>
      <c r="GD246" s="1899"/>
      <c r="GE246" s="1899"/>
      <c r="GF246" s="1899"/>
      <c r="GG246" s="1899"/>
      <c r="GH246" s="1899"/>
      <c r="GI246" s="1899"/>
      <c r="GJ246" s="1899"/>
      <c r="GK246" s="1899"/>
      <c r="GL246" s="1899"/>
      <c r="GM246" s="1899"/>
      <c r="GN246" s="1899"/>
      <c r="GO246" s="1899"/>
      <c r="GP246" s="1899"/>
      <c r="GQ246" s="1899"/>
      <c r="GR246" s="1899"/>
      <c r="GS246" s="1899"/>
      <c r="GT246" s="1899"/>
      <c r="GU246" s="1899"/>
      <c r="GV246" s="1899"/>
      <c r="GW246" s="1899"/>
      <c r="GX246" s="1899"/>
      <c r="GY246" s="1899"/>
      <c r="GZ246" s="1899"/>
      <c r="HA246" s="1899"/>
      <c r="HB246" s="1899"/>
      <c r="HC246" s="1899"/>
      <c r="HD246" s="1899"/>
      <c r="HE246" s="1899"/>
      <c r="HF246" s="1899"/>
      <c r="HG246" s="1899"/>
      <c r="HH246" s="1899"/>
      <c r="HI246" s="1899"/>
      <c r="HJ246" s="1899"/>
      <c r="HK246" s="1899"/>
      <c r="HL246" s="1899"/>
      <c r="HM246" s="1899"/>
      <c r="HN246" s="1899"/>
      <c r="HO246" s="1899"/>
      <c r="HP246" s="1899"/>
      <c r="HQ246" s="1899"/>
      <c r="HR246" s="1899"/>
      <c r="HS246" s="1899"/>
      <c r="HT246" s="1899"/>
      <c r="HU246" s="1899"/>
      <c r="HV246" s="1899"/>
      <c r="HW246" s="1899"/>
      <c r="HX246" s="1899"/>
      <c r="HY246" s="1899"/>
      <c r="HZ246" s="1899"/>
      <c r="IA246" s="1899"/>
      <c r="IB246" s="1899"/>
      <c r="IC246" s="1899"/>
      <c r="ID246" s="1899"/>
      <c r="IE246" s="1899"/>
      <c r="IF246" s="1899"/>
      <c r="IG246" s="1899"/>
      <c r="IH246" s="1899"/>
      <c r="II246" s="1899"/>
      <c r="IJ246" s="1899"/>
      <c r="IK246" s="1899"/>
      <c r="IL246" s="1899"/>
      <c r="IM246" s="1899"/>
      <c r="IN246" s="1899"/>
      <c r="IO246" s="1899"/>
    </row>
    <row r="247" spans="1:249">
      <c r="A247" s="1867"/>
      <c r="G247" s="1899"/>
      <c r="H247" s="1899"/>
      <c r="I247" s="1899"/>
      <c r="J247" s="1899"/>
      <c r="K247" s="1899"/>
      <c r="L247" s="1899"/>
      <c r="M247" s="1899"/>
      <c r="N247" s="1899"/>
      <c r="O247" s="1899"/>
      <c r="P247" s="1899"/>
      <c r="Q247" s="1899"/>
      <c r="R247" s="1899"/>
      <c r="S247" s="1899"/>
      <c r="T247" s="1899"/>
      <c r="U247" s="1899"/>
      <c r="V247" s="1899"/>
      <c r="W247" s="1899"/>
      <c r="X247" s="1899"/>
      <c r="Y247" s="1899"/>
      <c r="Z247" s="1899"/>
      <c r="AA247" s="1899"/>
      <c r="AB247" s="1899"/>
      <c r="AC247" s="1899"/>
      <c r="AD247" s="1899"/>
      <c r="AE247" s="1899"/>
      <c r="AF247" s="1899"/>
      <c r="AG247" s="1899"/>
      <c r="AH247" s="1899"/>
      <c r="AI247" s="1899"/>
      <c r="AJ247" s="1899"/>
      <c r="AK247" s="1899"/>
      <c r="AL247" s="1899"/>
      <c r="AM247" s="1899"/>
      <c r="AN247" s="1899"/>
      <c r="AO247" s="1899"/>
      <c r="AP247" s="1899"/>
      <c r="AQ247" s="1899"/>
      <c r="AR247" s="1899"/>
      <c r="AS247" s="1899"/>
      <c r="AT247" s="1899"/>
      <c r="AU247" s="1899"/>
      <c r="AV247" s="1899"/>
      <c r="AW247" s="1899"/>
      <c r="AX247" s="1899"/>
      <c r="AY247" s="1899"/>
      <c r="AZ247" s="1899"/>
      <c r="BA247" s="1899"/>
      <c r="BB247" s="1899"/>
      <c r="BC247" s="1899"/>
      <c r="BD247" s="1899"/>
      <c r="BE247" s="1899"/>
      <c r="BF247" s="1899"/>
      <c r="BG247" s="1899"/>
      <c r="BH247" s="1899"/>
      <c r="BI247" s="1899"/>
      <c r="BJ247" s="1899"/>
      <c r="BK247" s="1899"/>
      <c r="BL247" s="1899"/>
      <c r="BM247" s="1899"/>
      <c r="BN247" s="1899"/>
      <c r="BO247" s="1899"/>
      <c r="BP247" s="1899"/>
      <c r="BQ247" s="1899"/>
      <c r="BR247" s="1899"/>
      <c r="BS247" s="1899"/>
      <c r="BT247" s="1899"/>
      <c r="BU247" s="1899"/>
      <c r="BV247" s="1899"/>
      <c r="BW247" s="1899"/>
      <c r="BX247" s="1899"/>
      <c r="BY247" s="1899"/>
      <c r="BZ247" s="1899"/>
      <c r="CA247" s="1899"/>
      <c r="CB247" s="1899"/>
      <c r="CC247" s="1899"/>
      <c r="CD247" s="1899"/>
      <c r="CE247" s="1899"/>
      <c r="CF247" s="1899"/>
      <c r="CG247" s="1899"/>
      <c r="CH247" s="1899"/>
      <c r="CI247" s="1899"/>
      <c r="CJ247" s="1899"/>
      <c r="CK247" s="1899"/>
      <c r="CL247" s="1899"/>
      <c r="CM247" s="1899"/>
      <c r="CN247" s="1899"/>
      <c r="CO247" s="1899"/>
      <c r="CP247" s="1899"/>
      <c r="CQ247" s="1899"/>
      <c r="CR247" s="1899"/>
      <c r="CS247" s="1899"/>
      <c r="CT247" s="1899"/>
      <c r="CU247" s="1899"/>
      <c r="CV247" s="1899"/>
      <c r="CW247" s="1899"/>
      <c r="CX247" s="1899"/>
      <c r="CY247" s="1899"/>
      <c r="CZ247" s="1899"/>
      <c r="DA247" s="1899"/>
      <c r="DB247" s="1899"/>
      <c r="DC247" s="1899"/>
      <c r="DD247" s="1899"/>
      <c r="DE247" s="1899"/>
      <c r="DF247" s="1899"/>
      <c r="DG247" s="1899"/>
      <c r="DH247" s="1899"/>
      <c r="DI247" s="1899"/>
      <c r="DJ247" s="1899"/>
      <c r="DK247" s="1899"/>
      <c r="DL247" s="1899"/>
      <c r="DM247" s="1899"/>
      <c r="DN247" s="1899"/>
      <c r="DO247" s="1899"/>
      <c r="DP247" s="1899"/>
      <c r="DQ247" s="1899"/>
      <c r="DR247" s="1899"/>
      <c r="DS247" s="1899"/>
      <c r="DT247" s="1899"/>
      <c r="DU247" s="1899"/>
      <c r="DV247" s="1899"/>
      <c r="DW247" s="1899"/>
      <c r="DX247" s="1899"/>
      <c r="DY247" s="1899"/>
      <c r="DZ247" s="1899"/>
      <c r="EA247" s="1899"/>
      <c r="EB247" s="1899"/>
      <c r="EC247" s="1899"/>
      <c r="ED247" s="1899"/>
      <c r="EE247" s="1899"/>
      <c r="EF247" s="1899"/>
      <c r="EG247" s="1899"/>
      <c r="EH247" s="1899"/>
      <c r="EI247" s="1899"/>
      <c r="EJ247" s="1899"/>
      <c r="EK247" s="1899"/>
      <c r="EL247" s="1899"/>
      <c r="EM247" s="1899"/>
      <c r="EN247" s="1899"/>
      <c r="EO247" s="1899"/>
      <c r="EP247" s="1899"/>
      <c r="EQ247" s="1899"/>
      <c r="ER247" s="1899"/>
      <c r="ES247" s="1899"/>
      <c r="ET247" s="1899"/>
      <c r="EU247" s="1899"/>
      <c r="EV247" s="1899"/>
      <c r="EW247" s="1899"/>
      <c r="EX247" s="1899"/>
      <c r="EY247" s="1899"/>
      <c r="EZ247" s="1899"/>
      <c r="FA247" s="1899"/>
      <c r="FB247" s="1899"/>
      <c r="FC247" s="1899"/>
      <c r="FD247" s="1899"/>
      <c r="FE247" s="1899"/>
      <c r="FF247" s="1899"/>
      <c r="FG247" s="1899"/>
      <c r="FH247" s="1899"/>
      <c r="FI247" s="1899"/>
      <c r="FJ247" s="1899"/>
      <c r="FK247" s="1899"/>
      <c r="FL247" s="1899"/>
      <c r="FM247" s="1899"/>
      <c r="FN247" s="1899"/>
      <c r="FO247" s="1899"/>
      <c r="FP247" s="1899"/>
      <c r="FQ247" s="1899"/>
      <c r="FR247" s="1899"/>
      <c r="FS247" s="1899"/>
      <c r="FT247" s="1899"/>
      <c r="FU247" s="1899"/>
      <c r="FV247" s="1899"/>
      <c r="FW247" s="1899"/>
      <c r="FX247" s="1899"/>
      <c r="FY247" s="1899"/>
      <c r="FZ247" s="1899"/>
      <c r="GA247" s="1899"/>
      <c r="GB247" s="1899"/>
      <c r="GC247" s="1899"/>
      <c r="GD247" s="1899"/>
      <c r="GE247" s="1899"/>
      <c r="GF247" s="1899"/>
      <c r="GG247" s="1899"/>
      <c r="GH247" s="1899"/>
      <c r="GI247" s="1899"/>
      <c r="GJ247" s="1899"/>
      <c r="GK247" s="1899"/>
      <c r="GL247" s="1899"/>
      <c r="GM247" s="1899"/>
      <c r="GN247" s="1899"/>
      <c r="GO247" s="1899"/>
      <c r="GP247" s="1899"/>
      <c r="GQ247" s="1899"/>
      <c r="GR247" s="1899"/>
      <c r="GS247" s="1899"/>
      <c r="GT247" s="1899"/>
      <c r="GU247" s="1899"/>
      <c r="GV247" s="1899"/>
      <c r="GW247" s="1899"/>
      <c r="GX247" s="1899"/>
      <c r="GY247" s="1899"/>
      <c r="GZ247" s="1899"/>
      <c r="HA247" s="1899"/>
      <c r="HB247" s="1899"/>
      <c r="HC247" s="1899"/>
      <c r="HD247" s="1899"/>
      <c r="HE247" s="1899"/>
      <c r="HF247" s="1899"/>
      <c r="HG247" s="1899"/>
      <c r="HH247" s="1899"/>
      <c r="HI247" s="1899"/>
      <c r="HJ247" s="1899"/>
      <c r="HK247" s="1899"/>
      <c r="HL247" s="1899"/>
      <c r="HM247" s="1899"/>
      <c r="HN247" s="1899"/>
      <c r="HO247" s="1899"/>
      <c r="HP247" s="1899"/>
      <c r="HQ247" s="1899"/>
      <c r="HR247" s="1899"/>
      <c r="HS247" s="1899"/>
      <c r="HT247" s="1899"/>
      <c r="HU247" s="1899"/>
      <c r="HV247" s="1899"/>
      <c r="HW247" s="1899"/>
      <c r="HX247" s="1899"/>
      <c r="HY247" s="1899"/>
      <c r="HZ247" s="1899"/>
      <c r="IA247" s="1899"/>
      <c r="IB247" s="1899"/>
      <c r="IC247" s="1899"/>
      <c r="ID247" s="1899"/>
      <c r="IE247" s="1899"/>
      <c r="IF247" s="1899"/>
      <c r="IG247" s="1899"/>
      <c r="IH247" s="1899"/>
      <c r="II247" s="1899"/>
      <c r="IJ247" s="1899"/>
      <c r="IK247" s="1899"/>
      <c r="IL247" s="1899"/>
      <c r="IM247" s="1899"/>
      <c r="IN247" s="1899"/>
      <c r="IO247" s="1899"/>
    </row>
    <row r="248" spans="1:249">
      <c r="A248" s="1867"/>
      <c r="G248" s="1899"/>
      <c r="H248" s="1899"/>
      <c r="I248" s="1899"/>
      <c r="J248" s="1899"/>
      <c r="K248" s="1899"/>
      <c r="L248" s="1899"/>
      <c r="M248" s="1899"/>
      <c r="N248" s="1899"/>
      <c r="O248" s="1899"/>
      <c r="P248" s="1899"/>
      <c r="Q248" s="1899"/>
      <c r="R248" s="1899"/>
      <c r="S248" s="1899"/>
      <c r="T248" s="1899"/>
      <c r="U248" s="1899"/>
      <c r="V248" s="1899"/>
      <c r="W248" s="1899"/>
      <c r="X248" s="1899"/>
      <c r="Y248" s="1899"/>
      <c r="Z248" s="1899"/>
      <c r="AA248" s="1899"/>
      <c r="AB248" s="1899"/>
      <c r="AC248" s="1899"/>
      <c r="AD248" s="1899"/>
      <c r="AE248" s="1899"/>
      <c r="AF248" s="1899"/>
      <c r="AG248" s="1899"/>
      <c r="AH248" s="1899"/>
      <c r="AI248" s="1899"/>
      <c r="AJ248" s="1899"/>
      <c r="AK248" s="1899"/>
      <c r="AL248" s="1899"/>
      <c r="AM248" s="1899"/>
      <c r="AN248" s="1899"/>
      <c r="AO248" s="1899"/>
      <c r="AP248" s="1899"/>
      <c r="AQ248" s="1899"/>
      <c r="AR248" s="1899"/>
      <c r="AS248" s="1899"/>
      <c r="AT248" s="1899"/>
      <c r="AU248" s="1899"/>
      <c r="AV248" s="1899"/>
      <c r="AW248" s="1899"/>
      <c r="AX248" s="1899"/>
      <c r="AY248" s="1899"/>
      <c r="AZ248" s="1899"/>
      <c r="BA248" s="1899"/>
      <c r="BB248" s="1899"/>
      <c r="BC248" s="1899"/>
      <c r="BD248" s="1899"/>
      <c r="BE248" s="1899"/>
      <c r="BF248" s="1899"/>
      <c r="BG248" s="1899"/>
      <c r="BH248" s="1899"/>
      <c r="BI248" s="1899"/>
      <c r="BJ248" s="1899"/>
      <c r="BK248" s="1899"/>
      <c r="BL248" s="1899"/>
      <c r="BM248" s="1899"/>
      <c r="BN248" s="1899"/>
      <c r="BO248" s="1899"/>
      <c r="BP248" s="1899"/>
      <c r="BQ248" s="1899"/>
      <c r="BR248" s="1899"/>
      <c r="BS248" s="1899"/>
      <c r="BT248" s="1899"/>
      <c r="BU248" s="1899"/>
      <c r="BV248" s="1899"/>
      <c r="BW248" s="1899"/>
      <c r="BX248" s="1899"/>
      <c r="BY248" s="1899"/>
      <c r="BZ248" s="1899"/>
      <c r="CA248" s="1899"/>
      <c r="CB248" s="1899"/>
      <c r="CC248" s="1899"/>
      <c r="CD248" s="1899"/>
      <c r="CE248" s="1899"/>
      <c r="CF248" s="1899"/>
      <c r="CG248" s="1899"/>
      <c r="CH248" s="1899"/>
      <c r="CI248" s="1899"/>
      <c r="CJ248" s="1899"/>
      <c r="CK248" s="1899"/>
      <c r="CL248" s="1899"/>
      <c r="CM248" s="1899"/>
      <c r="CN248" s="1899"/>
      <c r="CO248" s="1899"/>
      <c r="CP248" s="1899"/>
      <c r="CQ248" s="1899"/>
      <c r="CR248" s="1899"/>
      <c r="CS248" s="1899"/>
      <c r="CT248" s="1899"/>
      <c r="CU248" s="1899"/>
      <c r="CV248" s="1899"/>
      <c r="CW248" s="1899"/>
      <c r="CX248" s="1899"/>
      <c r="CY248" s="1899"/>
      <c r="CZ248" s="1899"/>
      <c r="DA248" s="1899"/>
      <c r="DB248" s="1899"/>
      <c r="DC248" s="1899"/>
      <c r="DD248" s="1899"/>
      <c r="DE248" s="1899"/>
      <c r="DF248" s="1899"/>
      <c r="DG248" s="1899"/>
      <c r="DH248" s="1899"/>
      <c r="DI248" s="1899"/>
      <c r="DJ248" s="1899"/>
      <c r="DK248" s="1899"/>
      <c r="DL248" s="1899"/>
      <c r="DM248" s="1899"/>
      <c r="DN248" s="1899"/>
      <c r="DO248" s="1899"/>
      <c r="DP248" s="1899"/>
      <c r="DQ248" s="1899"/>
      <c r="DR248" s="1899"/>
      <c r="DS248" s="1899"/>
      <c r="DT248" s="1899"/>
      <c r="DU248" s="1899"/>
      <c r="DV248" s="1899"/>
      <c r="DW248" s="1899"/>
      <c r="DX248" s="1899"/>
      <c r="DY248" s="1899"/>
      <c r="DZ248" s="1899"/>
      <c r="EA248" s="1899"/>
      <c r="EB248" s="1899"/>
      <c r="EC248" s="1899"/>
      <c r="ED248" s="1899"/>
      <c r="EE248" s="1899"/>
      <c r="EF248" s="1899"/>
      <c r="EG248" s="1899"/>
      <c r="EH248" s="1899"/>
      <c r="EI248" s="1899"/>
      <c r="EJ248" s="1899"/>
      <c r="EK248" s="1899"/>
      <c r="EL248" s="1899"/>
      <c r="EM248" s="1899"/>
      <c r="EN248" s="1899"/>
      <c r="EO248" s="1899"/>
      <c r="EP248" s="1899"/>
      <c r="EQ248" s="1899"/>
      <c r="ER248" s="1899"/>
      <c r="ES248" s="1899"/>
      <c r="ET248" s="1899"/>
      <c r="EU248" s="1899"/>
      <c r="EV248" s="1899"/>
      <c r="EW248" s="1899"/>
      <c r="EX248" s="1899"/>
      <c r="EY248" s="1899"/>
      <c r="EZ248" s="1899"/>
      <c r="FA248" s="1899"/>
      <c r="FB248" s="1899"/>
      <c r="FC248" s="1899"/>
      <c r="FD248" s="1899"/>
      <c r="FE248" s="1899"/>
      <c r="FF248" s="1899"/>
      <c r="FG248" s="1899"/>
      <c r="FH248" s="1899"/>
      <c r="FI248" s="1899"/>
      <c r="FJ248" s="1899"/>
      <c r="FK248" s="1899"/>
      <c r="FL248" s="1899"/>
      <c r="FM248" s="1899"/>
      <c r="FN248" s="1899"/>
      <c r="FO248" s="1899"/>
      <c r="FP248" s="1899"/>
      <c r="FQ248" s="1899"/>
      <c r="FR248" s="1899"/>
      <c r="FS248" s="1899"/>
      <c r="FT248" s="1899"/>
      <c r="FU248" s="1899"/>
      <c r="FV248" s="1899"/>
      <c r="FW248" s="1899"/>
      <c r="FX248" s="1899"/>
      <c r="FY248" s="1899"/>
      <c r="FZ248" s="1899"/>
      <c r="GA248" s="1899"/>
      <c r="GB248" s="1899"/>
      <c r="GC248" s="1899"/>
      <c r="GD248" s="1899"/>
      <c r="GE248" s="1899"/>
      <c r="GF248" s="1899"/>
      <c r="GG248" s="1899"/>
      <c r="GH248" s="1899"/>
      <c r="GI248" s="1899"/>
      <c r="GJ248" s="1899"/>
      <c r="GK248" s="1899"/>
      <c r="GL248" s="1899"/>
      <c r="GM248" s="1899"/>
      <c r="GN248" s="1899"/>
      <c r="GO248" s="1899"/>
      <c r="GP248" s="1899"/>
      <c r="GQ248" s="1899"/>
      <c r="GR248" s="1899"/>
      <c r="GS248" s="1899"/>
      <c r="GT248" s="1899"/>
      <c r="GU248" s="1899"/>
      <c r="GV248" s="1899"/>
      <c r="GW248" s="1899"/>
      <c r="GX248" s="1899"/>
      <c r="GY248" s="1899"/>
      <c r="GZ248" s="1899"/>
      <c r="HA248" s="1899"/>
      <c r="HB248" s="1899"/>
      <c r="HC248" s="1899"/>
      <c r="HD248" s="1899"/>
      <c r="HE248" s="1899"/>
      <c r="HF248" s="1899"/>
      <c r="HG248" s="1899"/>
      <c r="HH248" s="1899"/>
      <c r="HI248" s="1899"/>
      <c r="HJ248" s="1899"/>
      <c r="HK248" s="1899"/>
      <c r="HL248" s="1899"/>
      <c r="HM248" s="1899"/>
      <c r="HN248" s="1899"/>
      <c r="HO248" s="1899"/>
      <c r="HP248" s="1899"/>
      <c r="HQ248" s="1899"/>
      <c r="HR248" s="1899"/>
      <c r="HS248" s="1899"/>
      <c r="HT248" s="1899"/>
      <c r="HU248" s="1899"/>
      <c r="HV248" s="1899"/>
      <c r="HW248" s="1899"/>
      <c r="HX248" s="1899"/>
      <c r="HY248" s="1899"/>
      <c r="HZ248" s="1899"/>
      <c r="IA248" s="1899"/>
      <c r="IB248" s="1899"/>
      <c r="IC248" s="1899"/>
      <c r="ID248" s="1899"/>
      <c r="IE248" s="1899"/>
      <c r="IF248" s="1899"/>
      <c r="IG248" s="1899"/>
      <c r="IH248" s="1899"/>
      <c r="II248" s="1899"/>
      <c r="IJ248" s="1899"/>
      <c r="IK248" s="1899"/>
      <c r="IL248" s="1899"/>
      <c r="IM248" s="1899"/>
      <c r="IN248" s="1899"/>
      <c r="IO248" s="1899"/>
    </row>
    <row r="249" spans="1:249">
      <c r="A249" s="1867"/>
      <c r="G249" s="1899"/>
      <c r="H249" s="1899"/>
      <c r="I249" s="1899"/>
      <c r="J249" s="1899"/>
      <c r="K249" s="1899"/>
      <c r="L249" s="1899"/>
      <c r="M249" s="1899"/>
      <c r="N249" s="1899"/>
      <c r="O249" s="1899"/>
      <c r="P249" s="1899"/>
      <c r="Q249" s="1899"/>
      <c r="R249" s="1899"/>
      <c r="S249" s="1899"/>
      <c r="T249" s="1899"/>
      <c r="U249" s="1899"/>
      <c r="V249" s="1899"/>
      <c r="W249" s="1899"/>
      <c r="X249" s="1899"/>
      <c r="Y249" s="1899"/>
      <c r="Z249" s="1899"/>
      <c r="AA249" s="1899"/>
      <c r="AB249" s="1899"/>
      <c r="AC249" s="1899"/>
      <c r="AD249" s="1899"/>
      <c r="AE249" s="1899"/>
      <c r="AF249" s="1899"/>
      <c r="AG249" s="1899"/>
      <c r="AH249" s="1899"/>
      <c r="AI249" s="1899"/>
      <c r="AJ249" s="1899"/>
      <c r="AK249" s="1899"/>
      <c r="AL249" s="1899"/>
      <c r="AM249" s="1899"/>
      <c r="AN249" s="1899"/>
      <c r="AO249" s="1899"/>
      <c r="AP249" s="1899"/>
      <c r="AQ249" s="1899"/>
      <c r="AR249" s="1899"/>
      <c r="AS249" s="1899"/>
      <c r="AT249" s="1899"/>
      <c r="AU249" s="1899"/>
      <c r="AV249" s="1899"/>
      <c r="AW249" s="1899"/>
      <c r="AX249" s="1899"/>
      <c r="AY249" s="1899"/>
      <c r="AZ249" s="1899"/>
      <c r="BA249" s="1899"/>
      <c r="BB249" s="1899"/>
      <c r="BC249" s="1899"/>
      <c r="BD249" s="1899"/>
      <c r="BE249" s="1899"/>
      <c r="BF249" s="1899"/>
      <c r="BG249" s="1899"/>
      <c r="BH249" s="1899"/>
      <c r="BI249" s="1899"/>
      <c r="BJ249" s="1899"/>
      <c r="BK249" s="1899"/>
      <c r="BL249" s="1899"/>
      <c r="BM249" s="1899"/>
      <c r="BN249" s="1899"/>
      <c r="BO249" s="1899"/>
      <c r="BP249" s="1899"/>
      <c r="BQ249" s="1899"/>
      <c r="BR249" s="1899"/>
      <c r="BS249" s="1899"/>
      <c r="BT249" s="1899"/>
      <c r="BU249" s="1899"/>
      <c r="BV249" s="1899"/>
      <c r="BW249" s="1899"/>
      <c r="BX249" s="1899"/>
      <c r="BY249" s="1899"/>
      <c r="BZ249" s="1899"/>
      <c r="CA249" s="1899"/>
      <c r="CB249" s="1899"/>
      <c r="CC249" s="1899"/>
      <c r="CD249" s="1899"/>
      <c r="CE249" s="1899"/>
      <c r="CF249" s="1899"/>
      <c r="CG249" s="1899"/>
      <c r="CH249" s="1899"/>
      <c r="CI249" s="1899"/>
      <c r="CJ249" s="1899"/>
      <c r="CK249" s="1899"/>
      <c r="CL249" s="1899"/>
      <c r="CM249" s="1899"/>
      <c r="CN249" s="1899"/>
      <c r="CO249" s="1899"/>
      <c r="CP249" s="1899"/>
      <c r="CQ249" s="1899"/>
      <c r="CR249" s="1899"/>
      <c r="CS249" s="1899"/>
      <c r="CT249" s="1899"/>
      <c r="CU249" s="1899"/>
      <c r="CV249" s="1899"/>
      <c r="CW249" s="1899"/>
      <c r="CX249" s="1899"/>
      <c r="CY249" s="1899"/>
      <c r="CZ249" s="1899"/>
      <c r="DA249" s="1899"/>
      <c r="DB249" s="1899"/>
      <c r="DC249" s="1899"/>
      <c r="DD249" s="1899"/>
      <c r="DE249" s="1899"/>
      <c r="DF249" s="1899"/>
      <c r="DG249" s="1899"/>
      <c r="DH249" s="1899"/>
      <c r="DI249" s="1899"/>
      <c r="DJ249" s="1899"/>
      <c r="DK249" s="1899"/>
      <c r="DL249" s="1899"/>
      <c r="DM249" s="1899"/>
      <c r="DN249" s="1899"/>
      <c r="DO249" s="1899"/>
      <c r="DP249" s="1899"/>
      <c r="DQ249" s="1899"/>
      <c r="DR249" s="1899"/>
      <c r="DS249" s="1899"/>
      <c r="DT249" s="1899"/>
      <c r="DU249" s="1899"/>
      <c r="DV249" s="1899"/>
      <c r="DW249" s="1899"/>
      <c r="DX249" s="1899"/>
      <c r="DY249" s="1899"/>
      <c r="DZ249" s="1899"/>
      <c r="EA249" s="1899"/>
      <c r="EB249" s="1899"/>
      <c r="EC249" s="1899"/>
      <c r="ED249" s="1899"/>
      <c r="EE249" s="1899"/>
      <c r="EF249" s="1899"/>
      <c r="EG249" s="1899"/>
      <c r="EH249" s="1899"/>
      <c r="EI249" s="1899"/>
      <c r="EJ249" s="1899"/>
      <c r="EK249" s="1899"/>
      <c r="EL249" s="1899"/>
      <c r="EM249" s="1899"/>
      <c r="EN249" s="1899"/>
      <c r="EO249" s="1899"/>
      <c r="EP249" s="1899"/>
      <c r="EQ249" s="1899"/>
      <c r="ER249" s="1899"/>
      <c r="ES249" s="1899"/>
      <c r="ET249" s="1899"/>
      <c r="EU249" s="1899"/>
      <c r="EV249" s="1899"/>
      <c r="EW249" s="1899"/>
      <c r="EX249" s="1899"/>
      <c r="EY249" s="1899"/>
      <c r="EZ249" s="1899"/>
      <c r="FA249" s="1899"/>
      <c r="FB249" s="1899"/>
      <c r="FC249" s="1899"/>
      <c r="FD249" s="1899"/>
      <c r="FE249" s="1899"/>
      <c r="FF249" s="1899"/>
      <c r="FG249" s="1899"/>
      <c r="FH249" s="1899"/>
      <c r="FI249" s="1899"/>
      <c r="FJ249" s="1899"/>
      <c r="FK249" s="1899"/>
      <c r="FL249" s="1899"/>
      <c r="FM249" s="1899"/>
      <c r="FN249" s="1899"/>
      <c r="FO249" s="1899"/>
      <c r="FP249" s="1899"/>
      <c r="FQ249" s="1899"/>
      <c r="FR249" s="1899"/>
      <c r="FS249" s="1899"/>
      <c r="FT249" s="1899"/>
      <c r="FU249" s="1899"/>
      <c r="FV249" s="1899"/>
      <c r="FW249" s="1899"/>
      <c r="FX249" s="1899"/>
      <c r="FY249" s="1899"/>
      <c r="FZ249" s="1899"/>
      <c r="GA249" s="1899"/>
      <c r="GB249" s="1899"/>
      <c r="GC249" s="1899"/>
      <c r="GD249" s="1899"/>
      <c r="GE249" s="1899"/>
      <c r="GF249" s="1899"/>
      <c r="GG249" s="1899"/>
      <c r="GH249" s="1899"/>
      <c r="GI249" s="1899"/>
      <c r="GJ249" s="1899"/>
      <c r="GK249" s="1899"/>
      <c r="GL249" s="1899"/>
      <c r="GM249" s="1899"/>
      <c r="GN249" s="1899"/>
      <c r="GO249" s="1899"/>
      <c r="GP249" s="1899"/>
      <c r="GQ249" s="1899"/>
      <c r="GR249" s="1899"/>
      <c r="GS249" s="1899"/>
      <c r="GT249" s="1899"/>
      <c r="GU249" s="1899"/>
      <c r="GV249" s="1899"/>
      <c r="GW249" s="1899"/>
      <c r="GX249" s="1899"/>
      <c r="GY249" s="1899"/>
      <c r="GZ249" s="1899"/>
      <c r="HA249" s="1899"/>
      <c r="HB249" s="1899"/>
      <c r="HC249" s="1899"/>
      <c r="HD249" s="1899"/>
      <c r="HE249" s="1899"/>
      <c r="HF249" s="1899"/>
      <c r="HG249" s="1899"/>
      <c r="HH249" s="1899"/>
      <c r="HI249" s="1899"/>
      <c r="HJ249" s="1899"/>
      <c r="HK249" s="1899"/>
      <c r="HL249" s="1899"/>
      <c r="HM249" s="1899"/>
      <c r="HN249" s="1899"/>
      <c r="HO249" s="1899"/>
      <c r="HP249" s="1899"/>
      <c r="HQ249" s="1899"/>
      <c r="HR249" s="1899"/>
      <c r="HS249" s="1899"/>
      <c r="HT249" s="1899"/>
      <c r="HU249" s="1899"/>
      <c r="HV249" s="1899"/>
      <c r="HW249" s="1899"/>
      <c r="HX249" s="1899"/>
      <c r="HY249" s="1899"/>
      <c r="HZ249" s="1899"/>
      <c r="IA249" s="1899"/>
      <c r="IB249" s="1899"/>
      <c r="IC249" s="1899"/>
      <c r="ID249" s="1899"/>
      <c r="IE249" s="1899"/>
      <c r="IF249" s="1899"/>
      <c r="IG249" s="1899"/>
      <c r="IH249" s="1899"/>
      <c r="II249" s="1899"/>
      <c r="IJ249" s="1899"/>
      <c r="IK249" s="1899"/>
      <c r="IL249" s="1899"/>
      <c r="IM249" s="1899"/>
      <c r="IN249" s="1899"/>
      <c r="IO249" s="1899"/>
    </row>
    <row r="250" spans="1:249">
      <c r="A250" s="1867"/>
      <c r="G250" s="1899"/>
      <c r="H250" s="1899"/>
      <c r="I250" s="1899"/>
      <c r="J250" s="1899"/>
      <c r="K250" s="1899"/>
      <c r="L250" s="1899"/>
      <c r="M250" s="1899"/>
      <c r="N250" s="1899"/>
      <c r="O250" s="1899"/>
      <c r="P250" s="1899"/>
      <c r="Q250" s="1899"/>
      <c r="R250" s="1899"/>
      <c r="S250" s="1899"/>
      <c r="T250" s="1899"/>
      <c r="U250" s="1899"/>
      <c r="V250" s="1899"/>
      <c r="W250" s="1899"/>
      <c r="X250" s="1899"/>
      <c r="Y250" s="1899"/>
      <c r="Z250" s="1899"/>
      <c r="AA250" s="1899"/>
      <c r="AB250" s="1899"/>
      <c r="AC250" s="1899"/>
      <c r="AD250" s="1899"/>
      <c r="AE250" s="1899"/>
      <c r="AF250" s="1899"/>
      <c r="AG250" s="1899"/>
      <c r="AH250" s="1899"/>
      <c r="AI250" s="1899"/>
      <c r="AJ250" s="1899"/>
      <c r="AK250" s="1899"/>
      <c r="AL250" s="1899"/>
      <c r="AM250" s="1899"/>
      <c r="AN250" s="1899"/>
      <c r="AO250" s="1899"/>
      <c r="AP250" s="1899"/>
      <c r="AQ250" s="1899"/>
      <c r="AR250" s="1899"/>
      <c r="AS250" s="1899"/>
      <c r="AT250" s="1899"/>
      <c r="AU250" s="1899"/>
      <c r="AV250" s="1899"/>
      <c r="AW250" s="1899"/>
      <c r="AX250" s="1899"/>
      <c r="AY250" s="1899"/>
      <c r="AZ250" s="1899"/>
      <c r="BA250" s="1899"/>
      <c r="BB250" s="1899"/>
      <c r="BC250" s="1899"/>
      <c r="BD250" s="1899"/>
      <c r="BE250" s="1899"/>
      <c r="BF250" s="1899"/>
      <c r="BG250" s="1899"/>
      <c r="BH250" s="1899"/>
      <c r="BI250" s="1899"/>
      <c r="BJ250" s="1899"/>
      <c r="BK250" s="1899"/>
      <c r="BL250" s="1899"/>
      <c r="BM250" s="1899"/>
      <c r="BN250" s="1899"/>
      <c r="BO250" s="1899"/>
      <c r="BP250" s="1899"/>
      <c r="BQ250" s="1899"/>
      <c r="BR250" s="1899"/>
      <c r="BS250" s="1899"/>
      <c r="BT250" s="1899"/>
      <c r="BU250" s="1899"/>
      <c r="BV250" s="1899"/>
      <c r="BW250" s="1899"/>
      <c r="BX250" s="1899"/>
      <c r="BY250" s="1899"/>
      <c r="BZ250" s="1899"/>
      <c r="CA250" s="1899"/>
      <c r="CB250" s="1899"/>
      <c r="CC250" s="1899"/>
      <c r="CD250" s="1899"/>
      <c r="CE250" s="1899"/>
      <c r="CF250" s="1899"/>
      <c r="CG250" s="1899"/>
      <c r="CH250" s="1899"/>
      <c r="CI250" s="1899"/>
      <c r="CJ250" s="1899"/>
      <c r="CK250" s="1899"/>
      <c r="CL250" s="1899"/>
      <c r="CM250" s="1899"/>
      <c r="CN250" s="1899"/>
      <c r="CO250" s="1899"/>
      <c r="CP250" s="1899"/>
      <c r="CQ250" s="1899"/>
      <c r="CR250" s="1899"/>
      <c r="CS250" s="1899"/>
      <c r="CT250" s="1899"/>
      <c r="CU250" s="1899"/>
      <c r="CV250" s="1899"/>
      <c r="CW250" s="1899"/>
      <c r="CX250" s="1899"/>
      <c r="CY250" s="1899"/>
      <c r="CZ250" s="1899"/>
      <c r="DA250" s="1899"/>
      <c r="DB250" s="1899"/>
      <c r="DC250" s="1899"/>
      <c r="DD250" s="1899"/>
      <c r="DE250" s="1899"/>
      <c r="DF250" s="1899"/>
      <c r="DG250" s="1899"/>
      <c r="DH250" s="1899"/>
      <c r="DI250" s="1899"/>
      <c r="DJ250" s="1899"/>
      <c r="DK250" s="1899"/>
      <c r="DL250" s="1899"/>
      <c r="DM250" s="1899"/>
      <c r="DN250" s="1899"/>
      <c r="DO250" s="1899"/>
      <c r="DP250" s="1899"/>
      <c r="DQ250" s="1899"/>
      <c r="DR250" s="1899"/>
      <c r="DS250" s="1899"/>
      <c r="DT250" s="1899"/>
      <c r="DU250" s="1899"/>
      <c r="DV250" s="1899"/>
      <c r="DW250" s="1899"/>
      <c r="DX250" s="1899"/>
      <c r="DY250" s="1899"/>
      <c r="DZ250" s="1899"/>
      <c r="EA250" s="1899"/>
      <c r="EB250" s="1899"/>
      <c r="EC250" s="1899"/>
      <c r="ED250" s="1899"/>
      <c r="EE250" s="1899"/>
      <c r="EF250" s="1899"/>
      <c r="EG250" s="1899"/>
      <c r="EH250" s="1899"/>
      <c r="EI250" s="1899"/>
      <c r="EJ250" s="1899"/>
      <c r="EK250" s="1899"/>
      <c r="EL250" s="1899"/>
      <c r="EM250" s="1899"/>
      <c r="EN250" s="1899"/>
      <c r="EO250" s="1899"/>
      <c r="EP250" s="1899"/>
      <c r="EQ250" s="1899"/>
      <c r="ER250" s="1899"/>
      <c r="ES250" s="1899"/>
      <c r="ET250" s="1899"/>
      <c r="EU250" s="1899"/>
      <c r="EV250" s="1899"/>
      <c r="EW250" s="1899"/>
      <c r="EX250" s="1899"/>
      <c r="EY250" s="1899"/>
      <c r="EZ250" s="1899"/>
      <c r="FA250" s="1899"/>
      <c r="FB250" s="1899"/>
      <c r="FC250" s="1899"/>
      <c r="FD250" s="1899"/>
      <c r="FE250" s="1899"/>
      <c r="FF250" s="1899"/>
      <c r="FG250" s="1899"/>
      <c r="FH250" s="1899"/>
      <c r="FI250" s="1899"/>
      <c r="FJ250" s="1899"/>
      <c r="FK250" s="1899"/>
      <c r="FL250" s="1899"/>
      <c r="FM250" s="1899"/>
      <c r="FN250" s="1899"/>
      <c r="FO250" s="1899"/>
      <c r="FP250" s="1899"/>
      <c r="FQ250" s="1899"/>
      <c r="FR250" s="1899"/>
      <c r="FS250" s="1899"/>
      <c r="FT250" s="1899"/>
      <c r="FU250" s="1899"/>
      <c r="FV250" s="1899"/>
      <c r="FW250" s="1899"/>
      <c r="FX250" s="1899"/>
      <c r="FY250" s="1899"/>
      <c r="FZ250" s="1899"/>
      <c r="GA250" s="1899"/>
      <c r="GB250" s="1899"/>
      <c r="GC250" s="1899"/>
      <c r="GD250" s="1899"/>
      <c r="GE250" s="1899"/>
      <c r="GF250" s="1899"/>
      <c r="GG250" s="1899"/>
      <c r="GH250" s="1899"/>
      <c r="GI250" s="1899"/>
      <c r="GJ250" s="1899"/>
      <c r="GK250" s="1899"/>
      <c r="GL250" s="1899"/>
      <c r="GM250" s="1899"/>
      <c r="GN250" s="1899"/>
      <c r="GO250" s="1899"/>
      <c r="GP250" s="1899"/>
      <c r="GQ250" s="1899"/>
      <c r="GR250" s="1899"/>
      <c r="GS250" s="1899"/>
      <c r="GT250" s="1899"/>
      <c r="GU250" s="1899"/>
      <c r="GV250" s="1899"/>
      <c r="GW250" s="1899"/>
      <c r="GX250" s="1899"/>
      <c r="GY250" s="1899"/>
      <c r="GZ250" s="1899"/>
      <c r="HA250" s="1899"/>
      <c r="HB250" s="1899"/>
      <c r="HC250" s="1899"/>
      <c r="HD250" s="1899"/>
      <c r="HE250" s="1899"/>
      <c r="HF250" s="1899"/>
      <c r="HG250" s="1899"/>
      <c r="HH250" s="1899"/>
      <c r="HI250" s="1899"/>
      <c r="HJ250" s="1899"/>
      <c r="HK250" s="1899"/>
      <c r="HL250" s="1899"/>
      <c r="HM250" s="1899"/>
      <c r="HN250" s="1899"/>
      <c r="HO250" s="1899"/>
      <c r="HP250" s="1899"/>
      <c r="HQ250" s="1899"/>
      <c r="HR250" s="1899"/>
      <c r="HS250" s="1899"/>
      <c r="HT250" s="1899"/>
      <c r="HU250" s="1899"/>
      <c r="HV250" s="1899"/>
      <c r="HW250" s="1899"/>
      <c r="HX250" s="1899"/>
      <c r="HY250" s="1899"/>
      <c r="HZ250" s="1899"/>
      <c r="IA250" s="1899"/>
      <c r="IB250" s="1899"/>
      <c r="IC250" s="1899"/>
      <c r="ID250" s="1899"/>
      <c r="IE250" s="1899"/>
      <c r="IF250" s="1899"/>
      <c r="IG250" s="1899"/>
      <c r="IH250" s="1899"/>
      <c r="II250" s="1899"/>
      <c r="IJ250" s="1899"/>
      <c r="IK250" s="1899"/>
      <c r="IL250" s="1899"/>
      <c r="IM250" s="1899"/>
      <c r="IN250" s="1899"/>
      <c r="IO250" s="1899"/>
    </row>
    <row r="251" spans="1:249" ht="12.75" customHeight="1">
      <c r="A251" s="1867"/>
      <c r="G251" s="1899"/>
      <c r="H251" s="1899"/>
      <c r="I251" s="1899"/>
      <c r="J251" s="1899"/>
      <c r="K251" s="1899"/>
      <c r="L251" s="1899"/>
      <c r="M251" s="1899"/>
      <c r="N251" s="1899"/>
      <c r="O251" s="1899"/>
      <c r="P251" s="1899"/>
      <c r="Q251" s="1899"/>
      <c r="R251" s="1899"/>
      <c r="S251" s="1899"/>
      <c r="T251" s="1899"/>
      <c r="U251" s="1899"/>
      <c r="V251" s="1899"/>
      <c r="W251" s="1899"/>
      <c r="X251" s="1899"/>
      <c r="Y251" s="1899"/>
      <c r="Z251" s="1899"/>
      <c r="AA251" s="1899"/>
      <c r="AB251" s="1899"/>
      <c r="AC251" s="1899"/>
      <c r="AD251" s="1899"/>
      <c r="AE251" s="1899"/>
      <c r="AF251" s="1899"/>
      <c r="AG251" s="1899"/>
      <c r="AH251" s="1899"/>
      <c r="AI251" s="1899"/>
      <c r="AJ251" s="1899"/>
      <c r="AK251" s="1899"/>
      <c r="AL251" s="1899"/>
      <c r="AM251" s="1899"/>
      <c r="AN251" s="1899"/>
      <c r="AO251" s="1899"/>
      <c r="AP251" s="1899"/>
      <c r="AQ251" s="1899"/>
      <c r="AR251" s="1899"/>
      <c r="AS251" s="1899"/>
      <c r="AT251" s="1899"/>
      <c r="AU251" s="1899"/>
      <c r="AV251" s="1899"/>
      <c r="AW251" s="1899"/>
      <c r="AX251" s="1899"/>
      <c r="AY251" s="1899"/>
      <c r="AZ251" s="1899"/>
      <c r="BA251" s="1899"/>
      <c r="BB251" s="1899"/>
      <c r="BC251" s="1899"/>
      <c r="BD251" s="1899"/>
      <c r="BE251" s="1899"/>
      <c r="BF251" s="1899"/>
      <c r="BG251" s="1899"/>
      <c r="BH251" s="1899"/>
      <c r="BI251" s="1899"/>
      <c r="BJ251" s="1899"/>
      <c r="BK251" s="1899"/>
      <c r="BL251" s="1899"/>
      <c r="BM251" s="1899"/>
      <c r="BN251" s="1899"/>
      <c r="BO251" s="1899"/>
      <c r="BP251" s="1899"/>
      <c r="BQ251" s="1899"/>
      <c r="BR251" s="1899"/>
      <c r="BS251" s="1899"/>
      <c r="BT251" s="1899"/>
      <c r="BU251" s="1899"/>
      <c r="BV251" s="1899"/>
      <c r="BW251" s="1899"/>
      <c r="BX251" s="1899"/>
      <c r="BY251" s="1899"/>
      <c r="BZ251" s="1899"/>
      <c r="CA251" s="1899"/>
      <c r="CB251" s="1899"/>
      <c r="CC251" s="1899"/>
      <c r="CD251" s="1899"/>
      <c r="CE251" s="1899"/>
      <c r="CF251" s="1899"/>
      <c r="CG251" s="1899"/>
      <c r="CH251" s="1899"/>
      <c r="CI251" s="1899"/>
      <c r="CJ251" s="1899"/>
      <c r="CK251" s="1899"/>
      <c r="CL251" s="1899"/>
      <c r="CM251" s="1899"/>
      <c r="CN251" s="1899"/>
      <c r="CO251" s="1899"/>
      <c r="CP251" s="1899"/>
      <c r="CQ251" s="1899"/>
      <c r="CR251" s="1899"/>
      <c r="CS251" s="1899"/>
      <c r="CT251" s="1899"/>
      <c r="CU251" s="1899"/>
      <c r="CV251" s="1899"/>
      <c r="CW251" s="1899"/>
      <c r="CX251" s="1899"/>
      <c r="CY251" s="1899"/>
      <c r="CZ251" s="1899"/>
      <c r="DA251" s="1899"/>
      <c r="DB251" s="1899"/>
      <c r="DC251" s="1899"/>
      <c r="DD251" s="1899"/>
      <c r="DE251" s="1899"/>
      <c r="DF251" s="1899"/>
      <c r="DG251" s="1899"/>
      <c r="DH251" s="1899"/>
      <c r="DI251" s="1899"/>
      <c r="DJ251" s="1899"/>
      <c r="DK251" s="1899"/>
      <c r="DL251" s="1899"/>
      <c r="DM251" s="1899"/>
      <c r="DN251" s="1899"/>
      <c r="DO251" s="1899"/>
      <c r="DP251" s="1899"/>
      <c r="DQ251" s="1899"/>
      <c r="DR251" s="1899"/>
      <c r="DS251" s="1899"/>
      <c r="DT251" s="1899"/>
      <c r="DU251" s="1899"/>
      <c r="DV251" s="1899"/>
      <c r="DW251" s="1899"/>
      <c r="DX251" s="1899"/>
      <c r="DY251" s="1899"/>
      <c r="DZ251" s="1899"/>
      <c r="EA251" s="1899"/>
      <c r="EB251" s="1899"/>
      <c r="EC251" s="1899"/>
      <c r="ED251" s="1899"/>
      <c r="EE251" s="1899"/>
      <c r="EF251" s="1899"/>
      <c r="EG251" s="1899"/>
      <c r="EH251" s="1899"/>
      <c r="EI251" s="1899"/>
      <c r="EJ251" s="1899"/>
      <c r="EK251" s="1899"/>
      <c r="EL251" s="1899"/>
      <c r="EM251" s="1899"/>
      <c r="EN251" s="1899"/>
      <c r="EO251" s="1899"/>
      <c r="EP251" s="1899"/>
      <c r="EQ251" s="1899"/>
      <c r="ER251" s="1899"/>
      <c r="ES251" s="1899"/>
      <c r="ET251" s="1899"/>
      <c r="EU251" s="1899"/>
      <c r="EV251" s="1899"/>
      <c r="EW251" s="1899"/>
      <c r="EX251" s="1899"/>
      <c r="EY251" s="1899"/>
      <c r="EZ251" s="1899"/>
      <c r="FA251" s="1899"/>
      <c r="FB251" s="1899"/>
      <c r="FC251" s="1899"/>
      <c r="FD251" s="1899"/>
      <c r="FE251" s="1899"/>
      <c r="FF251" s="1899"/>
      <c r="FG251" s="1899"/>
      <c r="FH251" s="1899"/>
      <c r="FI251" s="1899"/>
      <c r="FJ251" s="1899"/>
      <c r="FK251" s="1899"/>
      <c r="FL251" s="1899"/>
      <c r="FM251" s="1899"/>
      <c r="FN251" s="1899"/>
      <c r="FO251" s="1899"/>
      <c r="FP251" s="1899"/>
      <c r="FQ251" s="1899"/>
      <c r="FR251" s="1899"/>
      <c r="FS251" s="1899"/>
      <c r="FT251" s="1899"/>
      <c r="FU251" s="1899"/>
      <c r="FV251" s="1899"/>
      <c r="FW251" s="1899"/>
      <c r="FX251" s="1899"/>
      <c r="FY251" s="1899"/>
      <c r="FZ251" s="1899"/>
      <c r="GA251" s="1899"/>
      <c r="GB251" s="1899"/>
      <c r="GC251" s="1899"/>
      <c r="GD251" s="1899"/>
      <c r="GE251" s="1899"/>
      <c r="GF251" s="1899"/>
      <c r="GG251" s="1899"/>
      <c r="GH251" s="1899"/>
      <c r="GI251" s="1899"/>
      <c r="GJ251" s="1899"/>
      <c r="GK251" s="1899"/>
      <c r="GL251" s="1899"/>
      <c r="GM251" s="1899"/>
      <c r="GN251" s="1899"/>
      <c r="GO251" s="1899"/>
      <c r="GP251" s="1899"/>
      <c r="GQ251" s="1899"/>
      <c r="GR251" s="1899"/>
      <c r="GS251" s="1899"/>
      <c r="GT251" s="1899"/>
      <c r="GU251" s="1899"/>
      <c r="GV251" s="1899"/>
      <c r="GW251" s="1899"/>
      <c r="GX251" s="1899"/>
      <c r="GY251" s="1899"/>
      <c r="GZ251" s="1899"/>
      <c r="HA251" s="1899"/>
      <c r="HB251" s="1899"/>
      <c r="HC251" s="1899"/>
      <c r="HD251" s="1899"/>
      <c r="HE251" s="1899"/>
      <c r="HF251" s="1899"/>
      <c r="HG251" s="1899"/>
      <c r="HH251" s="1899"/>
      <c r="HI251" s="1899"/>
      <c r="HJ251" s="1899"/>
      <c r="HK251" s="1899"/>
      <c r="HL251" s="1899"/>
      <c r="HM251" s="1899"/>
      <c r="HN251" s="1899"/>
      <c r="HO251" s="1899"/>
      <c r="HP251" s="1899"/>
      <c r="HQ251" s="1899"/>
      <c r="HR251" s="1899"/>
      <c r="HS251" s="1899"/>
      <c r="HT251" s="1899"/>
      <c r="HU251" s="1899"/>
      <c r="HV251" s="1899"/>
      <c r="HW251" s="1899"/>
      <c r="HX251" s="1899"/>
      <c r="HY251" s="1899"/>
      <c r="HZ251" s="1899"/>
      <c r="IA251" s="1899"/>
      <c r="IB251" s="1899"/>
      <c r="IC251" s="1899"/>
      <c r="ID251" s="1899"/>
      <c r="IE251" s="1899"/>
      <c r="IF251" s="1899"/>
      <c r="IG251" s="1899"/>
      <c r="IH251" s="1899"/>
      <c r="II251" s="1899"/>
      <c r="IJ251" s="1899"/>
      <c r="IK251" s="1899"/>
      <c r="IL251" s="1899"/>
      <c r="IM251" s="1899"/>
      <c r="IN251" s="1899"/>
      <c r="IO251" s="1899"/>
    </row>
  </sheetData>
  <protectedRanges>
    <protectedRange sqref="C47:C49 C59:C62" name="Range1_2_1"/>
    <protectedRange sqref="C72:C75" name="Range1_1_1_1"/>
    <protectedRange sqref="C34" name="Range1_1_2"/>
    <protectedRange sqref="C46" name="Range1_1_3_1"/>
    <protectedRange sqref="C58" name="Range1_1_4_1"/>
  </protectedRanges>
  <mergeCells count="26">
    <mergeCell ref="A235:A236"/>
    <mergeCell ref="B235:C235"/>
    <mergeCell ref="A202:A203"/>
    <mergeCell ref="B202:C202"/>
    <mergeCell ref="A213:A214"/>
    <mergeCell ref="B213:C213"/>
    <mergeCell ref="A224:A225"/>
    <mergeCell ref="B224:C224"/>
    <mergeCell ref="A169:A170"/>
    <mergeCell ref="B169:C169"/>
    <mergeCell ref="A179:A180"/>
    <mergeCell ref="B179:C179"/>
    <mergeCell ref="A190:A191"/>
    <mergeCell ref="B190:C190"/>
    <mergeCell ref="A135:A136"/>
    <mergeCell ref="B135:C135"/>
    <mergeCell ref="A145:A146"/>
    <mergeCell ref="B145:C145"/>
    <mergeCell ref="A157:A158"/>
    <mergeCell ref="B157:C157"/>
    <mergeCell ref="A2:E2"/>
    <mergeCell ref="A4:C4"/>
    <mergeCell ref="A113:A114"/>
    <mergeCell ref="B113:C113"/>
    <mergeCell ref="A124:A125"/>
    <mergeCell ref="B124:C124"/>
  </mergeCells>
  <pageMargins left="0.7" right="0.7" top="0.75" bottom="0.56999999999999995" header="0.3" footer="0.3"/>
  <pageSetup paperSize="9" scale="61" orientation="portrait" r:id="rId1"/>
  <headerFooter>
    <oddFooter>&amp;C&amp;P</oddFooter>
  </headerFooter>
  <rowBreaks count="4" manualBreakCount="4">
    <brk id="36" max="4" man="1"/>
    <brk id="85" max="4" man="1"/>
    <brk id="132" max="4" man="1"/>
    <brk id="176" max="4"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6" tint="-0.249977111117893"/>
  </sheetPr>
  <dimension ref="A1:IV468"/>
  <sheetViews>
    <sheetView view="pageBreakPreview" zoomScaleSheetLayoutView="100" workbookViewId="0">
      <selection activeCell="J4" sqref="J4"/>
    </sheetView>
  </sheetViews>
  <sheetFormatPr defaultRowHeight="15"/>
  <cols>
    <col min="1" max="1" width="45.7109375" style="545" customWidth="1"/>
    <col min="2" max="5" width="11.7109375" style="545" customWidth="1"/>
    <col min="6" max="6" width="14.140625" style="546" customWidth="1"/>
    <col min="7" max="7" width="13.7109375" style="546" customWidth="1"/>
    <col min="8" max="16384" width="9.140625" style="546"/>
  </cols>
  <sheetData>
    <row r="1" spans="1:6" ht="24.95" customHeight="1">
      <c r="A1" s="544" t="s">
        <v>1285</v>
      </c>
    </row>
    <row r="2" spans="1:6" ht="208.5" customHeight="1">
      <c r="A2" s="2726" t="s">
        <v>1286</v>
      </c>
      <c r="B2" s="2726"/>
      <c r="C2" s="2726"/>
      <c r="D2" s="2726"/>
      <c r="E2" s="2726"/>
    </row>
    <row r="4" spans="1:6" ht="20.100000000000001" customHeight="1">
      <c r="A4" s="1900" t="s">
        <v>1287</v>
      </c>
      <c r="B4" s="1900"/>
      <c r="C4" s="1900"/>
      <c r="D4" s="1900"/>
      <c r="E4" s="1678"/>
    </row>
    <row r="5" spans="1:6" s="549" customFormat="1" ht="20.100000000000001" customHeight="1">
      <c r="A5" s="554" t="s">
        <v>1061</v>
      </c>
      <c r="B5" s="555">
        <v>2010</v>
      </c>
      <c r="C5" s="555">
        <v>2011</v>
      </c>
      <c r="D5" s="555">
        <v>2012</v>
      </c>
      <c r="E5" s="1858" t="s">
        <v>756</v>
      </c>
      <c r="F5" s="550"/>
    </row>
    <row r="6" spans="1:6" s="549" customFormat="1" ht="20.100000000000001" customHeight="1">
      <c r="A6" s="1464" t="s">
        <v>1194</v>
      </c>
      <c r="B6" s="1901">
        <v>3.3</v>
      </c>
      <c r="C6" s="1901">
        <v>3.5</v>
      </c>
      <c r="D6" s="1901">
        <v>3.5</v>
      </c>
      <c r="E6" s="1861">
        <v>3.7</v>
      </c>
      <c r="F6" s="550"/>
    </row>
    <row r="7" spans="1:6" s="549" customFormat="1" ht="20.100000000000001" customHeight="1">
      <c r="A7" s="1464" t="s">
        <v>1195</v>
      </c>
      <c r="B7" s="1901">
        <v>6.6</v>
      </c>
      <c r="C7" s="1901">
        <v>8.1</v>
      </c>
      <c r="D7" s="1901">
        <v>8.1999999999999993</v>
      </c>
      <c r="E7" s="1861">
        <v>8.1999999999999993</v>
      </c>
      <c r="F7" s="550"/>
    </row>
    <row r="8" spans="1:6" s="549" customFormat="1" ht="20.100000000000001" customHeight="1">
      <c r="A8" s="1464" t="s">
        <v>1196</v>
      </c>
      <c r="B8" s="1901">
        <v>5.3</v>
      </c>
      <c r="C8" s="1901">
        <v>5.2</v>
      </c>
      <c r="D8" s="1901">
        <v>5.5</v>
      </c>
      <c r="E8" s="1861">
        <v>5.8</v>
      </c>
      <c r="F8" s="546"/>
    </row>
    <row r="9" spans="1:6" s="549" customFormat="1" ht="20.100000000000001" customHeight="1">
      <c r="A9" s="1464" t="s">
        <v>1065</v>
      </c>
      <c r="B9" s="1901">
        <v>1.8217845160714219</v>
      </c>
      <c r="C9" s="1901">
        <v>2.2000000000000002</v>
      </c>
      <c r="D9" s="1901">
        <v>2.1</v>
      </c>
      <c r="E9" s="1861">
        <v>2.4</v>
      </c>
    </row>
    <row r="10" spans="1:6" s="549" customFormat="1" ht="20.100000000000001" customHeight="1">
      <c r="A10" s="1464" t="s">
        <v>1066</v>
      </c>
      <c r="B10" s="568">
        <v>6934</v>
      </c>
      <c r="C10" s="1902">
        <v>7361</v>
      </c>
      <c r="D10" s="1902">
        <v>9424</v>
      </c>
      <c r="E10" s="1903">
        <v>10647</v>
      </c>
    </row>
    <row r="11" spans="1:6" s="550" customFormat="1" ht="15" customHeight="1">
      <c r="A11" s="2793" t="s">
        <v>66</v>
      </c>
      <c r="B11" s="2793"/>
      <c r="C11" s="2793"/>
      <c r="D11" s="2793"/>
      <c r="E11" s="551"/>
      <c r="F11" s="1904"/>
    </row>
    <row r="12" spans="1:6" s="550" customFormat="1" ht="15" customHeight="1">
      <c r="A12" s="637" t="s">
        <v>775</v>
      </c>
      <c r="B12" s="1679"/>
      <c r="C12" s="1679"/>
      <c r="D12" s="1679"/>
      <c r="E12" s="552"/>
      <c r="F12" s="549"/>
    </row>
    <row r="13" spans="1:6" s="550" customFormat="1" ht="15" customHeight="1">
      <c r="A13" s="551"/>
      <c r="B13" s="1679"/>
      <c r="C13" s="1679"/>
      <c r="D13" s="1679"/>
      <c r="E13" s="552"/>
      <c r="F13" s="549"/>
    </row>
    <row r="14" spans="1:6" ht="20.100000000000001" customHeight="1">
      <c r="A14" s="1905" t="s">
        <v>1288</v>
      </c>
      <c r="B14" s="1905"/>
      <c r="C14" s="1905"/>
      <c r="D14" s="1905"/>
      <c r="E14" s="1906"/>
      <c r="F14" s="549"/>
    </row>
    <row r="15" spans="1:6" s="549" customFormat="1" ht="20.100000000000001" customHeight="1">
      <c r="A15" s="554" t="s">
        <v>1289</v>
      </c>
      <c r="B15" s="554">
        <v>2010</v>
      </c>
      <c r="C15" s="555">
        <v>2011</v>
      </c>
      <c r="D15" s="555">
        <v>2012</v>
      </c>
      <c r="E15" s="555">
        <v>2013</v>
      </c>
    </row>
    <row r="16" spans="1:6" s="549" customFormat="1" ht="20.100000000000001" customHeight="1">
      <c r="A16" s="1907" t="s">
        <v>1290</v>
      </c>
      <c r="B16" s="1908">
        <v>2.1</v>
      </c>
      <c r="C16" s="1908">
        <v>2.35</v>
      </c>
      <c r="D16" s="1908">
        <v>2.35</v>
      </c>
      <c r="E16" s="1908">
        <v>2.35</v>
      </c>
      <c r="F16" s="1909" t="s">
        <v>11</v>
      </c>
    </row>
    <row r="17" spans="1:7" s="549" customFormat="1" ht="20.100000000000001" customHeight="1">
      <c r="A17" s="1907" t="s">
        <v>1291</v>
      </c>
      <c r="B17" s="1908">
        <v>1.5</v>
      </c>
      <c r="C17" s="1908">
        <v>1.61</v>
      </c>
      <c r="D17" s="1908">
        <v>1.61</v>
      </c>
      <c r="E17" s="1908">
        <v>1.61</v>
      </c>
      <c r="F17" s="1909" t="s">
        <v>12</v>
      </c>
    </row>
    <row r="18" spans="1:7" s="549" customFormat="1" ht="20.100000000000001" customHeight="1">
      <c r="A18" s="1464" t="s">
        <v>1292</v>
      </c>
      <c r="B18" s="1910">
        <v>339.10212038880741</v>
      </c>
      <c r="C18" s="1910">
        <v>333.29694519189786</v>
      </c>
      <c r="D18" s="1911" t="s">
        <v>1293</v>
      </c>
      <c r="E18" s="1911" t="s">
        <v>1293</v>
      </c>
      <c r="F18" s="1909" t="s">
        <v>171</v>
      </c>
    </row>
    <row r="19" spans="1:7" s="549" customFormat="1" ht="20.100000000000001" customHeight="1">
      <c r="A19" s="1907" t="s">
        <v>1294</v>
      </c>
      <c r="B19" s="1910">
        <v>377.63117371006547</v>
      </c>
      <c r="C19" s="1912">
        <v>370</v>
      </c>
      <c r="D19" s="1913" t="s">
        <v>1293</v>
      </c>
      <c r="E19" s="1913" t="s">
        <v>1293</v>
      </c>
    </row>
    <row r="20" spans="1:7" s="550" customFormat="1" ht="15" customHeight="1">
      <c r="A20" s="2793" t="s">
        <v>66</v>
      </c>
      <c r="B20" s="2793"/>
      <c r="C20" s="2793"/>
      <c r="D20" s="2793"/>
      <c r="E20" s="552"/>
      <c r="F20" s="549"/>
    </row>
    <row r="21" spans="1:7" s="550" customFormat="1" ht="15" customHeight="1">
      <c r="A21" s="1669" t="s">
        <v>1295</v>
      </c>
      <c r="B21" s="1558"/>
      <c r="C21" s="1558"/>
      <c r="D21" s="1558"/>
      <c r="E21" s="1558"/>
      <c r="F21" s="549"/>
    </row>
    <row r="22" spans="1:7" s="550" customFormat="1" ht="15" customHeight="1">
      <c r="A22" s="1558"/>
      <c r="B22" s="551"/>
      <c r="C22" s="551"/>
      <c r="D22" s="551"/>
      <c r="E22" s="552"/>
      <c r="F22" s="549"/>
    </row>
    <row r="23" spans="1:7" ht="20.100000000000001" customHeight="1">
      <c r="A23" s="1914" t="s">
        <v>1296</v>
      </c>
      <c r="B23" s="650"/>
      <c r="C23" s="650"/>
      <c r="D23" s="650"/>
      <c r="E23" s="650"/>
      <c r="F23" s="549"/>
    </row>
    <row r="24" spans="1:7" s="549" customFormat="1" ht="27" customHeight="1">
      <c r="A24" s="554" t="s">
        <v>1297</v>
      </c>
      <c r="B24" s="554">
        <v>2008</v>
      </c>
      <c r="C24" s="554">
        <v>2009</v>
      </c>
      <c r="D24" s="554">
        <v>2010</v>
      </c>
      <c r="E24" s="554">
        <v>2011</v>
      </c>
    </row>
    <row r="25" spans="1:7" s="549" customFormat="1" ht="27" customHeight="1">
      <c r="A25" s="556" t="s">
        <v>1298</v>
      </c>
      <c r="B25" s="714">
        <v>561748</v>
      </c>
      <c r="C25" s="714">
        <v>675026</v>
      </c>
      <c r="D25" s="714">
        <v>743049</v>
      </c>
      <c r="E25" s="714">
        <v>785076</v>
      </c>
    </row>
    <row r="26" spans="1:7" s="549" customFormat="1" ht="27" customHeight="1">
      <c r="A26" s="1915" t="s">
        <v>1299</v>
      </c>
      <c r="B26" s="568">
        <v>3768</v>
      </c>
      <c r="C26" s="568">
        <v>5141</v>
      </c>
      <c r="D26" s="568">
        <v>6176</v>
      </c>
      <c r="E26" s="568">
        <v>7009</v>
      </c>
    </row>
    <row r="27" spans="1:7" s="549" customFormat="1" ht="27" customHeight="1">
      <c r="A27" s="1915" t="s">
        <v>1300</v>
      </c>
      <c r="B27" s="568">
        <v>494013</v>
      </c>
      <c r="C27" s="568">
        <v>592970</v>
      </c>
      <c r="D27" s="568">
        <v>652017</v>
      </c>
      <c r="E27" s="568">
        <v>687901</v>
      </c>
    </row>
    <row r="28" spans="1:7" s="549" customFormat="1" ht="27" customHeight="1">
      <c r="A28" s="1915" t="s">
        <v>1301</v>
      </c>
      <c r="B28" s="568">
        <v>10790</v>
      </c>
      <c r="C28" s="568">
        <v>13948</v>
      </c>
      <c r="D28" s="568">
        <v>15220</v>
      </c>
      <c r="E28" s="568">
        <v>17380</v>
      </c>
    </row>
    <row r="29" spans="1:7" s="549" customFormat="1" ht="27" customHeight="1">
      <c r="A29" s="1915" t="s">
        <v>1302</v>
      </c>
      <c r="B29" s="568">
        <v>31861</v>
      </c>
      <c r="C29" s="568">
        <v>37545</v>
      </c>
      <c r="D29" s="568">
        <v>42115</v>
      </c>
      <c r="E29" s="568">
        <v>43873</v>
      </c>
    </row>
    <row r="30" spans="1:7" s="549" customFormat="1" ht="27" customHeight="1">
      <c r="A30" s="1915" t="s">
        <v>1303</v>
      </c>
      <c r="B30" s="568">
        <v>21316</v>
      </c>
      <c r="C30" s="568">
        <v>25422</v>
      </c>
      <c r="D30" s="568">
        <v>27521</v>
      </c>
      <c r="E30" s="568">
        <v>28913</v>
      </c>
    </row>
    <row r="31" spans="1:7" s="549" customFormat="1" ht="27" customHeight="1">
      <c r="A31" s="560" t="s">
        <v>11</v>
      </c>
      <c r="B31" s="714">
        <v>386853</v>
      </c>
      <c r="C31" s="714">
        <v>471502</v>
      </c>
      <c r="D31" s="714">
        <v>521270</v>
      </c>
      <c r="E31" s="714">
        <v>554196</v>
      </c>
      <c r="G31" s="1916">
        <f>E31</f>
        <v>554196</v>
      </c>
    </row>
    <row r="32" spans="1:7" s="549" customFormat="1" ht="27" customHeight="1">
      <c r="A32" s="1915" t="s">
        <v>1299</v>
      </c>
      <c r="B32" s="1917">
        <v>2778</v>
      </c>
      <c r="C32" s="1917">
        <v>3906</v>
      </c>
      <c r="D32" s="1917">
        <v>4716</v>
      </c>
      <c r="E32" s="1917">
        <v>5488</v>
      </c>
      <c r="G32" s="1916">
        <f>E37</f>
        <v>201687</v>
      </c>
    </row>
    <row r="33" spans="1:7" s="549" customFormat="1" ht="27" customHeight="1">
      <c r="A33" s="1915" t="s">
        <v>1300</v>
      </c>
      <c r="B33" s="1917">
        <v>338799</v>
      </c>
      <c r="C33" s="1917">
        <v>411732</v>
      </c>
      <c r="D33" s="1917">
        <v>454958</v>
      </c>
      <c r="E33" s="1917">
        <v>482889</v>
      </c>
      <c r="G33" s="1916">
        <f>E43</f>
        <v>29193</v>
      </c>
    </row>
    <row r="34" spans="1:7" s="549" customFormat="1" ht="27" customHeight="1">
      <c r="A34" s="1915" t="s">
        <v>1301</v>
      </c>
      <c r="B34" s="1917">
        <v>8290</v>
      </c>
      <c r="C34" s="1917">
        <v>11020</v>
      </c>
      <c r="D34" s="1917">
        <v>12118</v>
      </c>
      <c r="E34" s="1917">
        <v>14050</v>
      </c>
      <c r="F34" s="550"/>
    </row>
    <row r="35" spans="1:7" s="549" customFormat="1" ht="27" customHeight="1">
      <c r="A35" s="1915" t="s">
        <v>1302</v>
      </c>
      <c r="B35" s="1917">
        <v>19971</v>
      </c>
      <c r="C35" s="1917">
        <v>24288</v>
      </c>
      <c r="D35" s="1917">
        <v>27379</v>
      </c>
      <c r="E35" s="1917">
        <v>28670</v>
      </c>
      <c r="F35" s="550"/>
    </row>
    <row r="36" spans="1:7" s="549" customFormat="1" ht="27" customHeight="1">
      <c r="A36" s="1915" t="s">
        <v>1303</v>
      </c>
      <c r="B36" s="1917">
        <v>17015</v>
      </c>
      <c r="C36" s="1917">
        <v>20556</v>
      </c>
      <c r="D36" s="1917">
        <v>22099</v>
      </c>
      <c r="E36" s="1917">
        <v>23099</v>
      </c>
      <c r="F36" s="546"/>
    </row>
    <row r="37" spans="1:7" s="549" customFormat="1" ht="27" customHeight="1">
      <c r="A37" s="560" t="s">
        <v>12</v>
      </c>
      <c r="B37" s="714">
        <v>154110</v>
      </c>
      <c r="C37" s="714">
        <v>180032</v>
      </c>
      <c r="D37" s="714">
        <v>194821</v>
      </c>
      <c r="E37" s="714">
        <v>201687</v>
      </c>
      <c r="F37" s="546"/>
    </row>
    <row r="38" spans="1:7" s="549" customFormat="1" ht="27" customHeight="1">
      <c r="A38" s="1915" t="s">
        <v>1299</v>
      </c>
      <c r="B38" s="1917">
        <v>928</v>
      </c>
      <c r="C38" s="1917">
        <v>1139</v>
      </c>
      <c r="D38" s="1917">
        <v>1321</v>
      </c>
      <c r="E38" s="1917">
        <v>1352</v>
      </c>
      <c r="F38" s="546"/>
    </row>
    <row r="39" spans="1:7" s="549" customFormat="1" ht="27" customHeight="1">
      <c r="A39" s="1915" t="s">
        <v>1300</v>
      </c>
      <c r="B39" s="1917">
        <v>138593</v>
      </c>
      <c r="C39" s="1917">
        <v>162540</v>
      </c>
      <c r="D39" s="1917">
        <v>175845</v>
      </c>
      <c r="E39" s="1917">
        <v>182515</v>
      </c>
      <c r="F39" s="546"/>
    </row>
    <row r="40" spans="1:7" s="549" customFormat="1" ht="27" customHeight="1">
      <c r="A40" s="1915" t="s">
        <v>1301</v>
      </c>
      <c r="B40" s="1917">
        <v>2145</v>
      </c>
      <c r="C40" s="1917">
        <v>2508</v>
      </c>
      <c r="D40" s="1917">
        <v>2613</v>
      </c>
      <c r="E40" s="1917">
        <v>2666</v>
      </c>
      <c r="F40" s="546"/>
    </row>
    <row r="41" spans="1:7" s="549" customFormat="1" ht="27" customHeight="1">
      <c r="A41" s="1915" t="s">
        <v>1302</v>
      </c>
      <c r="B41" s="1917">
        <v>8897</v>
      </c>
      <c r="C41" s="1917">
        <v>9859</v>
      </c>
      <c r="D41" s="1917">
        <v>10696</v>
      </c>
      <c r="E41" s="1917">
        <v>10502</v>
      </c>
      <c r="F41" s="546"/>
    </row>
    <row r="42" spans="1:7" s="549" customFormat="1" ht="27" customHeight="1">
      <c r="A42" s="1915" t="s">
        <v>1303</v>
      </c>
      <c r="B42" s="1917">
        <v>3547</v>
      </c>
      <c r="C42" s="1917">
        <v>3986</v>
      </c>
      <c r="D42" s="1917">
        <v>4346</v>
      </c>
      <c r="E42" s="1917">
        <v>4652</v>
      </c>
      <c r="F42" s="546"/>
    </row>
    <row r="43" spans="1:7" s="549" customFormat="1" ht="27" customHeight="1">
      <c r="A43" s="560" t="s">
        <v>171</v>
      </c>
      <c r="B43" s="714">
        <v>20785</v>
      </c>
      <c r="C43" s="714">
        <v>23492</v>
      </c>
      <c r="D43" s="714">
        <v>26958</v>
      </c>
      <c r="E43" s="714">
        <v>29193</v>
      </c>
      <c r="F43" s="546"/>
    </row>
    <row r="44" spans="1:7" s="549" customFormat="1" ht="27" customHeight="1">
      <c r="A44" s="1915" t="s">
        <v>1299</v>
      </c>
      <c r="B44" s="1917">
        <v>62</v>
      </c>
      <c r="C44" s="1917">
        <v>96</v>
      </c>
      <c r="D44" s="1917">
        <v>139</v>
      </c>
      <c r="E44" s="1917">
        <v>169</v>
      </c>
      <c r="F44" s="546"/>
    </row>
    <row r="45" spans="1:7" s="549" customFormat="1" ht="27" customHeight="1">
      <c r="A45" s="1915" t="s">
        <v>1300</v>
      </c>
      <c r="B45" s="1917">
        <v>16621</v>
      </c>
      <c r="C45" s="1917">
        <v>18698</v>
      </c>
      <c r="D45" s="1917">
        <v>21214</v>
      </c>
      <c r="E45" s="1917">
        <v>22497</v>
      </c>
      <c r="F45" s="546"/>
    </row>
    <row r="46" spans="1:7" s="549" customFormat="1" ht="27" customHeight="1">
      <c r="A46" s="1915" t="s">
        <v>1301</v>
      </c>
      <c r="B46" s="1917">
        <v>355</v>
      </c>
      <c r="C46" s="1917">
        <v>420</v>
      </c>
      <c r="D46" s="1917">
        <v>489</v>
      </c>
      <c r="E46" s="1917">
        <v>664</v>
      </c>
      <c r="F46" s="546"/>
    </row>
    <row r="47" spans="1:7" s="549" customFormat="1" ht="27" customHeight="1">
      <c r="A47" s="1915" t="s">
        <v>1302</v>
      </c>
      <c r="B47" s="1917">
        <v>2993</v>
      </c>
      <c r="C47" s="1917">
        <v>3398</v>
      </c>
      <c r="D47" s="1917">
        <v>4040</v>
      </c>
      <c r="E47" s="1917">
        <v>4701</v>
      </c>
      <c r="F47" s="546"/>
    </row>
    <row r="48" spans="1:7" s="549" customFormat="1" ht="27" customHeight="1">
      <c r="A48" s="1918" t="s">
        <v>1303</v>
      </c>
      <c r="B48" s="1917">
        <v>754</v>
      </c>
      <c r="C48" s="1917">
        <v>880</v>
      </c>
      <c r="D48" s="1917">
        <v>1076</v>
      </c>
      <c r="E48" s="1917">
        <v>1162</v>
      </c>
      <c r="F48" s="546"/>
    </row>
    <row r="49" spans="1:6" s="550" customFormat="1" ht="15" customHeight="1">
      <c r="A49" s="1919" t="s">
        <v>1304</v>
      </c>
      <c r="B49" s="1920"/>
      <c r="C49" s="1920"/>
      <c r="D49" s="1920"/>
      <c r="E49" s="1920"/>
      <c r="F49" s="546"/>
    </row>
    <row r="50" spans="1:6" s="550" customFormat="1" ht="15" customHeight="1">
      <c r="A50" s="1919"/>
      <c r="B50" s="1679"/>
      <c r="C50" s="1679"/>
      <c r="D50" s="1679"/>
      <c r="E50" s="1679"/>
      <c r="F50" s="546"/>
    </row>
    <row r="51" spans="1:6" ht="20.100000000000001" customHeight="1">
      <c r="A51" s="2802" t="s">
        <v>1305</v>
      </c>
      <c r="B51" s="2802"/>
      <c r="C51" s="2802"/>
      <c r="D51" s="2802"/>
      <c r="E51" s="2802"/>
    </row>
    <row r="52" spans="1:6">
      <c r="A52" s="1915"/>
      <c r="B52" s="1679"/>
      <c r="C52" s="1679"/>
      <c r="D52" s="1679"/>
      <c r="E52" s="1679"/>
    </row>
    <row r="53" spans="1:6">
      <c r="A53" s="1915"/>
      <c r="B53" s="1679"/>
      <c r="C53" s="1679"/>
      <c r="D53" s="1679"/>
      <c r="E53" s="1679"/>
    </row>
    <row r="54" spans="1:6">
      <c r="A54" s="1915"/>
      <c r="B54" s="1679"/>
      <c r="C54" s="1679"/>
      <c r="D54" s="1679"/>
      <c r="E54" s="1679"/>
    </row>
    <row r="55" spans="1:6">
      <c r="A55" s="1915"/>
      <c r="B55" s="1679"/>
      <c r="C55" s="1679"/>
      <c r="D55" s="1679"/>
      <c r="E55" s="1679"/>
    </row>
    <row r="56" spans="1:6">
      <c r="A56" s="1915"/>
      <c r="B56" s="1679"/>
      <c r="C56" s="1679"/>
      <c r="D56" s="1679"/>
      <c r="E56" s="1679"/>
    </row>
    <row r="57" spans="1:6">
      <c r="A57" s="1915"/>
      <c r="B57" s="1679"/>
      <c r="C57" s="1679"/>
      <c r="D57" s="1679"/>
      <c r="E57" s="1679"/>
    </row>
    <row r="58" spans="1:6">
      <c r="A58" s="1915"/>
      <c r="B58" s="1679"/>
      <c r="C58" s="1679"/>
      <c r="D58" s="1679"/>
      <c r="E58" s="1679"/>
    </row>
    <row r="59" spans="1:6">
      <c r="A59" s="1915"/>
      <c r="B59" s="1679"/>
      <c r="C59" s="1679"/>
      <c r="D59" s="1679"/>
      <c r="E59" s="1679"/>
    </row>
    <row r="60" spans="1:6">
      <c r="A60" s="1915"/>
      <c r="B60" s="1679"/>
      <c r="C60" s="1679"/>
      <c r="D60" s="1679"/>
      <c r="E60" s="1679"/>
    </row>
    <row r="61" spans="1:6">
      <c r="A61" s="1915"/>
      <c r="B61" s="1679"/>
      <c r="C61" s="1679"/>
      <c r="D61" s="1679"/>
      <c r="E61" s="1679"/>
    </row>
    <row r="62" spans="1:6">
      <c r="A62" s="1915"/>
      <c r="B62" s="1679"/>
      <c r="C62" s="1679"/>
      <c r="D62" s="1679"/>
      <c r="E62" s="1679"/>
    </row>
    <row r="63" spans="1:6">
      <c r="A63" s="1915"/>
      <c r="B63" s="1679"/>
      <c r="C63" s="1679"/>
      <c r="D63" s="1679"/>
      <c r="E63" s="1679"/>
    </row>
    <row r="64" spans="1:6">
      <c r="A64" s="1915"/>
      <c r="B64" s="1679"/>
      <c r="C64" s="1679"/>
      <c r="D64" s="1679"/>
      <c r="E64" s="1679"/>
    </row>
    <row r="65" spans="1:6">
      <c r="A65" s="1915"/>
      <c r="B65" s="1679"/>
      <c r="C65" s="1679"/>
      <c r="D65" s="1679"/>
      <c r="E65" s="1679"/>
    </row>
    <row r="66" spans="1:6">
      <c r="A66" s="1915"/>
      <c r="B66" s="1679"/>
      <c r="C66" s="1679"/>
      <c r="D66" s="1679"/>
      <c r="E66" s="1679"/>
    </row>
    <row r="67" spans="1:6">
      <c r="A67" s="1915"/>
      <c r="B67" s="1679"/>
      <c r="C67" s="1679"/>
      <c r="D67" s="1679"/>
      <c r="E67" s="1679"/>
    </row>
    <row r="68" spans="1:6" ht="15" customHeight="1">
      <c r="A68" s="1915"/>
      <c r="B68" s="1679"/>
      <c r="C68" s="1679"/>
      <c r="D68" s="1679"/>
      <c r="E68" s="1679"/>
    </row>
    <row r="69" spans="1:6" ht="15" customHeight="1">
      <c r="A69" s="1915"/>
      <c r="B69" s="1679"/>
      <c r="C69" s="1679"/>
      <c r="D69" s="1679"/>
      <c r="E69" s="1679"/>
    </row>
    <row r="70" spans="1:6" ht="15" customHeight="1">
      <c r="A70" s="1915"/>
      <c r="B70" s="1679"/>
      <c r="C70" s="1679"/>
      <c r="D70" s="1679"/>
      <c r="E70" s="1679"/>
    </row>
    <row r="71" spans="1:6" ht="15" customHeight="1">
      <c r="A71" s="1915"/>
      <c r="B71" s="1679"/>
      <c r="C71" s="1679"/>
      <c r="D71" s="1679"/>
      <c r="E71" s="1679"/>
    </row>
    <row r="72" spans="1:6" ht="15" customHeight="1">
      <c r="A72" s="1915"/>
      <c r="B72" s="1679"/>
      <c r="C72" s="1679"/>
      <c r="D72" s="1679"/>
      <c r="E72" s="1679"/>
      <c r="F72" s="549"/>
    </row>
    <row r="73" spans="1:6" ht="15" customHeight="1">
      <c r="A73" s="1915"/>
      <c r="B73" s="1679"/>
      <c r="C73" s="1679"/>
      <c r="D73" s="1679"/>
      <c r="E73" s="1679"/>
      <c r="F73" s="549"/>
    </row>
    <row r="74" spans="1:6" ht="15" customHeight="1">
      <c r="A74" s="1915"/>
      <c r="B74" s="1679"/>
      <c r="C74" s="1679"/>
      <c r="D74" s="1679"/>
      <c r="E74" s="1679"/>
      <c r="F74" s="549"/>
    </row>
    <row r="75" spans="1:6" ht="15" customHeight="1">
      <c r="A75" s="1915"/>
      <c r="B75" s="1679"/>
      <c r="C75" s="1679"/>
      <c r="D75" s="1679"/>
      <c r="E75" s="1679"/>
      <c r="F75" s="549"/>
    </row>
    <row r="76" spans="1:6" ht="15" customHeight="1">
      <c r="A76" s="1915"/>
      <c r="B76" s="1679"/>
      <c r="C76" s="1679"/>
      <c r="D76" s="1679"/>
      <c r="E76" s="1679"/>
      <c r="F76" s="549"/>
    </row>
    <row r="77" spans="1:6" ht="15" customHeight="1">
      <c r="A77" s="1915"/>
      <c r="B77" s="1679"/>
      <c r="C77" s="1679"/>
      <c r="D77" s="1679"/>
      <c r="E77" s="1679"/>
      <c r="F77" s="549"/>
    </row>
    <row r="78" spans="1:6" ht="15" customHeight="1">
      <c r="A78" s="1915"/>
      <c r="B78" s="1679"/>
      <c r="C78" s="1679"/>
      <c r="D78" s="1679"/>
      <c r="E78" s="1679"/>
      <c r="F78" s="549"/>
    </row>
    <row r="79" spans="1:6" ht="15" customHeight="1">
      <c r="A79" s="1915"/>
      <c r="B79" s="1679"/>
      <c r="C79" s="1679"/>
      <c r="D79" s="1679"/>
      <c r="E79" s="1679"/>
      <c r="F79" s="549"/>
    </row>
    <row r="80" spans="1:6" ht="15" customHeight="1">
      <c r="A80" s="1915"/>
      <c r="B80" s="1679"/>
      <c r="C80" s="1679"/>
      <c r="D80" s="1679"/>
      <c r="E80" s="1679"/>
      <c r="F80" s="549"/>
    </row>
    <row r="81" spans="1:6" ht="15" customHeight="1">
      <c r="A81" s="1915"/>
      <c r="B81" s="1679"/>
      <c r="C81" s="1679"/>
      <c r="D81" s="1679"/>
      <c r="E81" s="1679"/>
      <c r="F81" s="549"/>
    </row>
    <row r="82" spans="1:6" ht="15" customHeight="1">
      <c r="A82" s="1915"/>
      <c r="B82" s="1679"/>
      <c r="C82" s="1679"/>
      <c r="D82" s="1679"/>
      <c r="E82" s="1679"/>
      <c r="F82" s="549"/>
    </row>
    <row r="83" spans="1:6" ht="15" customHeight="1">
      <c r="A83" s="1915"/>
      <c r="B83" s="1679"/>
      <c r="C83" s="1679"/>
      <c r="D83" s="1679"/>
      <c r="E83" s="1679"/>
      <c r="F83" s="549"/>
    </row>
    <row r="84" spans="1:6" ht="15" customHeight="1">
      <c r="A84" s="1915"/>
      <c r="B84" s="1679"/>
      <c r="C84" s="1679"/>
      <c r="D84" s="1679"/>
      <c r="E84" s="1679"/>
      <c r="F84" s="549"/>
    </row>
    <row r="85" spans="1:6" ht="15" customHeight="1">
      <c r="A85" s="1915"/>
      <c r="B85" s="1679"/>
      <c r="C85" s="1679"/>
      <c r="D85" s="1679"/>
      <c r="E85" s="1679"/>
      <c r="F85" s="549"/>
    </row>
    <row r="86" spans="1:6" ht="20.100000000000001" customHeight="1">
      <c r="A86" s="1914" t="s">
        <v>1306</v>
      </c>
      <c r="B86" s="650"/>
      <c r="C86" s="650"/>
      <c r="D86" s="650"/>
      <c r="E86" s="650"/>
      <c r="F86" s="549"/>
    </row>
    <row r="87" spans="1:6" s="549" customFormat="1" ht="27" customHeight="1">
      <c r="A87" s="1921" t="s">
        <v>1307</v>
      </c>
      <c r="B87" s="554">
        <v>2007</v>
      </c>
      <c r="C87" s="554">
        <v>2008</v>
      </c>
      <c r="D87" s="554">
        <v>2009</v>
      </c>
      <c r="E87" s="560"/>
    </row>
    <row r="88" spans="1:6" s="549" customFormat="1" ht="27" customHeight="1">
      <c r="A88" s="1922" t="s">
        <v>11</v>
      </c>
      <c r="B88" s="1923">
        <v>283477</v>
      </c>
      <c r="C88" s="1923">
        <v>383872</v>
      </c>
      <c r="D88" s="1923">
        <v>468916</v>
      </c>
      <c r="E88" s="1923"/>
    </row>
    <row r="89" spans="1:6" s="549" customFormat="1" ht="27" customHeight="1">
      <c r="A89" s="1915" t="s">
        <v>1308</v>
      </c>
      <c r="B89" s="1917">
        <v>147260</v>
      </c>
      <c r="C89" s="1917">
        <v>197525</v>
      </c>
      <c r="D89" s="1917">
        <v>238581</v>
      </c>
      <c r="E89" s="1917"/>
    </row>
    <row r="90" spans="1:6" s="549" customFormat="1" ht="27" customHeight="1">
      <c r="A90" s="1915" t="s">
        <v>1309</v>
      </c>
      <c r="B90" s="1917">
        <v>98800</v>
      </c>
      <c r="C90" s="1917">
        <v>131267</v>
      </c>
      <c r="D90" s="1917">
        <v>158610</v>
      </c>
      <c r="E90" s="1917"/>
    </row>
    <row r="91" spans="1:6" s="549" customFormat="1" ht="27" customHeight="1">
      <c r="A91" s="1915" t="s">
        <v>1310</v>
      </c>
      <c r="B91" s="1917">
        <v>36572</v>
      </c>
      <c r="C91" s="1917">
        <v>53889</v>
      </c>
      <c r="D91" s="1917">
        <v>70118</v>
      </c>
      <c r="E91" s="1917"/>
      <c r="F91" s="550"/>
    </row>
    <row r="92" spans="1:6" s="549" customFormat="1" ht="27" customHeight="1">
      <c r="A92" s="1915" t="s">
        <v>1311</v>
      </c>
      <c r="B92" s="1917">
        <v>798</v>
      </c>
      <c r="C92" s="1917">
        <v>1087</v>
      </c>
      <c r="D92" s="1917">
        <v>1445</v>
      </c>
      <c r="E92" s="1917"/>
      <c r="F92" s="550"/>
    </row>
    <row r="93" spans="1:6" s="549" customFormat="1" ht="27" customHeight="1">
      <c r="A93" s="1915" t="s">
        <v>1312</v>
      </c>
      <c r="B93" s="1917">
        <v>47</v>
      </c>
      <c r="C93" s="1917">
        <v>104</v>
      </c>
      <c r="D93" s="1917">
        <v>162</v>
      </c>
      <c r="E93" s="1917"/>
      <c r="F93" s="546"/>
    </row>
    <row r="94" spans="1:6" s="549" customFormat="1" ht="27" customHeight="1">
      <c r="A94" s="1923" t="s">
        <v>12</v>
      </c>
      <c r="B94" s="1923">
        <v>120029</v>
      </c>
      <c r="C94" s="1923">
        <v>150548</v>
      </c>
      <c r="D94" s="1923">
        <v>176587</v>
      </c>
      <c r="E94" s="1923"/>
    </row>
    <row r="95" spans="1:6" s="549" customFormat="1" ht="27" customHeight="1">
      <c r="A95" s="1915" t="s">
        <v>1308</v>
      </c>
      <c r="B95" s="1917">
        <v>57565</v>
      </c>
      <c r="C95" s="1917">
        <v>70029</v>
      </c>
      <c r="D95" s="1917">
        <v>81212</v>
      </c>
      <c r="E95" s="1917"/>
    </row>
    <row r="96" spans="1:6" s="549" customFormat="1" ht="27" customHeight="1">
      <c r="A96" s="1915" t="s">
        <v>1309</v>
      </c>
      <c r="B96" s="1917">
        <v>45755</v>
      </c>
      <c r="C96" s="1917">
        <v>55452</v>
      </c>
      <c r="D96" s="1917">
        <v>62934</v>
      </c>
      <c r="E96" s="1917"/>
    </row>
    <row r="97" spans="1:6" s="549" customFormat="1" ht="27" customHeight="1">
      <c r="A97" s="1915" t="s">
        <v>1310</v>
      </c>
      <c r="B97" s="1917">
        <v>16430</v>
      </c>
      <c r="C97" s="1917">
        <v>24669</v>
      </c>
      <c r="D97" s="1917">
        <v>31961</v>
      </c>
      <c r="E97" s="1917"/>
    </row>
    <row r="98" spans="1:6" s="549" customFormat="1" ht="27" customHeight="1">
      <c r="A98" s="1915" t="s">
        <v>1311</v>
      </c>
      <c r="B98" s="1917">
        <v>258</v>
      </c>
      <c r="C98" s="1917">
        <v>360</v>
      </c>
      <c r="D98" s="1917">
        <v>436</v>
      </c>
      <c r="E98" s="1917"/>
    </row>
    <row r="99" spans="1:6" s="549" customFormat="1" ht="27" customHeight="1">
      <c r="A99" s="1915" t="s">
        <v>1312</v>
      </c>
      <c r="B99" s="1917">
        <v>21</v>
      </c>
      <c r="C99" s="1917">
        <v>38</v>
      </c>
      <c r="D99" s="1917">
        <v>44</v>
      </c>
      <c r="E99" s="1917"/>
    </row>
    <row r="100" spans="1:6" s="549" customFormat="1" ht="27" customHeight="1">
      <c r="A100" s="714" t="s">
        <v>171</v>
      </c>
      <c r="B100" s="1923">
        <v>17046</v>
      </c>
      <c r="C100" s="1923">
        <v>20707</v>
      </c>
      <c r="D100" s="1923">
        <v>23330</v>
      </c>
      <c r="E100" s="1923"/>
    </row>
    <row r="101" spans="1:6" s="549" customFormat="1" ht="27" customHeight="1">
      <c r="A101" s="1915" t="s">
        <v>1308</v>
      </c>
      <c r="B101" s="1917">
        <v>6509</v>
      </c>
      <c r="C101" s="1917">
        <v>7856</v>
      </c>
      <c r="D101" s="1917">
        <v>8766</v>
      </c>
      <c r="E101" s="1917"/>
    </row>
    <row r="102" spans="1:6" s="549" customFormat="1" ht="27" customHeight="1">
      <c r="A102" s="1915" t="s">
        <v>1309</v>
      </c>
      <c r="B102" s="1917">
        <v>8093</v>
      </c>
      <c r="C102" s="1917">
        <v>9475</v>
      </c>
      <c r="D102" s="1917">
        <v>10560</v>
      </c>
      <c r="E102" s="1917"/>
    </row>
    <row r="103" spans="1:6" s="549" customFormat="1" ht="27" customHeight="1">
      <c r="A103" s="1915" t="s">
        <v>1310</v>
      </c>
      <c r="B103" s="1917">
        <v>2361</v>
      </c>
      <c r="C103" s="1917">
        <v>3282</v>
      </c>
      <c r="D103" s="1917">
        <v>3896</v>
      </c>
      <c r="E103" s="1917"/>
    </row>
    <row r="104" spans="1:6" s="549" customFormat="1" ht="27" customHeight="1">
      <c r="A104" s="1915" t="s">
        <v>1311</v>
      </c>
      <c r="B104" s="1917">
        <v>82</v>
      </c>
      <c r="C104" s="1917">
        <v>91</v>
      </c>
      <c r="D104" s="1917">
        <v>108</v>
      </c>
      <c r="E104" s="1917"/>
    </row>
    <row r="105" spans="1:6" s="549" customFormat="1" ht="27" customHeight="1">
      <c r="A105" s="1918" t="s">
        <v>1312</v>
      </c>
      <c r="B105" s="1924">
        <v>1</v>
      </c>
      <c r="C105" s="1924">
        <v>3</v>
      </c>
      <c r="D105" s="1924">
        <v>0</v>
      </c>
      <c r="E105" s="1917"/>
    </row>
    <row r="106" spans="1:6" s="550" customFormat="1" ht="15" customHeight="1">
      <c r="A106" s="552" t="s">
        <v>1304</v>
      </c>
      <c r="B106" s="552"/>
      <c r="C106" s="552"/>
      <c r="D106" s="552"/>
      <c r="E106" s="552"/>
      <c r="F106" s="549"/>
    </row>
    <row r="107" spans="1:6" s="550" customFormat="1" ht="15" customHeight="1">
      <c r="A107" s="552"/>
      <c r="B107" s="552"/>
      <c r="C107" s="552"/>
      <c r="D107" s="552"/>
      <c r="E107" s="552"/>
      <c r="F107" s="549"/>
    </row>
    <row r="108" spans="1:6" ht="20.100000000000001" customHeight="1">
      <c r="A108" s="1914" t="s">
        <v>1313</v>
      </c>
      <c r="B108" s="650"/>
      <c r="C108" s="650"/>
      <c r="D108" s="650"/>
      <c r="E108" s="650"/>
      <c r="F108" s="549"/>
    </row>
    <row r="109" spans="1:6" s="549" customFormat="1" ht="27" customHeight="1">
      <c r="A109" s="1921" t="s">
        <v>1314</v>
      </c>
      <c r="B109" s="554">
        <v>2008</v>
      </c>
      <c r="C109" s="554">
        <v>2009</v>
      </c>
      <c r="D109" s="554">
        <v>2010</v>
      </c>
      <c r="E109" s="554">
        <v>2011</v>
      </c>
    </row>
    <row r="110" spans="1:6" s="549" customFormat="1" ht="27" customHeight="1">
      <c r="A110" s="1922" t="s">
        <v>11</v>
      </c>
      <c r="B110" s="1923">
        <v>386853</v>
      </c>
      <c r="C110" s="1923">
        <v>471502</v>
      </c>
      <c r="D110" s="1923">
        <v>521270</v>
      </c>
      <c r="E110" s="1923">
        <v>554196</v>
      </c>
    </row>
    <row r="111" spans="1:6" s="549" customFormat="1" ht="27" customHeight="1">
      <c r="A111" s="1915" t="s">
        <v>1315</v>
      </c>
      <c r="B111" s="1917">
        <v>3466</v>
      </c>
      <c r="C111" s="1917">
        <v>4593</v>
      </c>
      <c r="D111" s="1917">
        <v>5230</v>
      </c>
      <c r="E111" s="1917">
        <v>5935</v>
      </c>
    </row>
    <row r="112" spans="1:6" s="549" customFormat="1" ht="27" customHeight="1">
      <c r="A112" s="1915" t="s">
        <v>1316</v>
      </c>
      <c r="B112" s="1917">
        <v>321280</v>
      </c>
      <c r="C112" s="1917">
        <v>390493</v>
      </c>
      <c r="D112" s="1917">
        <v>434286</v>
      </c>
      <c r="E112" s="1917">
        <v>464504</v>
      </c>
    </row>
    <row r="113" spans="1:6" s="549" customFormat="1" ht="27" customHeight="1">
      <c r="A113" s="1915" t="s">
        <v>1317</v>
      </c>
      <c r="B113" s="1917">
        <v>55930</v>
      </c>
      <c r="C113" s="1917">
        <v>67740</v>
      </c>
      <c r="D113" s="1917">
        <v>72501</v>
      </c>
      <c r="E113" s="1917">
        <v>74127</v>
      </c>
      <c r="F113" s="550"/>
    </row>
    <row r="114" spans="1:6" s="549" customFormat="1" ht="27" customHeight="1">
      <c r="A114" s="1915" t="s">
        <v>1318</v>
      </c>
      <c r="B114" s="1917">
        <v>4634</v>
      </c>
      <c r="C114" s="1917">
        <v>6637</v>
      </c>
      <c r="D114" s="1917">
        <v>7028</v>
      </c>
      <c r="E114" s="1917">
        <v>7539</v>
      </c>
      <c r="F114" s="550"/>
    </row>
    <row r="115" spans="1:6" s="549" customFormat="1" ht="27" customHeight="1">
      <c r="A115" s="1915" t="s">
        <v>51</v>
      </c>
      <c r="B115" s="1917">
        <v>1543</v>
      </c>
      <c r="C115" s="1917">
        <v>2039</v>
      </c>
      <c r="D115" s="1917">
        <v>2225</v>
      </c>
      <c r="E115" s="1917">
        <v>2091</v>
      </c>
      <c r="F115" s="546"/>
    </row>
    <row r="116" spans="1:6" s="549" customFormat="1" ht="27" customHeight="1">
      <c r="A116" s="1925" t="s">
        <v>12</v>
      </c>
      <c r="B116" s="1923">
        <v>154110</v>
      </c>
      <c r="C116" s="1923">
        <v>180032</v>
      </c>
      <c r="D116" s="1923">
        <v>194821</v>
      </c>
      <c r="E116" s="1923">
        <v>201687</v>
      </c>
    </row>
    <row r="117" spans="1:6" s="549" customFormat="1" ht="27" customHeight="1">
      <c r="A117" s="1915" t="s">
        <v>1315</v>
      </c>
      <c r="B117" s="1917">
        <v>1743</v>
      </c>
      <c r="C117" s="1917">
        <v>1954</v>
      </c>
      <c r="D117" s="1917">
        <v>1890</v>
      </c>
      <c r="E117" s="1917">
        <v>1909</v>
      </c>
      <c r="F117" s="641"/>
    </row>
    <row r="118" spans="1:6" s="549" customFormat="1" ht="27" customHeight="1">
      <c r="A118" s="1915" t="s">
        <v>1316</v>
      </c>
      <c r="B118" s="1917">
        <v>132949</v>
      </c>
      <c r="C118" s="1917">
        <v>155546</v>
      </c>
      <c r="D118" s="1917">
        <v>169528</v>
      </c>
      <c r="E118" s="1917">
        <v>175973</v>
      </c>
      <c r="F118" s="1926"/>
    </row>
    <row r="119" spans="1:6" s="549" customFormat="1" ht="27" customHeight="1">
      <c r="A119" s="1917" t="s">
        <v>1317</v>
      </c>
      <c r="B119" s="1917">
        <v>17561</v>
      </c>
      <c r="C119" s="1917">
        <v>20428</v>
      </c>
      <c r="D119" s="1917">
        <v>21976</v>
      </c>
      <c r="E119" s="1917">
        <v>22616</v>
      </c>
      <c r="F119" s="1926"/>
    </row>
    <row r="120" spans="1:6" s="549" customFormat="1" ht="27" customHeight="1">
      <c r="A120" s="1915" t="s">
        <v>1318</v>
      </c>
      <c r="B120" s="1917">
        <v>1737</v>
      </c>
      <c r="C120" s="1917">
        <v>1831</v>
      </c>
      <c r="D120" s="1917">
        <v>1110</v>
      </c>
      <c r="E120" s="1917">
        <v>878</v>
      </c>
      <c r="F120" s="1926"/>
    </row>
    <row r="121" spans="1:6" s="549" customFormat="1" ht="27" customHeight="1">
      <c r="A121" s="1915" t="s">
        <v>51</v>
      </c>
      <c r="B121" s="1917">
        <v>120</v>
      </c>
      <c r="C121" s="1917">
        <v>273</v>
      </c>
      <c r="D121" s="1917">
        <v>317</v>
      </c>
      <c r="E121" s="1917">
        <v>311</v>
      </c>
      <c r="F121" s="1926"/>
    </row>
    <row r="122" spans="1:6" s="549" customFormat="1" ht="27" customHeight="1">
      <c r="A122" s="1925" t="s">
        <v>171</v>
      </c>
      <c r="B122" s="1923">
        <v>20785</v>
      </c>
      <c r="C122" s="1923">
        <v>23492</v>
      </c>
      <c r="D122" s="1923">
        <v>26958</v>
      </c>
      <c r="E122" s="1923">
        <v>29193</v>
      </c>
      <c r="F122" s="1926"/>
    </row>
    <row r="123" spans="1:6" s="549" customFormat="1" ht="27" customHeight="1">
      <c r="A123" s="1915" t="s">
        <v>1315</v>
      </c>
      <c r="B123" s="1917">
        <v>63</v>
      </c>
      <c r="C123" s="1917">
        <v>98</v>
      </c>
      <c r="D123" s="1917">
        <v>139</v>
      </c>
      <c r="E123" s="1917">
        <v>170</v>
      </c>
      <c r="F123" s="1926"/>
    </row>
    <row r="124" spans="1:6" s="549" customFormat="1" ht="27" customHeight="1">
      <c r="A124" s="1915" t="s">
        <v>1316</v>
      </c>
      <c r="B124" s="1917">
        <v>15972</v>
      </c>
      <c r="C124" s="1917">
        <v>17658</v>
      </c>
      <c r="D124" s="1917">
        <v>20001</v>
      </c>
      <c r="E124" s="1917">
        <v>21352</v>
      </c>
      <c r="F124" s="1926"/>
    </row>
    <row r="125" spans="1:6" s="549" customFormat="1" ht="27" customHeight="1">
      <c r="A125" s="1917" t="s">
        <v>1317</v>
      </c>
      <c r="B125" s="1917">
        <v>4734</v>
      </c>
      <c r="C125" s="1917">
        <v>5718</v>
      </c>
      <c r="D125" s="1917">
        <v>6786</v>
      </c>
      <c r="E125" s="1917">
        <v>7639</v>
      </c>
      <c r="F125" s="1926"/>
    </row>
    <row r="126" spans="1:6" s="549" customFormat="1" ht="27" customHeight="1">
      <c r="A126" s="1915" t="s">
        <v>1318</v>
      </c>
      <c r="B126" s="1917">
        <v>16</v>
      </c>
      <c r="C126" s="1917">
        <v>16</v>
      </c>
      <c r="D126" s="1917">
        <v>23</v>
      </c>
      <c r="E126" s="1917">
        <v>22</v>
      </c>
      <c r="F126" s="1926"/>
    </row>
    <row r="127" spans="1:6" s="549" customFormat="1" ht="27" customHeight="1">
      <c r="A127" s="1918" t="s">
        <v>51</v>
      </c>
      <c r="B127" s="1924">
        <v>0</v>
      </c>
      <c r="C127" s="1924">
        <v>2</v>
      </c>
      <c r="D127" s="1924">
        <v>9</v>
      </c>
      <c r="E127" s="1924">
        <v>10</v>
      </c>
      <c r="F127" s="1926"/>
    </row>
    <row r="128" spans="1:6" s="550" customFormat="1" ht="15" customHeight="1">
      <c r="A128" s="552" t="s">
        <v>1304</v>
      </c>
      <c r="B128" s="552"/>
      <c r="C128" s="552"/>
      <c r="D128" s="552"/>
      <c r="E128" s="552"/>
      <c r="F128" s="1926"/>
    </row>
    <row r="129" spans="1:7" s="550" customFormat="1" ht="15" customHeight="1">
      <c r="A129" s="552"/>
      <c r="B129" s="552"/>
      <c r="C129" s="552"/>
      <c r="D129" s="552"/>
      <c r="E129" s="552"/>
      <c r="F129" s="1926"/>
    </row>
    <row r="130" spans="1:7" ht="20.100000000000001" customHeight="1">
      <c r="A130" s="1914" t="s">
        <v>1319</v>
      </c>
      <c r="B130" s="650"/>
      <c r="C130" s="650"/>
      <c r="D130" s="650"/>
      <c r="E130" s="650"/>
      <c r="F130" s="1926"/>
    </row>
    <row r="131" spans="1:7" s="549" customFormat="1" ht="27" customHeight="1">
      <c r="A131" s="554" t="s">
        <v>1320</v>
      </c>
      <c r="B131" s="554">
        <v>2005</v>
      </c>
      <c r="C131" s="554">
        <v>2007</v>
      </c>
      <c r="D131" s="554">
        <v>2008</v>
      </c>
      <c r="E131" s="554">
        <v>2009</v>
      </c>
      <c r="F131" s="1926"/>
    </row>
    <row r="132" spans="1:7" s="549" customFormat="1" ht="27" customHeight="1">
      <c r="A132" s="1816" t="s">
        <v>11</v>
      </c>
      <c r="B132" s="1923">
        <v>452187</v>
      </c>
      <c r="C132" s="1923">
        <v>523696</v>
      </c>
      <c r="D132" s="1923">
        <v>588164</v>
      </c>
      <c r="E132" s="1923">
        <v>662683</v>
      </c>
      <c r="F132" s="1926"/>
      <c r="G132" s="641"/>
    </row>
    <row r="133" spans="1:7" s="549" customFormat="1" ht="27" customHeight="1">
      <c r="A133" s="558" t="s">
        <v>1315</v>
      </c>
      <c r="B133" s="1917">
        <v>13412</v>
      </c>
      <c r="C133" s="1917">
        <v>15865</v>
      </c>
      <c r="D133" s="1917">
        <v>18243</v>
      </c>
      <c r="E133" s="1917">
        <v>20895</v>
      </c>
      <c r="F133" s="1926"/>
      <c r="G133" s="1926"/>
    </row>
    <row r="134" spans="1:7" s="549" customFormat="1" ht="27" customHeight="1">
      <c r="A134" s="558" t="s">
        <v>1300</v>
      </c>
      <c r="B134" s="1917">
        <v>325868</v>
      </c>
      <c r="C134" s="1917">
        <v>385911</v>
      </c>
      <c r="D134" s="1917">
        <v>434917</v>
      </c>
      <c r="E134" s="1917">
        <v>492161</v>
      </c>
      <c r="F134" s="1926"/>
      <c r="G134" s="1926"/>
    </row>
    <row r="135" spans="1:7" s="549" customFormat="1" ht="27" customHeight="1">
      <c r="A135" s="558" t="s">
        <v>1321</v>
      </c>
      <c r="B135" s="1917">
        <v>47889</v>
      </c>
      <c r="C135" s="1917">
        <v>51782</v>
      </c>
      <c r="D135" s="1917">
        <v>56969</v>
      </c>
      <c r="E135" s="1917">
        <v>63360</v>
      </c>
      <c r="F135" s="1926"/>
      <c r="G135" s="1926"/>
    </row>
    <row r="136" spans="1:7" s="549" customFormat="1" ht="27" customHeight="1">
      <c r="A136" s="558" t="s">
        <v>1322</v>
      </c>
      <c r="B136" s="1917">
        <v>31996</v>
      </c>
      <c r="C136" s="1917">
        <v>32202</v>
      </c>
      <c r="D136" s="1917">
        <v>32466</v>
      </c>
      <c r="E136" s="1917">
        <v>32711</v>
      </c>
      <c r="F136" s="641"/>
      <c r="G136" s="1926"/>
    </row>
    <row r="137" spans="1:7" s="549" customFormat="1" ht="27" customHeight="1">
      <c r="A137" s="558" t="s">
        <v>1323</v>
      </c>
      <c r="B137" s="1917">
        <v>14342</v>
      </c>
      <c r="C137" s="1917">
        <v>15868</v>
      </c>
      <c r="D137" s="1917">
        <v>17494</v>
      </c>
      <c r="E137" s="1917">
        <v>19120</v>
      </c>
      <c r="F137" s="641"/>
      <c r="G137" s="1926"/>
    </row>
    <row r="138" spans="1:7" s="549" customFormat="1" ht="27" customHeight="1">
      <c r="A138" s="558" t="s">
        <v>1324</v>
      </c>
      <c r="B138" s="1917">
        <v>3325</v>
      </c>
      <c r="C138" s="1917">
        <v>3494</v>
      </c>
      <c r="D138" s="1917">
        <v>4184</v>
      </c>
      <c r="E138" s="1917">
        <v>4894</v>
      </c>
      <c r="F138" s="641"/>
      <c r="G138" s="1926"/>
    </row>
    <row r="139" spans="1:7" s="549" customFormat="1" ht="27" customHeight="1">
      <c r="A139" s="558" t="s">
        <v>1303</v>
      </c>
      <c r="B139" s="1917">
        <v>15355</v>
      </c>
      <c r="C139" s="1917">
        <v>18574</v>
      </c>
      <c r="D139" s="1917">
        <v>23891</v>
      </c>
      <c r="E139" s="1917">
        <v>29542</v>
      </c>
      <c r="F139" s="641"/>
      <c r="G139" s="1926"/>
    </row>
    <row r="140" spans="1:7" s="549" customFormat="1" ht="27" customHeight="1">
      <c r="A140" s="1927" t="s">
        <v>12</v>
      </c>
      <c r="B140" s="1923">
        <v>213346</v>
      </c>
      <c r="C140" s="1923">
        <v>237397</v>
      </c>
      <c r="D140" s="1923">
        <v>251000</v>
      </c>
      <c r="E140" s="1923">
        <v>274189</v>
      </c>
      <c r="F140" s="641"/>
      <c r="G140" s="1926"/>
    </row>
    <row r="141" spans="1:7" s="549" customFormat="1" ht="27" customHeight="1">
      <c r="A141" s="558" t="s">
        <v>1315</v>
      </c>
      <c r="B141" s="1917">
        <v>6788</v>
      </c>
      <c r="C141" s="1917">
        <v>7117</v>
      </c>
      <c r="D141" s="1917">
        <v>7300</v>
      </c>
      <c r="E141" s="1917">
        <v>7739</v>
      </c>
      <c r="F141" s="550"/>
      <c r="G141" s="1926"/>
    </row>
    <row r="142" spans="1:7" s="549" customFormat="1" ht="27" customHeight="1">
      <c r="A142" s="558" t="s">
        <v>1300</v>
      </c>
      <c r="B142" s="1917">
        <v>153279</v>
      </c>
      <c r="C142" s="1917">
        <v>175224</v>
      </c>
      <c r="D142" s="1917">
        <v>187367</v>
      </c>
      <c r="E142" s="1917">
        <v>207654</v>
      </c>
      <c r="F142" s="550"/>
      <c r="G142" s="1926"/>
    </row>
    <row r="143" spans="1:7" s="549" customFormat="1" ht="27" customHeight="1">
      <c r="A143" s="558" t="s">
        <v>1321</v>
      </c>
      <c r="B143" s="1917">
        <v>24082</v>
      </c>
      <c r="C143" s="1917">
        <v>25212</v>
      </c>
      <c r="D143" s="1917">
        <v>26110</v>
      </c>
      <c r="E143" s="1917">
        <v>27987</v>
      </c>
      <c r="F143" s="550"/>
      <c r="G143" s="1926"/>
    </row>
    <row r="144" spans="1:7" s="549" customFormat="1" ht="27" customHeight="1">
      <c r="A144" s="558" t="s">
        <v>1322</v>
      </c>
      <c r="B144" s="1917">
        <v>16613</v>
      </c>
      <c r="C144" s="1917">
        <v>16688</v>
      </c>
      <c r="D144" s="1917">
        <v>16721</v>
      </c>
      <c r="E144" s="1917">
        <v>16780</v>
      </c>
      <c r="F144" s="1928"/>
      <c r="G144" s="1926"/>
    </row>
    <row r="145" spans="1:7" s="549" customFormat="1" ht="27" customHeight="1">
      <c r="A145" s="558" t="s">
        <v>1323</v>
      </c>
      <c r="B145" s="1917">
        <v>5688</v>
      </c>
      <c r="C145" s="1917">
        <v>5932</v>
      </c>
      <c r="D145" s="1917">
        <v>6051</v>
      </c>
      <c r="E145" s="1917">
        <v>6191</v>
      </c>
      <c r="F145" s="550"/>
      <c r="G145" s="1926"/>
    </row>
    <row r="146" spans="1:7" s="549" customFormat="1" ht="27" customHeight="1">
      <c r="A146" s="558" t="s">
        <v>1324</v>
      </c>
      <c r="B146" s="1917">
        <v>2554</v>
      </c>
      <c r="C146" s="1917">
        <v>2610</v>
      </c>
      <c r="D146" s="1917">
        <v>2679</v>
      </c>
      <c r="E146" s="1917">
        <v>2716</v>
      </c>
      <c r="F146" s="550"/>
      <c r="G146" s="1926"/>
    </row>
    <row r="147" spans="1:7" s="549" customFormat="1" ht="27" customHeight="1">
      <c r="A147" s="558" t="s">
        <v>1303</v>
      </c>
      <c r="B147" s="1917">
        <v>4342</v>
      </c>
      <c r="C147" s="1917">
        <v>4614</v>
      </c>
      <c r="D147" s="1917">
        <v>4772</v>
      </c>
      <c r="E147" s="1917">
        <v>5122</v>
      </c>
      <c r="F147" s="550"/>
      <c r="G147" s="1926"/>
    </row>
    <row r="148" spans="1:7" s="549" customFormat="1" ht="27" customHeight="1">
      <c r="A148" s="1927" t="s">
        <v>171</v>
      </c>
      <c r="B148" s="1923">
        <v>19500</v>
      </c>
      <c r="C148" s="1923">
        <v>28171</v>
      </c>
      <c r="D148" s="1923">
        <v>33243</v>
      </c>
      <c r="E148" s="1923">
        <v>38501</v>
      </c>
      <c r="F148" s="550"/>
      <c r="G148" s="1926"/>
    </row>
    <row r="149" spans="1:7" s="549" customFormat="1" ht="27" customHeight="1">
      <c r="A149" s="558" t="s">
        <v>1315</v>
      </c>
      <c r="B149" s="1917">
        <v>307</v>
      </c>
      <c r="C149" s="1917">
        <v>387</v>
      </c>
      <c r="D149" s="1917">
        <v>437</v>
      </c>
      <c r="E149" s="1917">
        <v>488</v>
      </c>
      <c r="F149" s="550"/>
      <c r="G149" s="1926"/>
    </row>
    <row r="150" spans="1:7" s="549" customFormat="1" ht="27" customHeight="1">
      <c r="A150" s="558" t="s">
        <v>1300</v>
      </c>
      <c r="B150" s="1917">
        <v>14878</v>
      </c>
      <c r="C150" s="1917">
        <v>22554</v>
      </c>
      <c r="D150" s="1917">
        <v>26735</v>
      </c>
      <c r="E150" s="1917">
        <v>31263</v>
      </c>
      <c r="F150" s="550"/>
      <c r="G150" s="1926"/>
    </row>
    <row r="151" spans="1:7" s="549" customFormat="1" ht="27" customHeight="1">
      <c r="A151" s="558" t="s">
        <v>1321</v>
      </c>
      <c r="B151" s="1917">
        <v>1940</v>
      </c>
      <c r="C151" s="1917">
        <v>2340</v>
      </c>
      <c r="D151" s="1917">
        <v>2679</v>
      </c>
      <c r="E151" s="1917">
        <v>3014</v>
      </c>
      <c r="F151" s="550"/>
      <c r="G151" s="641"/>
    </row>
    <row r="152" spans="1:7" s="549" customFormat="1" ht="27" customHeight="1">
      <c r="A152" s="558" t="s">
        <v>1322</v>
      </c>
      <c r="B152" s="1917">
        <v>786</v>
      </c>
      <c r="C152" s="1917">
        <v>852</v>
      </c>
      <c r="D152" s="1917">
        <v>900</v>
      </c>
      <c r="E152" s="1917">
        <v>917</v>
      </c>
      <c r="F152" s="550"/>
      <c r="G152" s="641"/>
    </row>
    <row r="153" spans="1:7" s="549" customFormat="1" ht="27" customHeight="1">
      <c r="A153" s="558" t="s">
        <v>1323</v>
      </c>
      <c r="B153" s="1917">
        <v>569</v>
      </c>
      <c r="C153" s="1917">
        <v>722</v>
      </c>
      <c r="D153" s="1917">
        <v>852</v>
      </c>
      <c r="E153" s="1917">
        <v>925</v>
      </c>
      <c r="F153" s="550"/>
      <c r="G153" s="641"/>
    </row>
    <row r="154" spans="1:7" s="549" customFormat="1" ht="27" customHeight="1">
      <c r="A154" s="558" t="s">
        <v>1324</v>
      </c>
      <c r="B154" s="1917">
        <v>106</v>
      </c>
      <c r="C154" s="1917">
        <v>169</v>
      </c>
      <c r="D154" s="1917">
        <v>202</v>
      </c>
      <c r="E154" s="1917">
        <v>238</v>
      </c>
      <c r="F154" s="550"/>
      <c r="G154" s="641"/>
    </row>
    <row r="155" spans="1:7" s="549" customFormat="1" ht="27" customHeight="1">
      <c r="A155" s="574" t="s">
        <v>1303</v>
      </c>
      <c r="B155" s="1924">
        <v>914</v>
      </c>
      <c r="C155" s="1924">
        <v>1147</v>
      </c>
      <c r="D155" s="1924">
        <v>1438</v>
      </c>
      <c r="E155" s="1924">
        <v>1656</v>
      </c>
      <c r="F155" s="550"/>
      <c r="G155" s="641"/>
    </row>
    <row r="156" spans="1:7" s="550" customFormat="1" ht="15" customHeight="1">
      <c r="A156" s="552" t="s">
        <v>1304</v>
      </c>
      <c r="B156" s="552"/>
      <c r="C156" s="552"/>
      <c r="D156" s="552"/>
      <c r="E156" s="552"/>
    </row>
    <row r="157" spans="1:7" s="550" customFormat="1" ht="15" customHeight="1">
      <c r="A157" s="552"/>
      <c r="B157" s="552"/>
      <c r="C157" s="552"/>
      <c r="D157" s="552"/>
      <c r="E157" s="552"/>
    </row>
    <row r="158" spans="1:7" s="550" customFormat="1" ht="20.100000000000001" customHeight="1">
      <c r="A158" s="1929" t="s">
        <v>1325</v>
      </c>
      <c r="B158" s="1678"/>
      <c r="C158" s="1678"/>
      <c r="D158" s="1678"/>
      <c r="E158" s="552"/>
    </row>
    <row r="159" spans="1:7" s="1928" customFormat="1" ht="24.95" customHeight="1">
      <c r="A159" s="635" t="s">
        <v>1326</v>
      </c>
      <c r="B159" s="1351" t="s">
        <v>9</v>
      </c>
      <c r="C159" s="627" t="s">
        <v>1326</v>
      </c>
      <c r="D159" s="1351" t="s">
        <v>9</v>
      </c>
      <c r="E159" s="1930"/>
      <c r="F159" s="550"/>
    </row>
    <row r="160" spans="1:7" s="550" customFormat="1" ht="15" customHeight="1">
      <c r="A160" s="1931">
        <v>1900</v>
      </c>
      <c r="B160" s="1932">
        <v>18</v>
      </c>
      <c r="C160" s="1933">
        <v>1969</v>
      </c>
      <c r="D160" s="1932">
        <v>60</v>
      </c>
      <c r="E160" s="552"/>
    </row>
    <row r="161" spans="1:5" s="550" customFormat="1" ht="15" customHeight="1">
      <c r="A161" s="1931">
        <v>1901</v>
      </c>
      <c r="B161" s="1932">
        <v>14</v>
      </c>
      <c r="C161" s="1933">
        <v>1970</v>
      </c>
      <c r="D161" s="1932">
        <v>56</v>
      </c>
      <c r="E161" s="552"/>
    </row>
    <row r="162" spans="1:5" s="550" customFormat="1" ht="15" customHeight="1">
      <c r="A162" s="1931">
        <v>1902</v>
      </c>
      <c r="B162" s="1932">
        <v>1</v>
      </c>
      <c r="C162" s="1933">
        <v>1971</v>
      </c>
      <c r="D162" s="1932">
        <v>69</v>
      </c>
      <c r="E162" s="552"/>
    </row>
    <row r="163" spans="1:5" s="550" customFormat="1" ht="15" customHeight="1">
      <c r="A163" s="1931">
        <v>1906</v>
      </c>
      <c r="B163" s="1932">
        <v>1</v>
      </c>
      <c r="C163" s="1933">
        <v>1972</v>
      </c>
      <c r="D163" s="1932">
        <v>94</v>
      </c>
      <c r="E163" s="552"/>
    </row>
    <row r="164" spans="1:5" s="550" customFormat="1" ht="15" customHeight="1">
      <c r="A164" s="1931">
        <v>1908</v>
      </c>
      <c r="B164" s="1932">
        <v>2</v>
      </c>
      <c r="C164" s="1933">
        <v>1973</v>
      </c>
      <c r="D164" s="1932">
        <v>93</v>
      </c>
      <c r="E164" s="552"/>
    </row>
    <row r="165" spans="1:5" s="550" customFormat="1" ht="15" customHeight="1">
      <c r="A165" s="1931">
        <v>1911</v>
      </c>
      <c r="B165" s="1932">
        <v>4</v>
      </c>
      <c r="C165" s="1933">
        <v>1974</v>
      </c>
      <c r="D165" s="1932">
        <v>108</v>
      </c>
      <c r="E165" s="552"/>
    </row>
    <row r="166" spans="1:5" s="550" customFormat="1" ht="15" customHeight="1">
      <c r="A166" s="1931">
        <v>1912</v>
      </c>
      <c r="B166" s="1932">
        <v>2</v>
      </c>
      <c r="C166" s="1933">
        <v>1975</v>
      </c>
      <c r="D166" s="1932">
        <v>150</v>
      </c>
      <c r="E166" s="552"/>
    </row>
    <row r="167" spans="1:5" s="550" customFormat="1" ht="15" customHeight="1">
      <c r="A167" s="1931">
        <v>1923</v>
      </c>
      <c r="B167" s="1932">
        <v>1</v>
      </c>
      <c r="C167" s="1933">
        <v>1976</v>
      </c>
      <c r="D167" s="1932">
        <v>223</v>
      </c>
      <c r="E167" s="552"/>
    </row>
    <row r="168" spans="1:5" s="550" customFormat="1" ht="15" customHeight="1">
      <c r="A168" s="1931">
        <v>1925</v>
      </c>
      <c r="B168" s="1932">
        <v>1</v>
      </c>
      <c r="C168" s="1933">
        <v>1977</v>
      </c>
      <c r="D168" s="1932">
        <v>326</v>
      </c>
      <c r="E168" s="552"/>
    </row>
    <row r="169" spans="1:5" s="550" customFormat="1" ht="15" customHeight="1">
      <c r="A169" s="1931">
        <v>1927</v>
      </c>
      <c r="B169" s="1932">
        <v>1</v>
      </c>
      <c r="C169" s="1933">
        <v>1978</v>
      </c>
      <c r="D169" s="1932">
        <v>386</v>
      </c>
      <c r="E169" s="552"/>
    </row>
    <row r="170" spans="1:5" s="550" customFormat="1" ht="15" customHeight="1">
      <c r="A170" s="1931">
        <v>1928</v>
      </c>
      <c r="B170" s="1932">
        <v>1</v>
      </c>
      <c r="C170" s="1933">
        <v>1979</v>
      </c>
      <c r="D170" s="1932">
        <v>533</v>
      </c>
      <c r="E170" s="552"/>
    </row>
    <row r="171" spans="1:5" s="550" customFormat="1" ht="15" customHeight="1">
      <c r="A171" s="1931">
        <v>1929</v>
      </c>
      <c r="B171" s="1932">
        <v>7</v>
      </c>
      <c r="C171" s="1933">
        <v>1980</v>
      </c>
      <c r="D171" s="1932">
        <v>831</v>
      </c>
      <c r="E171" s="552"/>
    </row>
    <row r="172" spans="1:5" s="550" customFormat="1" ht="15" customHeight="1">
      <c r="A172" s="1931">
        <v>1930</v>
      </c>
      <c r="B172" s="1932">
        <v>2</v>
      </c>
      <c r="C172" s="1933">
        <v>1981</v>
      </c>
      <c r="D172" s="1932">
        <v>1114</v>
      </c>
      <c r="E172" s="552"/>
    </row>
    <row r="173" spans="1:5" s="550" customFormat="1" ht="15" customHeight="1">
      <c r="A173" s="1931">
        <v>1931</v>
      </c>
      <c r="B173" s="1932">
        <v>1</v>
      </c>
      <c r="C173" s="1933">
        <v>1982</v>
      </c>
      <c r="D173" s="1932">
        <v>1375</v>
      </c>
      <c r="E173" s="552"/>
    </row>
    <row r="174" spans="1:5" s="550" customFormat="1" ht="15" customHeight="1">
      <c r="A174" s="1931">
        <v>1932</v>
      </c>
      <c r="B174" s="1932">
        <v>2</v>
      </c>
      <c r="C174" s="1933">
        <v>1983</v>
      </c>
      <c r="D174" s="1932">
        <v>1370</v>
      </c>
      <c r="E174" s="552"/>
    </row>
    <row r="175" spans="1:5" s="550" customFormat="1" ht="15" customHeight="1">
      <c r="A175" s="1931">
        <v>1933</v>
      </c>
      <c r="B175" s="1932">
        <v>1</v>
      </c>
      <c r="C175" s="1933">
        <v>1984</v>
      </c>
      <c r="D175" s="1932">
        <v>1330</v>
      </c>
      <c r="E175" s="552"/>
    </row>
    <row r="176" spans="1:5" s="550" customFormat="1" ht="15" customHeight="1">
      <c r="A176" s="1931">
        <v>1934</v>
      </c>
      <c r="B176" s="1932">
        <v>3</v>
      </c>
      <c r="C176" s="1933">
        <v>1985</v>
      </c>
      <c r="D176" s="1932">
        <v>1676</v>
      </c>
      <c r="E176" s="552"/>
    </row>
    <row r="177" spans="1:5" s="550" customFormat="1" ht="15" customHeight="1">
      <c r="A177" s="1931">
        <v>1936</v>
      </c>
      <c r="B177" s="1932">
        <v>2</v>
      </c>
      <c r="C177" s="1933">
        <v>1986</v>
      </c>
      <c r="D177" s="1932">
        <v>1903</v>
      </c>
      <c r="E177" s="552"/>
    </row>
    <row r="178" spans="1:5" s="550" customFormat="1" ht="15" customHeight="1">
      <c r="A178" s="1931">
        <v>1937</v>
      </c>
      <c r="B178" s="1932">
        <v>2</v>
      </c>
      <c r="C178" s="1933">
        <v>1987</v>
      </c>
      <c r="D178" s="1932">
        <v>1802</v>
      </c>
      <c r="E178" s="552"/>
    </row>
    <row r="179" spans="1:5" s="550" customFormat="1" ht="15" customHeight="1">
      <c r="A179" s="1931">
        <v>1940</v>
      </c>
      <c r="B179" s="1932">
        <v>1</v>
      </c>
      <c r="C179" s="1933">
        <v>1988</v>
      </c>
      <c r="D179" s="1932">
        <v>2972</v>
      </c>
      <c r="E179" s="552"/>
    </row>
    <row r="180" spans="1:5" s="550" customFormat="1" ht="15" customHeight="1">
      <c r="A180" s="1931">
        <v>1942</v>
      </c>
      <c r="B180" s="1932">
        <v>2</v>
      </c>
      <c r="C180" s="1933">
        <v>1989</v>
      </c>
      <c r="D180" s="1932">
        <v>4165</v>
      </c>
      <c r="E180" s="552"/>
    </row>
    <row r="181" spans="1:5" s="550" customFormat="1" ht="15" customHeight="1">
      <c r="A181" s="1931">
        <v>1943</v>
      </c>
      <c r="B181" s="1932">
        <v>1</v>
      </c>
      <c r="C181" s="1933">
        <v>1990</v>
      </c>
      <c r="D181" s="1932">
        <v>6033</v>
      </c>
      <c r="E181" s="552"/>
    </row>
    <row r="182" spans="1:5" s="550" customFormat="1" ht="15" customHeight="1">
      <c r="A182" s="1931">
        <v>1944</v>
      </c>
      <c r="B182" s="1932">
        <v>2</v>
      </c>
      <c r="C182" s="1933">
        <v>1991</v>
      </c>
      <c r="D182" s="1932">
        <v>7450</v>
      </c>
      <c r="E182" s="552"/>
    </row>
    <row r="183" spans="1:5" s="550" customFormat="1" ht="15" customHeight="1">
      <c r="A183" s="1931">
        <v>1946</v>
      </c>
      <c r="B183" s="1932">
        <v>4</v>
      </c>
      <c r="C183" s="1933">
        <v>1992</v>
      </c>
      <c r="D183" s="1932">
        <v>10234</v>
      </c>
      <c r="E183" s="552"/>
    </row>
    <row r="184" spans="1:5" s="550" customFormat="1" ht="15" customHeight="1">
      <c r="A184" s="1931">
        <v>1947</v>
      </c>
      <c r="B184" s="1932">
        <v>4</v>
      </c>
      <c r="C184" s="1933">
        <v>1993</v>
      </c>
      <c r="D184" s="1932">
        <v>9963</v>
      </c>
      <c r="E184" s="552"/>
    </row>
    <row r="185" spans="1:5" s="550" customFormat="1" ht="15" customHeight="1">
      <c r="A185" s="1931">
        <v>1948</v>
      </c>
      <c r="B185" s="1932">
        <v>6</v>
      </c>
      <c r="C185" s="1933">
        <v>1994</v>
      </c>
      <c r="D185" s="1932">
        <v>11336</v>
      </c>
      <c r="E185" s="552"/>
    </row>
    <row r="186" spans="1:5" s="550" customFormat="1" ht="15" customHeight="1">
      <c r="A186" s="1931">
        <v>1949</v>
      </c>
      <c r="B186" s="1932">
        <v>2</v>
      </c>
      <c r="C186" s="1933">
        <v>1995</v>
      </c>
      <c r="D186" s="1932">
        <v>11172</v>
      </c>
      <c r="E186" s="552"/>
    </row>
    <row r="187" spans="1:5" s="550" customFormat="1" ht="15" customHeight="1">
      <c r="A187" s="1931">
        <v>1950</v>
      </c>
      <c r="B187" s="1932">
        <v>12</v>
      </c>
      <c r="C187" s="1933">
        <v>1996</v>
      </c>
      <c r="D187" s="1932">
        <v>12595</v>
      </c>
      <c r="E187" s="552"/>
    </row>
    <row r="188" spans="1:5" s="550" customFormat="1" ht="15" customHeight="1">
      <c r="A188" s="1931">
        <v>1951</v>
      </c>
      <c r="B188" s="1932">
        <v>6</v>
      </c>
      <c r="C188" s="1933">
        <v>1997</v>
      </c>
      <c r="D188" s="1932">
        <v>16110</v>
      </c>
      <c r="E188" s="552"/>
    </row>
    <row r="189" spans="1:5" s="550" customFormat="1" ht="15" customHeight="1">
      <c r="A189" s="1931">
        <v>1952</v>
      </c>
      <c r="B189" s="1932">
        <v>4</v>
      </c>
      <c r="C189" s="1933">
        <v>1998</v>
      </c>
      <c r="D189" s="1932">
        <v>20461</v>
      </c>
      <c r="E189" s="552"/>
    </row>
    <row r="190" spans="1:5" s="550" customFormat="1" ht="15" customHeight="1">
      <c r="A190" s="1931">
        <v>1953</v>
      </c>
      <c r="B190" s="1932">
        <v>4</v>
      </c>
      <c r="C190" s="1933">
        <v>1999</v>
      </c>
      <c r="D190" s="1932">
        <v>21745</v>
      </c>
      <c r="E190" s="552"/>
    </row>
    <row r="191" spans="1:5" s="550" customFormat="1" ht="15" customHeight="1">
      <c r="A191" s="1931">
        <v>1954</v>
      </c>
      <c r="B191" s="1932">
        <v>6</v>
      </c>
      <c r="C191" s="1933">
        <v>2000</v>
      </c>
      <c r="D191" s="1932">
        <v>19283</v>
      </c>
      <c r="E191" s="552"/>
    </row>
    <row r="192" spans="1:5" s="550" customFormat="1" ht="15" customHeight="1">
      <c r="A192" s="1931">
        <v>1955</v>
      </c>
      <c r="B192" s="1932">
        <v>9</v>
      </c>
      <c r="C192" s="1933">
        <v>2001</v>
      </c>
      <c r="D192" s="1932">
        <v>23406</v>
      </c>
      <c r="E192" s="552"/>
    </row>
    <row r="193" spans="1:6" s="550" customFormat="1" ht="15" customHeight="1">
      <c r="A193" s="1931">
        <v>1956</v>
      </c>
      <c r="B193" s="1932">
        <v>12</v>
      </c>
      <c r="C193" s="1933">
        <v>2002</v>
      </c>
      <c r="D193" s="1932">
        <v>25687</v>
      </c>
      <c r="E193" s="552"/>
      <c r="F193" s="1770"/>
    </row>
    <row r="194" spans="1:6" s="550" customFormat="1" ht="15" customHeight="1">
      <c r="A194" s="1931">
        <v>1957</v>
      </c>
      <c r="B194" s="1932">
        <v>11</v>
      </c>
      <c r="C194" s="1933">
        <v>2003</v>
      </c>
      <c r="D194" s="1932">
        <v>28995</v>
      </c>
      <c r="E194" s="552"/>
      <c r="F194" s="1770"/>
    </row>
    <row r="195" spans="1:6" s="550" customFormat="1" ht="15" customHeight="1">
      <c r="A195" s="1931">
        <v>1958</v>
      </c>
      <c r="B195" s="1932">
        <v>11</v>
      </c>
      <c r="C195" s="1933">
        <v>2004</v>
      </c>
      <c r="D195" s="1932">
        <v>33199</v>
      </c>
      <c r="E195" s="552"/>
      <c r="F195" s="1770"/>
    </row>
    <row r="196" spans="1:6" s="550" customFormat="1" ht="15" customHeight="1">
      <c r="A196" s="1931">
        <v>1959</v>
      </c>
      <c r="B196" s="1932">
        <v>14</v>
      </c>
      <c r="C196" s="1933">
        <v>2005</v>
      </c>
      <c r="D196" s="1932">
        <v>38159</v>
      </c>
      <c r="E196" s="552"/>
      <c r="F196" s="1770"/>
    </row>
    <row r="197" spans="1:6" s="550" customFormat="1" ht="15" customHeight="1">
      <c r="A197" s="1931">
        <v>1960</v>
      </c>
      <c r="B197" s="1932">
        <v>12</v>
      </c>
      <c r="C197" s="1933">
        <v>2006</v>
      </c>
      <c r="D197" s="1932">
        <v>53373</v>
      </c>
      <c r="E197" s="552"/>
      <c r="F197" s="1770"/>
    </row>
    <row r="198" spans="1:6" s="550" customFormat="1" ht="15" customHeight="1">
      <c r="A198" s="1931">
        <v>1961</v>
      </c>
      <c r="B198" s="1932">
        <v>10</v>
      </c>
      <c r="C198" s="1933">
        <v>2007</v>
      </c>
      <c r="D198" s="1932">
        <v>62664</v>
      </c>
      <c r="E198" s="552"/>
      <c r="F198" s="1770"/>
    </row>
    <row r="199" spans="1:6" s="550" customFormat="1" ht="15" customHeight="1">
      <c r="A199" s="1931">
        <v>1962</v>
      </c>
      <c r="B199" s="1932">
        <v>11</v>
      </c>
      <c r="C199" s="1933">
        <v>2008</v>
      </c>
      <c r="D199" s="1932">
        <v>98111</v>
      </c>
      <c r="E199" s="552"/>
      <c r="F199" s="1770"/>
    </row>
    <row r="200" spans="1:6" s="550" customFormat="1" ht="15" customHeight="1">
      <c r="A200" s="1931">
        <v>1963</v>
      </c>
      <c r="B200" s="1932">
        <v>13</v>
      </c>
      <c r="C200" s="1933">
        <v>2009</v>
      </c>
      <c r="D200" s="1932">
        <v>95915</v>
      </c>
      <c r="E200" s="552"/>
      <c r="F200" s="1770"/>
    </row>
    <row r="201" spans="1:6" s="550" customFormat="1" ht="15" customHeight="1">
      <c r="A201" s="1931">
        <v>1964</v>
      </c>
      <c r="B201" s="1932">
        <v>24</v>
      </c>
      <c r="C201" s="1933">
        <v>2010</v>
      </c>
      <c r="D201" s="1932">
        <v>66678</v>
      </c>
      <c r="E201" s="552"/>
      <c r="F201" s="1770"/>
    </row>
    <row r="202" spans="1:6" s="550" customFormat="1" ht="15" customHeight="1">
      <c r="A202" s="1931">
        <v>1965</v>
      </c>
      <c r="B202" s="1932">
        <v>26</v>
      </c>
      <c r="C202" s="1933">
        <v>2011</v>
      </c>
      <c r="D202" s="1932">
        <v>73610</v>
      </c>
      <c r="E202" s="552"/>
      <c r="F202" s="1770"/>
    </row>
    <row r="203" spans="1:6" s="550" customFormat="1" ht="15" customHeight="1">
      <c r="A203" s="1931">
        <v>1966</v>
      </c>
      <c r="B203" s="1932">
        <v>33</v>
      </c>
      <c r="C203" s="1933">
        <v>2012</v>
      </c>
      <c r="D203" s="1932">
        <v>17884</v>
      </c>
      <c r="E203" s="552"/>
      <c r="F203" s="1770"/>
    </row>
    <row r="204" spans="1:6" s="550" customFormat="1" ht="15" customHeight="1">
      <c r="A204" s="1931">
        <v>1967</v>
      </c>
      <c r="B204" s="1932">
        <v>34</v>
      </c>
      <c r="C204" s="1933">
        <v>2013</v>
      </c>
      <c r="D204" s="1932">
        <v>1</v>
      </c>
      <c r="E204" s="552"/>
      <c r="F204" s="1770"/>
    </row>
    <row r="205" spans="1:6" s="550" customFormat="1" ht="15" customHeight="1">
      <c r="A205" s="1934">
        <v>1968</v>
      </c>
      <c r="B205" s="1935">
        <v>36</v>
      </c>
      <c r="C205" s="1936" t="s">
        <v>1327</v>
      </c>
      <c r="D205" s="1935" t="s">
        <v>1327</v>
      </c>
      <c r="E205" s="552"/>
      <c r="F205" s="1770"/>
    </row>
    <row r="206" spans="1:6" s="550" customFormat="1" ht="15" customHeight="1">
      <c r="A206" s="619" t="s">
        <v>1304</v>
      </c>
      <c r="B206" s="584"/>
      <c r="C206" s="584"/>
      <c r="D206" s="584"/>
      <c r="E206" s="552"/>
      <c r="F206" s="1770"/>
    </row>
    <row r="207" spans="1:6" s="550" customFormat="1" ht="15" customHeight="1">
      <c r="A207" s="552"/>
      <c r="B207" s="552"/>
      <c r="C207" s="552"/>
      <c r="D207" s="552"/>
      <c r="E207" s="552"/>
      <c r="F207" s="1770"/>
    </row>
    <row r="208" spans="1:6" s="1770" customFormat="1" ht="20.100000000000001" customHeight="1">
      <c r="A208" s="1937" t="s">
        <v>1328</v>
      </c>
      <c r="B208" s="1678"/>
      <c r="C208" s="1678"/>
      <c r="D208" s="1678"/>
      <c r="E208" s="1938"/>
    </row>
    <row r="209" spans="1:8" s="1770" customFormat="1" ht="20.100000000000001" customHeight="1">
      <c r="A209" s="1921" t="s">
        <v>7</v>
      </c>
      <c r="B209" s="554">
        <v>2008</v>
      </c>
      <c r="C209" s="554">
        <v>2009</v>
      </c>
      <c r="D209" s="554">
        <v>2010</v>
      </c>
      <c r="E209" s="554">
        <v>2011</v>
      </c>
    </row>
    <row r="210" spans="1:8" s="1770" customFormat="1" ht="27" customHeight="1">
      <c r="A210" s="1922" t="s">
        <v>11</v>
      </c>
      <c r="B210" s="1923">
        <v>492800</v>
      </c>
      <c r="C210" s="1923">
        <v>524394</v>
      </c>
      <c r="D210" s="1923">
        <v>601716</v>
      </c>
      <c r="E210" s="1923">
        <v>637120</v>
      </c>
    </row>
    <row r="211" spans="1:8" s="1770" customFormat="1" ht="27" customHeight="1">
      <c r="A211" s="558" t="s">
        <v>1329</v>
      </c>
      <c r="B211" s="1917">
        <v>8103</v>
      </c>
      <c r="C211" s="1917">
        <v>6920</v>
      </c>
      <c r="D211" s="1917">
        <v>11703</v>
      </c>
      <c r="E211" s="1917">
        <v>9505</v>
      </c>
    </row>
    <row r="212" spans="1:8" s="1770" customFormat="1" ht="27" customHeight="1">
      <c r="A212" s="558" t="s">
        <v>1330</v>
      </c>
      <c r="B212" s="1917">
        <v>245095</v>
      </c>
      <c r="C212" s="1917">
        <v>302555</v>
      </c>
      <c r="D212" s="1917">
        <v>347985</v>
      </c>
      <c r="E212" s="1917">
        <v>375331</v>
      </c>
    </row>
    <row r="213" spans="1:8" s="1770" customFormat="1" ht="27" customHeight="1">
      <c r="A213" s="558" t="s">
        <v>1331</v>
      </c>
      <c r="B213" s="1917">
        <v>125985</v>
      </c>
      <c r="C213" s="1917">
        <v>102882</v>
      </c>
      <c r="D213" s="1917">
        <v>105577</v>
      </c>
      <c r="E213" s="1917">
        <v>102104</v>
      </c>
    </row>
    <row r="214" spans="1:8" s="1770" customFormat="1" ht="27" customHeight="1">
      <c r="A214" s="558" t="s">
        <v>1332</v>
      </c>
      <c r="B214" s="1917">
        <v>11973</v>
      </c>
      <c r="C214" s="1917">
        <v>12482</v>
      </c>
      <c r="D214" s="1917">
        <v>13179</v>
      </c>
      <c r="E214" s="1917">
        <v>10715</v>
      </c>
    </row>
    <row r="215" spans="1:8" s="1770" customFormat="1" ht="27" customHeight="1">
      <c r="A215" s="558" t="s">
        <v>1333</v>
      </c>
      <c r="B215" s="1917">
        <v>9416</v>
      </c>
      <c r="C215" s="1917">
        <v>8619</v>
      </c>
      <c r="D215" s="1917">
        <v>9672</v>
      </c>
      <c r="E215" s="1917">
        <v>11879</v>
      </c>
    </row>
    <row r="216" spans="1:8" s="1770" customFormat="1" ht="27" customHeight="1">
      <c r="A216" s="558" t="s">
        <v>1334</v>
      </c>
      <c r="B216" s="1917">
        <v>92228</v>
      </c>
      <c r="C216" s="1917">
        <v>90936</v>
      </c>
      <c r="D216" s="1917">
        <v>113600</v>
      </c>
      <c r="E216" s="1917">
        <v>127586</v>
      </c>
      <c r="F216" s="550"/>
    </row>
    <row r="217" spans="1:8" s="1770" customFormat="1" ht="27" customHeight="1">
      <c r="A217" s="1923" t="s">
        <v>12</v>
      </c>
      <c r="B217" s="1923">
        <v>200442</v>
      </c>
      <c r="C217" s="1923">
        <v>206845</v>
      </c>
      <c r="D217" s="1923">
        <v>229825</v>
      </c>
      <c r="E217" s="1923">
        <v>243419</v>
      </c>
      <c r="F217" s="550"/>
      <c r="H217" s="377"/>
    </row>
    <row r="218" spans="1:8" s="1770" customFormat="1" ht="27" customHeight="1">
      <c r="A218" s="558" t="s">
        <v>1329</v>
      </c>
      <c r="B218" s="1917">
        <v>4295</v>
      </c>
      <c r="C218" s="1917">
        <v>3278</v>
      </c>
      <c r="D218" s="1917">
        <v>4991</v>
      </c>
      <c r="E218" s="1917">
        <v>4555</v>
      </c>
      <c r="F218" s="546"/>
      <c r="H218" s="377"/>
    </row>
    <row r="219" spans="1:8" s="1770" customFormat="1" ht="27" customHeight="1">
      <c r="A219" s="558" t="s">
        <v>1330</v>
      </c>
      <c r="B219" s="1917">
        <v>100701</v>
      </c>
      <c r="C219" s="1917">
        <v>116874</v>
      </c>
      <c r="D219" s="1917">
        <v>130433</v>
      </c>
      <c r="E219" s="1917">
        <v>138887</v>
      </c>
      <c r="F219" s="1939"/>
    </row>
    <row r="220" spans="1:8" s="1770" customFormat="1" ht="27" customHeight="1">
      <c r="A220" s="558" t="s">
        <v>1331</v>
      </c>
      <c r="B220" s="1917">
        <v>41743</v>
      </c>
      <c r="C220" s="1917">
        <v>36337</v>
      </c>
      <c r="D220" s="1917">
        <v>37192</v>
      </c>
      <c r="E220" s="1917">
        <v>34340</v>
      </c>
      <c r="F220" s="2800"/>
    </row>
    <row r="221" spans="1:8" s="1770" customFormat="1" ht="27" customHeight="1">
      <c r="A221" s="558" t="s">
        <v>1332</v>
      </c>
      <c r="B221" s="1917">
        <v>5228</v>
      </c>
      <c r="C221" s="1917">
        <v>5108</v>
      </c>
      <c r="D221" s="1917">
        <v>5659</v>
      </c>
      <c r="E221" s="1917">
        <v>4622</v>
      </c>
      <c r="F221" s="2801"/>
    </row>
    <row r="222" spans="1:8" s="1770" customFormat="1" ht="27" customHeight="1">
      <c r="A222" s="558" t="s">
        <v>1333</v>
      </c>
      <c r="B222" s="1917">
        <v>6156</v>
      </c>
      <c r="C222" s="1917">
        <v>5248</v>
      </c>
      <c r="D222" s="1917">
        <v>5046</v>
      </c>
      <c r="E222" s="1917">
        <v>6769</v>
      </c>
      <c r="F222" s="1940"/>
    </row>
    <row r="223" spans="1:8" s="1770" customFormat="1" ht="27" customHeight="1">
      <c r="A223" s="558" t="s">
        <v>1334</v>
      </c>
      <c r="B223" s="1917">
        <v>42319</v>
      </c>
      <c r="C223" s="1917">
        <v>40000</v>
      </c>
      <c r="D223" s="1917">
        <v>46504</v>
      </c>
      <c r="E223" s="1917">
        <v>54246</v>
      </c>
      <c r="F223" s="1940"/>
    </row>
    <row r="224" spans="1:8" s="1770" customFormat="1" ht="27" customHeight="1">
      <c r="A224" s="1941" t="s">
        <v>171</v>
      </c>
      <c r="B224" s="1923">
        <v>23847</v>
      </c>
      <c r="C224" s="1923">
        <v>26988</v>
      </c>
      <c r="D224" s="1923">
        <v>31898</v>
      </c>
      <c r="E224" s="1923">
        <v>34223</v>
      </c>
      <c r="F224" s="1940"/>
    </row>
    <row r="225" spans="1:11" s="1770" customFormat="1" ht="27" customHeight="1">
      <c r="A225" s="558" t="s">
        <v>1329</v>
      </c>
      <c r="B225" s="1917">
        <v>546</v>
      </c>
      <c r="C225" s="1917">
        <v>492</v>
      </c>
      <c r="D225" s="1917">
        <v>709</v>
      </c>
      <c r="E225" s="1917">
        <v>706</v>
      </c>
      <c r="F225" s="1940"/>
    </row>
    <row r="226" spans="1:11" s="1770" customFormat="1" ht="27" customHeight="1">
      <c r="A226" s="558" t="s">
        <v>1330</v>
      </c>
      <c r="B226" s="1917">
        <v>14217</v>
      </c>
      <c r="C226" s="1917">
        <v>16750</v>
      </c>
      <c r="D226" s="1917">
        <v>19523</v>
      </c>
      <c r="E226" s="1917">
        <v>21752</v>
      </c>
      <c r="F226" s="1940"/>
    </row>
    <row r="227" spans="1:11" s="1770" customFormat="1" ht="27" customHeight="1">
      <c r="A227" s="558" t="s">
        <v>1331</v>
      </c>
      <c r="B227" s="1917">
        <v>3750</v>
      </c>
      <c r="C227" s="1917">
        <v>3821</v>
      </c>
      <c r="D227" s="1917">
        <v>4638</v>
      </c>
      <c r="E227" s="1917">
        <v>4232</v>
      </c>
      <c r="F227" s="550"/>
    </row>
    <row r="228" spans="1:11" s="1770" customFormat="1" ht="27" customHeight="1">
      <c r="A228" s="558" t="s">
        <v>1332</v>
      </c>
      <c r="B228" s="1917">
        <v>975</v>
      </c>
      <c r="C228" s="1917">
        <v>1065</v>
      </c>
      <c r="D228" s="1917">
        <v>1314</v>
      </c>
      <c r="E228" s="1917">
        <v>1112</v>
      </c>
      <c r="F228" s="550"/>
    </row>
    <row r="229" spans="1:11" s="1770" customFormat="1" ht="27" customHeight="1">
      <c r="A229" s="558" t="s">
        <v>1333</v>
      </c>
      <c r="B229" s="1917">
        <v>135</v>
      </c>
      <c r="C229" s="1917">
        <v>186</v>
      </c>
      <c r="D229" s="1917">
        <v>223</v>
      </c>
      <c r="E229" s="1917">
        <v>273</v>
      </c>
      <c r="F229" s="550"/>
    </row>
    <row r="230" spans="1:11" s="1770" customFormat="1" ht="27" customHeight="1">
      <c r="A230" s="574" t="s">
        <v>1334</v>
      </c>
      <c r="B230" s="1924">
        <v>4224</v>
      </c>
      <c r="C230" s="1924">
        <v>4674</v>
      </c>
      <c r="D230" s="1924">
        <v>5491</v>
      </c>
      <c r="E230" s="1924">
        <v>6148</v>
      </c>
      <c r="F230" s="546"/>
    </row>
    <row r="231" spans="1:11" s="550" customFormat="1" ht="15" customHeight="1">
      <c r="A231" s="619" t="s">
        <v>1304</v>
      </c>
      <c r="B231" s="1679"/>
      <c r="C231" s="1679"/>
      <c r="D231" s="1679"/>
      <c r="E231" s="552"/>
      <c r="F231" s="1939"/>
    </row>
    <row r="232" spans="1:11" s="550" customFormat="1" ht="15" customHeight="1">
      <c r="A232" s="552"/>
      <c r="B232" s="552"/>
      <c r="C232" s="552"/>
      <c r="D232" s="552"/>
      <c r="E232" s="552"/>
      <c r="F232" s="2800"/>
    </row>
    <row r="233" spans="1:11" ht="20.100000000000001" customHeight="1">
      <c r="A233" s="650" t="s">
        <v>1335</v>
      </c>
      <c r="B233" s="650"/>
      <c r="C233" s="650"/>
      <c r="D233" s="650"/>
      <c r="E233" s="650"/>
      <c r="F233" s="2801"/>
    </row>
    <row r="234" spans="1:11" ht="15" customHeight="1">
      <c r="A234" s="1486" t="s">
        <v>1336</v>
      </c>
      <c r="B234" s="621"/>
      <c r="C234" s="621"/>
      <c r="D234" s="621"/>
      <c r="E234" s="621"/>
      <c r="F234" s="1940"/>
      <c r="G234" s="1939"/>
      <c r="H234" s="1939"/>
      <c r="I234" s="1939"/>
      <c r="J234" s="1939"/>
      <c r="K234" s="1939"/>
    </row>
    <row r="235" spans="1:11" s="549" customFormat="1" ht="15" customHeight="1">
      <c r="A235" s="2803" t="s">
        <v>1337</v>
      </c>
      <c r="B235" s="2794" t="s">
        <v>7</v>
      </c>
      <c r="C235" s="2794"/>
      <c r="D235" s="2736"/>
      <c r="E235" s="2805" t="s">
        <v>155</v>
      </c>
      <c r="F235" s="1940"/>
      <c r="G235" s="2800"/>
      <c r="H235" s="2800"/>
      <c r="I235" s="2800"/>
    </row>
    <row r="236" spans="1:11" s="549" customFormat="1" ht="15" customHeight="1">
      <c r="A236" s="2804"/>
      <c r="B236" s="1942" t="s">
        <v>11</v>
      </c>
      <c r="C236" s="1943" t="s">
        <v>12</v>
      </c>
      <c r="D236" s="1943" t="s">
        <v>171</v>
      </c>
      <c r="E236" s="2806"/>
      <c r="F236" s="1940"/>
      <c r="G236" s="2801"/>
      <c r="H236" s="2801"/>
      <c r="I236" s="2801"/>
    </row>
    <row r="237" spans="1:11" s="549" customFormat="1" ht="19.5" customHeight="1">
      <c r="A237" s="1490" t="s">
        <v>1338</v>
      </c>
      <c r="B237" s="1944">
        <v>357.1</v>
      </c>
      <c r="C237" s="1944">
        <v>489.4</v>
      </c>
      <c r="D237" s="1944">
        <v>184.1</v>
      </c>
      <c r="E237" s="1675">
        <v>1030.5999999999999</v>
      </c>
      <c r="F237" s="1940"/>
      <c r="G237" s="1940"/>
      <c r="H237" s="1940"/>
      <c r="I237" s="1940"/>
    </row>
    <row r="238" spans="1:11" s="549" customFormat="1" ht="19.5" customHeight="1">
      <c r="A238" s="1490" t="s">
        <v>1339</v>
      </c>
      <c r="B238" s="1944">
        <v>156.80000000000001</v>
      </c>
      <c r="C238" s="1944">
        <v>294.39999999999998</v>
      </c>
      <c r="D238" s="1944">
        <v>531.9</v>
      </c>
      <c r="E238" s="1675">
        <v>983.09999999999991</v>
      </c>
      <c r="F238" s="1940"/>
      <c r="G238" s="1940"/>
      <c r="H238" s="1940"/>
      <c r="I238" s="1940"/>
    </row>
    <row r="239" spans="1:11" s="549" customFormat="1" ht="19.5" customHeight="1">
      <c r="A239" s="1490" t="s">
        <v>1340</v>
      </c>
      <c r="B239" s="1944">
        <v>94.1</v>
      </c>
      <c r="C239" s="1944">
        <v>99.3</v>
      </c>
      <c r="D239" s="1944">
        <v>80.5</v>
      </c>
      <c r="E239" s="1675">
        <v>273.89999999999998</v>
      </c>
      <c r="F239" s="550"/>
      <c r="G239" s="1940"/>
      <c r="H239" s="1940"/>
      <c r="I239" s="1940"/>
    </row>
    <row r="240" spans="1:11" s="549" customFormat="1" ht="20.100000000000001" customHeight="1">
      <c r="A240" s="1490" t="s">
        <v>1341</v>
      </c>
      <c r="B240" s="1944">
        <v>156.9</v>
      </c>
      <c r="C240" s="1944">
        <v>47.9</v>
      </c>
      <c r="D240" s="1944">
        <v>0</v>
      </c>
      <c r="E240" s="1675">
        <v>204.8</v>
      </c>
      <c r="F240" s="550"/>
      <c r="G240" s="1940"/>
      <c r="H240" s="1940"/>
      <c r="I240" s="1940"/>
    </row>
    <row r="241" spans="1:256" s="550" customFormat="1" ht="15" customHeight="1">
      <c r="A241" s="574" t="s">
        <v>1342</v>
      </c>
      <c r="B241" s="1945">
        <v>30</v>
      </c>
      <c r="C241" s="1945">
        <v>0</v>
      </c>
      <c r="D241" s="1945">
        <v>0</v>
      </c>
      <c r="E241" s="1946">
        <v>30</v>
      </c>
      <c r="G241" s="1940"/>
      <c r="H241" s="1940"/>
      <c r="I241" s="1940"/>
      <c r="J241" s="549"/>
      <c r="K241" s="549"/>
      <c r="L241" s="549"/>
      <c r="M241" s="549"/>
      <c r="N241" s="549"/>
      <c r="O241" s="549"/>
      <c r="P241" s="549"/>
      <c r="Q241" s="549"/>
      <c r="R241" s="549"/>
      <c r="S241" s="549"/>
      <c r="T241" s="549"/>
      <c r="U241" s="549"/>
      <c r="V241" s="549"/>
      <c r="W241" s="549"/>
      <c r="X241" s="549"/>
      <c r="Y241" s="549"/>
      <c r="Z241" s="549"/>
      <c r="AA241" s="549"/>
      <c r="AB241" s="549"/>
      <c r="AC241" s="549"/>
      <c r="AD241" s="549"/>
      <c r="AE241" s="549"/>
      <c r="AF241" s="549"/>
      <c r="AG241" s="549"/>
      <c r="AH241" s="549"/>
      <c r="AI241" s="549"/>
      <c r="AJ241" s="549"/>
      <c r="AK241" s="549"/>
      <c r="AL241" s="549"/>
      <c r="AM241" s="549"/>
      <c r="AN241" s="549"/>
      <c r="AO241" s="549"/>
      <c r="AP241" s="549"/>
      <c r="AQ241" s="549"/>
      <c r="AR241" s="549"/>
      <c r="AS241" s="549"/>
      <c r="AT241" s="549"/>
      <c r="AU241" s="549"/>
      <c r="AV241" s="549"/>
      <c r="AW241" s="549"/>
      <c r="AX241" s="549"/>
      <c r="AY241" s="549"/>
      <c r="AZ241" s="549"/>
      <c r="BA241" s="549"/>
      <c r="BB241" s="549"/>
      <c r="BC241" s="549"/>
      <c r="BD241" s="549"/>
      <c r="BE241" s="549"/>
      <c r="BF241" s="549"/>
      <c r="BG241" s="549"/>
      <c r="BH241" s="549"/>
      <c r="BI241" s="549"/>
      <c r="BJ241" s="549"/>
      <c r="BK241" s="549"/>
      <c r="BL241" s="549"/>
      <c r="BM241" s="549"/>
      <c r="BN241" s="549"/>
      <c r="BO241" s="549"/>
      <c r="BP241" s="549"/>
      <c r="BQ241" s="549"/>
      <c r="BR241" s="549"/>
      <c r="BS241" s="549"/>
      <c r="BT241" s="549"/>
      <c r="BU241" s="549"/>
      <c r="BV241" s="549"/>
      <c r="BW241" s="549"/>
      <c r="BX241" s="549"/>
      <c r="BY241" s="549"/>
      <c r="BZ241" s="549"/>
      <c r="CA241" s="549"/>
      <c r="CB241" s="549"/>
      <c r="CC241" s="549"/>
      <c r="CD241" s="549"/>
      <c r="CE241" s="549"/>
      <c r="CF241" s="549"/>
      <c r="CG241" s="549"/>
      <c r="CH241" s="549"/>
      <c r="CI241" s="549"/>
      <c r="CJ241" s="549"/>
      <c r="CK241" s="549"/>
      <c r="CL241" s="549"/>
      <c r="CM241" s="549"/>
      <c r="CN241" s="549"/>
      <c r="CO241" s="549"/>
      <c r="CP241" s="549"/>
      <c r="CQ241" s="549"/>
      <c r="CR241" s="549"/>
      <c r="CS241" s="549"/>
      <c r="CT241" s="549"/>
      <c r="CU241" s="549"/>
      <c r="CV241" s="549"/>
      <c r="CW241" s="549"/>
      <c r="CX241" s="549"/>
      <c r="CY241" s="549"/>
      <c r="CZ241" s="549"/>
      <c r="DA241" s="549"/>
      <c r="DB241" s="549"/>
      <c r="DC241" s="549"/>
      <c r="DD241" s="549"/>
      <c r="DE241" s="549"/>
      <c r="DF241" s="549"/>
      <c r="DG241" s="549"/>
      <c r="DH241" s="549"/>
      <c r="DI241" s="549"/>
      <c r="DJ241" s="549"/>
      <c r="DK241" s="549"/>
      <c r="DL241" s="549"/>
      <c r="DM241" s="549"/>
      <c r="DN241" s="549"/>
      <c r="DO241" s="549"/>
      <c r="DP241" s="549"/>
      <c r="DQ241" s="549"/>
      <c r="DR241" s="549"/>
      <c r="DS241" s="549"/>
      <c r="DT241" s="549"/>
      <c r="DU241" s="549"/>
      <c r="DV241" s="549"/>
      <c r="DW241" s="549"/>
      <c r="DX241" s="549"/>
      <c r="DY241" s="549"/>
      <c r="DZ241" s="549"/>
      <c r="EA241" s="549"/>
      <c r="EB241" s="549"/>
      <c r="EC241" s="549"/>
      <c r="ED241" s="549"/>
      <c r="EE241" s="549"/>
      <c r="EF241" s="549"/>
      <c r="EG241" s="549"/>
      <c r="EH241" s="549"/>
      <c r="EI241" s="549"/>
      <c r="EJ241" s="549"/>
      <c r="EK241" s="549"/>
      <c r="EL241" s="549"/>
      <c r="EM241" s="549"/>
      <c r="EN241" s="549"/>
      <c r="EO241" s="549"/>
      <c r="EP241" s="549"/>
      <c r="EQ241" s="549"/>
      <c r="ER241" s="549"/>
      <c r="ES241" s="549"/>
      <c r="ET241" s="549"/>
      <c r="EU241" s="549"/>
      <c r="EV241" s="549"/>
      <c r="EW241" s="549"/>
      <c r="EX241" s="549"/>
      <c r="EY241" s="549"/>
      <c r="EZ241" s="549"/>
      <c r="FA241" s="549"/>
      <c r="FB241" s="549"/>
      <c r="FC241" s="549"/>
      <c r="FD241" s="549"/>
      <c r="FE241" s="549"/>
      <c r="FF241" s="549"/>
      <c r="FG241" s="549"/>
      <c r="FH241" s="549"/>
      <c r="FI241" s="549"/>
      <c r="FJ241" s="549"/>
      <c r="FK241" s="549"/>
      <c r="FL241" s="549"/>
      <c r="FM241" s="549"/>
      <c r="FN241" s="549"/>
      <c r="FO241" s="549"/>
      <c r="FP241" s="549"/>
      <c r="FQ241" s="549"/>
      <c r="FR241" s="549"/>
      <c r="FS241" s="549"/>
      <c r="FT241" s="549"/>
      <c r="FU241" s="549"/>
      <c r="FV241" s="549"/>
      <c r="FW241" s="549"/>
      <c r="FX241" s="549"/>
      <c r="FY241" s="549"/>
      <c r="FZ241" s="549"/>
      <c r="GA241" s="549"/>
      <c r="GB241" s="549"/>
      <c r="GC241" s="549"/>
      <c r="GD241" s="549"/>
      <c r="GE241" s="549"/>
      <c r="GF241" s="549"/>
      <c r="GG241" s="549"/>
      <c r="GH241" s="549"/>
      <c r="GI241" s="549"/>
      <c r="GJ241" s="549"/>
      <c r="GK241" s="549"/>
      <c r="GL241" s="549"/>
      <c r="GM241" s="549"/>
      <c r="GN241" s="549"/>
      <c r="GO241" s="549"/>
      <c r="GP241" s="549"/>
      <c r="GQ241" s="549"/>
      <c r="GR241" s="549"/>
      <c r="GS241" s="549"/>
      <c r="GT241" s="549"/>
      <c r="GU241" s="549"/>
      <c r="GV241" s="549"/>
      <c r="GW241" s="549"/>
      <c r="GX241" s="549"/>
      <c r="GY241" s="549"/>
      <c r="GZ241" s="549"/>
      <c r="HA241" s="549"/>
      <c r="HB241" s="549"/>
      <c r="HC241" s="549"/>
      <c r="HD241" s="549"/>
      <c r="HE241" s="549"/>
      <c r="HF241" s="549"/>
      <c r="HG241" s="549"/>
      <c r="HH241" s="549"/>
      <c r="HI241" s="549"/>
      <c r="HJ241" s="549"/>
      <c r="HK241" s="549"/>
      <c r="HL241" s="549"/>
      <c r="HM241" s="549"/>
      <c r="HN241" s="549"/>
      <c r="HO241" s="549"/>
      <c r="HP241" s="549"/>
      <c r="HQ241" s="549"/>
      <c r="HR241" s="549"/>
      <c r="HS241" s="549"/>
      <c r="HT241" s="549"/>
      <c r="HU241" s="549"/>
      <c r="HV241" s="549"/>
      <c r="HW241" s="549"/>
      <c r="HX241" s="549"/>
      <c r="HY241" s="549"/>
      <c r="HZ241" s="549"/>
      <c r="IA241" s="549"/>
      <c r="IB241" s="549"/>
      <c r="IC241" s="549"/>
      <c r="ID241" s="549"/>
      <c r="IE241" s="549"/>
      <c r="IF241" s="549"/>
      <c r="IG241" s="549"/>
      <c r="IH241" s="549"/>
      <c r="II241" s="549"/>
      <c r="IJ241" s="549"/>
      <c r="IK241" s="549"/>
      <c r="IL241" s="549"/>
      <c r="IM241" s="549"/>
      <c r="IN241" s="549"/>
      <c r="IO241" s="549"/>
      <c r="IP241" s="549"/>
      <c r="IQ241" s="549"/>
      <c r="IR241" s="549"/>
      <c r="IS241" s="549"/>
      <c r="IT241" s="549"/>
      <c r="IU241" s="549"/>
      <c r="IV241" s="549"/>
    </row>
    <row r="242" spans="1:256" s="550" customFormat="1" ht="15" customHeight="1">
      <c r="A242" s="552" t="s">
        <v>1343</v>
      </c>
      <c r="B242" s="552"/>
      <c r="C242" s="552"/>
      <c r="D242" s="552"/>
      <c r="E242" s="552"/>
      <c r="F242" s="546"/>
    </row>
    <row r="243" spans="1:256" s="550" customFormat="1" ht="15" customHeight="1">
      <c r="A243" s="565" t="s">
        <v>1344</v>
      </c>
      <c r="B243" s="552"/>
      <c r="C243" s="552"/>
      <c r="D243" s="552"/>
      <c r="E243" s="552"/>
      <c r="F243" s="1947"/>
    </row>
    <row r="244" spans="1:256" ht="20.100000000000001" customHeight="1">
      <c r="A244" s="552"/>
      <c r="B244" s="552"/>
      <c r="C244" s="552"/>
      <c r="D244" s="552"/>
      <c r="E244" s="552"/>
      <c r="G244" s="550"/>
      <c r="H244" s="550"/>
      <c r="I244" s="550"/>
      <c r="J244" s="550"/>
      <c r="K244" s="550"/>
      <c r="L244" s="550"/>
      <c r="M244" s="550"/>
      <c r="N244" s="550"/>
      <c r="O244" s="550"/>
      <c r="P244" s="550"/>
      <c r="Q244" s="550"/>
      <c r="R244" s="550"/>
      <c r="S244" s="550"/>
      <c r="T244" s="550"/>
      <c r="U244" s="550"/>
      <c r="V244" s="550"/>
      <c r="W244" s="550"/>
      <c r="X244" s="550"/>
      <c r="Y244" s="550"/>
      <c r="Z244" s="550"/>
      <c r="AA244" s="550"/>
      <c r="AB244" s="550"/>
      <c r="AC244" s="550"/>
      <c r="AD244" s="550"/>
      <c r="AE244" s="550"/>
      <c r="AF244" s="550"/>
      <c r="AG244" s="550"/>
      <c r="AH244" s="550"/>
      <c r="AI244" s="550"/>
      <c r="AJ244" s="550"/>
      <c r="AK244" s="550"/>
      <c r="AL244" s="550"/>
      <c r="AM244" s="550"/>
      <c r="AN244" s="550"/>
      <c r="AO244" s="550"/>
      <c r="AP244" s="550"/>
      <c r="AQ244" s="550"/>
      <c r="AR244" s="550"/>
      <c r="AS244" s="550"/>
      <c r="AT244" s="550"/>
      <c r="AU244" s="550"/>
      <c r="AV244" s="550"/>
      <c r="AW244" s="550"/>
      <c r="AX244" s="550"/>
      <c r="AY244" s="550"/>
      <c r="AZ244" s="550"/>
      <c r="BA244" s="550"/>
      <c r="BB244" s="550"/>
      <c r="BC244" s="550"/>
      <c r="BD244" s="550"/>
      <c r="BE244" s="550"/>
      <c r="BF244" s="550"/>
      <c r="BG244" s="550"/>
      <c r="BH244" s="550"/>
      <c r="BI244" s="550"/>
      <c r="BJ244" s="550"/>
      <c r="BK244" s="550"/>
      <c r="BL244" s="550"/>
      <c r="BM244" s="550"/>
      <c r="BN244" s="550"/>
      <c r="BO244" s="550"/>
      <c r="BP244" s="550"/>
      <c r="BQ244" s="550"/>
      <c r="BR244" s="550"/>
      <c r="BS244" s="550"/>
      <c r="BT244" s="550"/>
      <c r="BU244" s="550"/>
      <c r="BV244" s="550"/>
      <c r="BW244" s="550"/>
      <c r="BX244" s="550"/>
      <c r="BY244" s="550"/>
      <c r="BZ244" s="550"/>
      <c r="CA244" s="550"/>
      <c r="CB244" s="550"/>
      <c r="CC244" s="550"/>
      <c r="CD244" s="550"/>
      <c r="CE244" s="550"/>
      <c r="CF244" s="550"/>
      <c r="CG244" s="550"/>
      <c r="CH244" s="550"/>
      <c r="CI244" s="550"/>
      <c r="CJ244" s="550"/>
      <c r="CK244" s="550"/>
      <c r="CL244" s="550"/>
      <c r="CM244" s="550"/>
      <c r="CN244" s="550"/>
      <c r="CO244" s="550"/>
      <c r="CP244" s="550"/>
      <c r="CQ244" s="550"/>
      <c r="CR244" s="550"/>
      <c r="CS244" s="550"/>
      <c r="CT244" s="550"/>
      <c r="CU244" s="550"/>
      <c r="CV244" s="550"/>
      <c r="CW244" s="550"/>
      <c r="CX244" s="550"/>
      <c r="CY244" s="550"/>
      <c r="CZ244" s="550"/>
      <c r="DA244" s="550"/>
      <c r="DB244" s="550"/>
      <c r="DC244" s="550"/>
      <c r="DD244" s="550"/>
      <c r="DE244" s="550"/>
      <c r="DF244" s="550"/>
      <c r="DG244" s="550"/>
      <c r="DH244" s="550"/>
      <c r="DI244" s="550"/>
      <c r="DJ244" s="550"/>
      <c r="DK244" s="550"/>
      <c r="DL244" s="550"/>
      <c r="DM244" s="550"/>
      <c r="DN244" s="550"/>
      <c r="DO244" s="550"/>
      <c r="DP244" s="550"/>
      <c r="DQ244" s="550"/>
      <c r="DR244" s="550"/>
      <c r="DS244" s="550"/>
      <c r="DT244" s="550"/>
      <c r="DU244" s="550"/>
      <c r="DV244" s="550"/>
      <c r="DW244" s="550"/>
      <c r="DX244" s="550"/>
      <c r="DY244" s="550"/>
      <c r="DZ244" s="550"/>
      <c r="EA244" s="550"/>
      <c r="EB244" s="550"/>
      <c r="EC244" s="550"/>
      <c r="ED244" s="550"/>
      <c r="EE244" s="550"/>
      <c r="EF244" s="550"/>
      <c r="EG244" s="550"/>
      <c r="EH244" s="550"/>
      <c r="EI244" s="550"/>
      <c r="EJ244" s="550"/>
      <c r="EK244" s="550"/>
      <c r="EL244" s="550"/>
      <c r="EM244" s="550"/>
      <c r="EN244" s="550"/>
      <c r="EO244" s="550"/>
      <c r="EP244" s="550"/>
      <c r="EQ244" s="550"/>
      <c r="ER244" s="550"/>
      <c r="ES244" s="550"/>
      <c r="ET244" s="550"/>
      <c r="EU244" s="550"/>
      <c r="EV244" s="550"/>
      <c r="EW244" s="550"/>
      <c r="EX244" s="550"/>
      <c r="EY244" s="550"/>
      <c r="EZ244" s="550"/>
      <c r="FA244" s="550"/>
      <c r="FB244" s="550"/>
      <c r="FC244" s="550"/>
      <c r="FD244" s="550"/>
      <c r="FE244" s="550"/>
      <c r="FF244" s="550"/>
      <c r="FG244" s="550"/>
      <c r="FH244" s="550"/>
      <c r="FI244" s="550"/>
      <c r="FJ244" s="550"/>
      <c r="FK244" s="550"/>
      <c r="FL244" s="550"/>
      <c r="FM244" s="550"/>
      <c r="FN244" s="550"/>
      <c r="FO244" s="550"/>
      <c r="FP244" s="550"/>
      <c r="FQ244" s="550"/>
      <c r="FR244" s="550"/>
      <c r="FS244" s="550"/>
      <c r="FT244" s="550"/>
      <c r="FU244" s="550"/>
      <c r="FV244" s="550"/>
      <c r="FW244" s="550"/>
      <c r="FX244" s="550"/>
      <c r="FY244" s="550"/>
      <c r="FZ244" s="550"/>
      <c r="GA244" s="550"/>
      <c r="GB244" s="550"/>
      <c r="GC244" s="550"/>
      <c r="GD244" s="550"/>
      <c r="GE244" s="550"/>
      <c r="GF244" s="550"/>
      <c r="GG244" s="550"/>
      <c r="GH244" s="550"/>
      <c r="GI244" s="550"/>
      <c r="GJ244" s="550"/>
      <c r="GK244" s="550"/>
      <c r="GL244" s="550"/>
      <c r="GM244" s="550"/>
      <c r="GN244" s="550"/>
      <c r="GO244" s="550"/>
      <c r="GP244" s="550"/>
      <c r="GQ244" s="550"/>
      <c r="GR244" s="550"/>
      <c r="GS244" s="550"/>
      <c r="GT244" s="550"/>
      <c r="GU244" s="550"/>
      <c r="GV244" s="550"/>
      <c r="GW244" s="550"/>
      <c r="GX244" s="550"/>
      <c r="GY244" s="550"/>
      <c r="GZ244" s="550"/>
      <c r="HA244" s="550"/>
      <c r="HB244" s="550"/>
      <c r="HC244" s="550"/>
      <c r="HD244" s="550"/>
      <c r="HE244" s="550"/>
      <c r="HF244" s="550"/>
      <c r="HG244" s="550"/>
      <c r="HH244" s="550"/>
      <c r="HI244" s="550"/>
      <c r="HJ244" s="550"/>
      <c r="HK244" s="550"/>
      <c r="HL244" s="550"/>
      <c r="HM244" s="550"/>
      <c r="HN244" s="550"/>
      <c r="HO244" s="550"/>
      <c r="HP244" s="550"/>
      <c r="HQ244" s="550"/>
      <c r="HR244" s="550"/>
      <c r="HS244" s="550"/>
      <c r="HT244" s="550"/>
      <c r="HU244" s="550"/>
      <c r="HV244" s="550"/>
      <c r="HW244" s="550"/>
      <c r="HX244" s="550"/>
      <c r="HY244" s="550"/>
      <c r="HZ244" s="550"/>
      <c r="IA244" s="550"/>
      <c r="IB244" s="550"/>
      <c r="IC244" s="550"/>
      <c r="ID244" s="550"/>
      <c r="IE244" s="550"/>
      <c r="IF244" s="550"/>
      <c r="IG244" s="550"/>
      <c r="IH244" s="550"/>
      <c r="II244" s="550"/>
      <c r="IJ244" s="550"/>
      <c r="IK244" s="550"/>
      <c r="IL244" s="550"/>
      <c r="IM244" s="550"/>
      <c r="IN244" s="550"/>
      <c r="IO244" s="550"/>
      <c r="IP244" s="550"/>
      <c r="IQ244" s="550"/>
      <c r="IR244" s="550"/>
      <c r="IS244" s="550"/>
      <c r="IT244" s="550"/>
      <c r="IU244" s="550"/>
      <c r="IV244" s="550"/>
    </row>
    <row r="245" spans="1:256" ht="15" customHeight="1">
      <c r="A245" s="650" t="s">
        <v>1345</v>
      </c>
      <c r="B245" s="650"/>
      <c r="C245" s="650"/>
      <c r="D245" s="650"/>
      <c r="E245" s="650"/>
    </row>
    <row r="246" spans="1:256" s="549" customFormat="1" ht="15" customHeight="1">
      <c r="A246" s="1486" t="s">
        <v>1336</v>
      </c>
      <c r="B246" s="621"/>
      <c r="C246" s="621"/>
      <c r="D246" s="621"/>
      <c r="E246" s="621"/>
      <c r="F246" s="546"/>
      <c r="G246" s="1939"/>
      <c r="H246" s="1939"/>
      <c r="I246" s="1939"/>
      <c r="J246" s="1939"/>
      <c r="K246" s="1939"/>
      <c r="L246" s="546"/>
      <c r="M246" s="546"/>
      <c r="N246" s="546"/>
      <c r="O246" s="546"/>
      <c r="P246" s="546"/>
      <c r="Q246" s="546"/>
      <c r="R246" s="546"/>
      <c r="S246" s="546"/>
      <c r="T246" s="546"/>
      <c r="U246" s="546"/>
      <c r="V246" s="546"/>
      <c r="W246" s="546"/>
      <c r="X246" s="546"/>
      <c r="Y246" s="546"/>
      <c r="Z246" s="546"/>
      <c r="AA246" s="546"/>
      <c r="AB246" s="546"/>
      <c r="AC246" s="546"/>
      <c r="AD246" s="546"/>
      <c r="AE246" s="546"/>
      <c r="AF246" s="546"/>
      <c r="AG246" s="546"/>
      <c r="AH246" s="546"/>
      <c r="AI246" s="546"/>
      <c r="AJ246" s="546"/>
      <c r="AK246" s="546"/>
      <c r="AL246" s="546"/>
      <c r="AM246" s="546"/>
      <c r="AN246" s="546"/>
      <c r="AO246" s="546"/>
      <c r="AP246" s="546"/>
      <c r="AQ246" s="546"/>
      <c r="AR246" s="546"/>
      <c r="AS246" s="546"/>
      <c r="AT246" s="546"/>
      <c r="AU246" s="546"/>
      <c r="AV246" s="546"/>
      <c r="AW246" s="546"/>
      <c r="AX246" s="546"/>
      <c r="AY246" s="546"/>
      <c r="AZ246" s="546"/>
      <c r="BA246" s="546"/>
      <c r="BB246" s="546"/>
      <c r="BC246" s="546"/>
      <c r="BD246" s="546"/>
      <c r="BE246" s="546"/>
      <c r="BF246" s="546"/>
      <c r="BG246" s="546"/>
      <c r="BH246" s="546"/>
      <c r="BI246" s="546"/>
      <c r="BJ246" s="546"/>
      <c r="BK246" s="546"/>
      <c r="BL246" s="546"/>
      <c r="BM246" s="546"/>
      <c r="BN246" s="546"/>
      <c r="BO246" s="546"/>
      <c r="BP246" s="546"/>
      <c r="BQ246" s="546"/>
      <c r="BR246" s="546"/>
      <c r="BS246" s="546"/>
      <c r="BT246" s="546"/>
      <c r="BU246" s="546"/>
      <c r="BV246" s="546"/>
      <c r="BW246" s="546"/>
      <c r="BX246" s="546"/>
      <c r="BY246" s="546"/>
      <c r="BZ246" s="546"/>
      <c r="CA246" s="546"/>
      <c r="CB246" s="546"/>
      <c r="CC246" s="546"/>
      <c r="CD246" s="546"/>
      <c r="CE246" s="546"/>
      <c r="CF246" s="546"/>
      <c r="CG246" s="546"/>
      <c r="CH246" s="546"/>
      <c r="CI246" s="546"/>
      <c r="CJ246" s="546"/>
      <c r="CK246" s="546"/>
      <c r="CL246" s="546"/>
      <c r="CM246" s="546"/>
      <c r="CN246" s="546"/>
      <c r="CO246" s="546"/>
      <c r="CP246" s="546"/>
      <c r="CQ246" s="546"/>
      <c r="CR246" s="546"/>
      <c r="CS246" s="546"/>
      <c r="CT246" s="546"/>
      <c r="CU246" s="546"/>
      <c r="CV246" s="546"/>
      <c r="CW246" s="546"/>
      <c r="CX246" s="546"/>
      <c r="CY246" s="546"/>
      <c r="CZ246" s="546"/>
      <c r="DA246" s="546"/>
      <c r="DB246" s="546"/>
      <c r="DC246" s="546"/>
      <c r="DD246" s="546"/>
      <c r="DE246" s="546"/>
      <c r="DF246" s="546"/>
      <c r="DG246" s="546"/>
      <c r="DH246" s="546"/>
      <c r="DI246" s="546"/>
      <c r="DJ246" s="546"/>
      <c r="DK246" s="546"/>
      <c r="DL246" s="546"/>
      <c r="DM246" s="546"/>
      <c r="DN246" s="546"/>
      <c r="DO246" s="546"/>
      <c r="DP246" s="546"/>
      <c r="DQ246" s="546"/>
      <c r="DR246" s="546"/>
      <c r="DS246" s="546"/>
      <c r="DT246" s="546"/>
      <c r="DU246" s="546"/>
      <c r="DV246" s="546"/>
      <c r="DW246" s="546"/>
      <c r="DX246" s="546"/>
      <c r="DY246" s="546"/>
      <c r="DZ246" s="546"/>
      <c r="EA246" s="546"/>
      <c r="EB246" s="546"/>
      <c r="EC246" s="546"/>
      <c r="ED246" s="546"/>
      <c r="EE246" s="546"/>
      <c r="EF246" s="546"/>
      <c r="EG246" s="546"/>
      <c r="EH246" s="546"/>
      <c r="EI246" s="546"/>
      <c r="EJ246" s="546"/>
      <c r="EK246" s="546"/>
      <c r="EL246" s="546"/>
      <c r="EM246" s="546"/>
      <c r="EN246" s="546"/>
      <c r="EO246" s="546"/>
      <c r="EP246" s="546"/>
      <c r="EQ246" s="546"/>
      <c r="ER246" s="546"/>
      <c r="ES246" s="546"/>
      <c r="ET246" s="546"/>
      <c r="EU246" s="546"/>
      <c r="EV246" s="546"/>
      <c r="EW246" s="546"/>
      <c r="EX246" s="546"/>
      <c r="EY246" s="546"/>
      <c r="EZ246" s="546"/>
      <c r="FA246" s="546"/>
      <c r="FB246" s="546"/>
      <c r="FC246" s="546"/>
      <c r="FD246" s="546"/>
      <c r="FE246" s="546"/>
      <c r="FF246" s="546"/>
      <c r="FG246" s="546"/>
      <c r="FH246" s="546"/>
      <c r="FI246" s="546"/>
      <c r="FJ246" s="546"/>
      <c r="FK246" s="546"/>
      <c r="FL246" s="546"/>
      <c r="FM246" s="546"/>
      <c r="FN246" s="546"/>
      <c r="FO246" s="546"/>
      <c r="FP246" s="546"/>
      <c r="FQ246" s="546"/>
      <c r="FR246" s="546"/>
      <c r="FS246" s="546"/>
      <c r="FT246" s="546"/>
      <c r="FU246" s="546"/>
      <c r="FV246" s="546"/>
      <c r="FW246" s="546"/>
      <c r="FX246" s="546"/>
      <c r="FY246" s="546"/>
      <c r="FZ246" s="546"/>
      <c r="GA246" s="546"/>
      <c r="GB246" s="546"/>
      <c r="GC246" s="546"/>
      <c r="GD246" s="546"/>
      <c r="GE246" s="546"/>
      <c r="GF246" s="546"/>
      <c r="GG246" s="546"/>
      <c r="GH246" s="546"/>
      <c r="GI246" s="546"/>
      <c r="GJ246" s="546"/>
      <c r="GK246" s="546"/>
      <c r="GL246" s="546"/>
      <c r="GM246" s="546"/>
      <c r="GN246" s="546"/>
      <c r="GO246" s="546"/>
      <c r="GP246" s="546"/>
      <c r="GQ246" s="546"/>
      <c r="GR246" s="546"/>
      <c r="GS246" s="546"/>
      <c r="GT246" s="546"/>
      <c r="GU246" s="546"/>
      <c r="GV246" s="546"/>
      <c r="GW246" s="546"/>
      <c r="GX246" s="546"/>
      <c r="GY246" s="546"/>
      <c r="GZ246" s="546"/>
      <c r="HA246" s="546"/>
      <c r="HB246" s="546"/>
      <c r="HC246" s="546"/>
      <c r="HD246" s="546"/>
      <c r="HE246" s="546"/>
      <c r="HF246" s="546"/>
      <c r="HG246" s="546"/>
      <c r="HH246" s="546"/>
      <c r="HI246" s="546"/>
      <c r="HJ246" s="546"/>
      <c r="HK246" s="546"/>
      <c r="HL246" s="546"/>
      <c r="HM246" s="546"/>
      <c r="HN246" s="546"/>
      <c r="HO246" s="546"/>
      <c r="HP246" s="546"/>
      <c r="HQ246" s="546"/>
      <c r="HR246" s="546"/>
      <c r="HS246" s="546"/>
      <c r="HT246" s="546"/>
      <c r="HU246" s="546"/>
      <c r="HV246" s="546"/>
      <c r="HW246" s="546"/>
      <c r="HX246" s="546"/>
      <c r="HY246" s="546"/>
      <c r="HZ246" s="546"/>
      <c r="IA246" s="546"/>
      <c r="IB246" s="546"/>
      <c r="IC246" s="546"/>
      <c r="ID246" s="546"/>
      <c r="IE246" s="546"/>
      <c r="IF246" s="546"/>
      <c r="IG246" s="546"/>
      <c r="IH246" s="546"/>
      <c r="II246" s="546"/>
      <c r="IJ246" s="546"/>
      <c r="IK246" s="546"/>
      <c r="IL246" s="546"/>
      <c r="IM246" s="546"/>
      <c r="IN246" s="546"/>
      <c r="IO246" s="546"/>
      <c r="IP246" s="546"/>
      <c r="IQ246" s="546"/>
      <c r="IR246" s="546"/>
      <c r="IS246" s="546"/>
      <c r="IT246" s="546"/>
      <c r="IU246" s="546"/>
      <c r="IV246" s="546"/>
    </row>
    <row r="247" spans="1:256" s="549" customFormat="1" ht="15" customHeight="1">
      <c r="A247" s="2803" t="s">
        <v>1337</v>
      </c>
      <c r="B247" s="2736" t="s">
        <v>7</v>
      </c>
      <c r="C247" s="2737"/>
      <c r="D247" s="2737"/>
      <c r="E247" s="2805" t="s">
        <v>155</v>
      </c>
      <c r="F247" s="546"/>
      <c r="G247" s="2800"/>
      <c r="H247" s="2800"/>
      <c r="I247" s="2800"/>
    </row>
    <row r="248" spans="1:256" s="549" customFormat="1" ht="20.100000000000001" customHeight="1">
      <c r="A248" s="2804"/>
      <c r="B248" s="1942" t="s">
        <v>11</v>
      </c>
      <c r="C248" s="1943" t="s">
        <v>12</v>
      </c>
      <c r="D248" s="1943" t="s">
        <v>171</v>
      </c>
      <c r="E248" s="2806"/>
      <c r="F248" s="546"/>
      <c r="G248" s="2801"/>
      <c r="H248" s="2801"/>
      <c r="I248" s="2801"/>
    </row>
    <row r="249" spans="1:256" s="549" customFormat="1" ht="20.100000000000001" customHeight="1">
      <c r="A249" s="1490" t="s">
        <v>1338</v>
      </c>
      <c r="B249" s="1944">
        <v>597.46</v>
      </c>
      <c r="C249" s="1944">
        <v>1016.09</v>
      </c>
      <c r="D249" s="1944">
        <v>371.65</v>
      </c>
      <c r="E249" s="1675">
        <v>1985.2000000000003</v>
      </c>
      <c r="F249" s="550"/>
      <c r="G249" s="1940"/>
      <c r="H249" s="1940"/>
      <c r="I249" s="1940"/>
    </row>
    <row r="250" spans="1:256" s="549" customFormat="1" ht="20.100000000000001" customHeight="1">
      <c r="A250" s="1490" t="s">
        <v>1339</v>
      </c>
      <c r="B250" s="1944">
        <v>1015.76</v>
      </c>
      <c r="C250" s="1944">
        <v>1347.62</v>
      </c>
      <c r="D250" s="1944">
        <v>2433.4699999999998</v>
      </c>
      <c r="E250" s="1675">
        <v>4796.8500000000004</v>
      </c>
      <c r="F250" s="550"/>
      <c r="G250" s="1940"/>
      <c r="H250" s="1940"/>
      <c r="I250" s="1940"/>
    </row>
    <row r="251" spans="1:256" s="549" customFormat="1" ht="20.100000000000001" customHeight="1">
      <c r="A251" s="1490" t="s">
        <v>1340</v>
      </c>
      <c r="B251" s="1944">
        <v>245.98</v>
      </c>
      <c r="C251" s="1944">
        <v>991.21</v>
      </c>
      <c r="D251" s="1944">
        <v>515.65</v>
      </c>
      <c r="E251" s="1675">
        <v>1752.8400000000001</v>
      </c>
      <c r="F251" s="1948"/>
      <c r="G251" s="1940"/>
      <c r="H251" s="1940"/>
      <c r="I251" s="1940"/>
    </row>
    <row r="252" spans="1:256" s="549" customFormat="1" ht="20.100000000000001" customHeight="1">
      <c r="A252" s="1490" t="s">
        <v>1341</v>
      </c>
      <c r="B252" s="1944">
        <v>1352.47</v>
      </c>
      <c r="C252" s="1944">
        <v>168.34</v>
      </c>
      <c r="D252" s="1944">
        <v>0</v>
      </c>
      <c r="E252" s="1675">
        <v>1520.81</v>
      </c>
      <c r="F252" s="546"/>
      <c r="G252" s="1940"/>
      <c r="H252" s="1940"/>
      <c r="I252" s="1940"/>
    </row>
    <row r="253" spans="1:256" s="550" customFormat="1" ht="15" customHeight="1">
      <c r="A253" s="574" t="s">
        <v>1342</v>
      </c>
      <c r="B253" s="1945">
        <v>307.32</v>
      </c>
      <c r="C253" s="1945">
        <v>0</v>
      </c>
      <c r="D253" s="1945">
        <v>0</v>
      </c>
      <c r="E253" s="1949">
        <v>307.32</v>
      </c>
      <c r="F253" s="549"/>
      <c r="G253" s="1940"/>
      <c r="H253" s="1940"/>
      <c r="I253" s="1940"/>
      <c r="J253" s="549"/>
      <c r="K253" s="549"/>
      <c r="L253" s="549"/>
      <c r="M253" s="549"/>
      <c r="N253" s="549"/>
      <c r="O253" s="549"/>
      <c r="P253" s="549"/>
      <c r="Q253" s="549"/>
      <c r="R253" s="549"/>
      <c r="S253" s="549"/>
      <c r="T253" s="549"/>
      <c r="U253" s="549"/>
      <c r="V253" s="549"/>
      <c r="W253" s="549"/>
      <c r="X253" s="549"/>
      <c r="Y253" s="549"/>
      <c r="Z253" s="549"/>
      <c r="AA253" s="549"/>
      <c r="AB253" s="549"/>
      <c r="AC253" s="549"/>
      <c r="AD253" s="549"/>
      <c r="AE253" s="549"/>
      <c r="AF253" s="549"/>
      <c r="AG253" s="549"/>
      <c r="AH253" s="549"/>
      <c r="AI253" s="549"/>
      <c r="AJ253" s="549"/>
      <c r="AK253" s="549"/>
      <c r="AL253" s="549"/>
      <c r="AM253" s="549"/>
      <c r="AN253" s="549"/>
      <c r="AO253" s="549"/>
      <c r="AP253" s="549"/>
      <c r="AQ253" s="549"/>
      <c r="AR253" s="549"/>
      <c r="AS253" s="549"/>
      <c r="AT253" s="549"/>
      <c r="AU253" s="549"/>
      <c r="AV253" s="549"/>
      <c r="AW253" s="549"/>
      <c r="AX253" s="549"/>
      <c r="AY253" s="549"/>
      <c r="AZ253" s="549"/>
      <c r="BA253" s="549"/>
      <c r="BB253" s="549"/>
      <c r="BC253" s="549"/>
      <c r="BD253" s="549"/>
      <c r="BE253" s="549"/>
      <c r="BF253" s="549"/>
      <c r="BG253" s="549"/>
      <c r="BH253" s="549"/>
      <c r="BI253" s="549"/>
      <c r="BJ253" s="549"/>
      <c r="BK253" s="549"/>
      <c r="BL253" s="549"/>
      <c r="BM253" s="549"/>
      <c r="BN253" s="549"/>
      <c r="BO253" s="549"/>
      <c r="BP253" s="549"/>
      <c r="BQ253" s="549"/>
      <c r="BR253" s="549"/>
      <c r="BS253" s="549"/>
      <c r="BT253" s="549"/>
      <c r="BU253" s="549"/>
      <c r="BV253" s="549"/>
      <c r="BW253" s="549"/>
      <c r="BX253" s="549"/>
      <c r="BY253" s="549"/>
      <c r="BZ253" s="549"/>
      <c r="CA253" s="549"/>
      <c r="CB253" s="549"/>
      <c r="CC253" s="549"/>
      <c r="CD253" s="549"/>
      <c r="CE253" s="549"/>
      <c r="CF253" s="549"/>
      <c r="CG253" s="549"/>
      <c r="CH253" s="549"/>
      <c r="CI253" s="549"/>
      <c r="CJ253" s="549"/>
      <c r="CK253" s="549"/>
      <c r="CL253" s="549"/>
      <c r="CM253" s="549"/>
      <c r="CN253" s="549"/>
      <c r="CO253" s="549"/>
      <c r="CP253" s="549"/>
      <c r="CQ253" s="549"/>
      <c r="CR253" s="549"/>
      <c r="CS253" s="549"/>
      <c r="CT253" s="549"/>
      <c r="CU253" s="549"/>
      <c r="CV253" s="549"/>
      <c r="CW253" s="549"/>
      <c r="CX253" s="549"/>
      <c r="CY253" s="549"/>
      <c r="CZ253" s="549"/>
      <c r="DA253" s="549"/>
      <c r="DB253" s="549"/>
      <c r="DC253" s="549"/>
      <c r="DD253" s="549"/>
      <c r="DE253" s="549"/>
      <c r="DF253" s="549"/>
      <c r="DG253" s="549"/>
      <c r="DH253" s="549"/>
      <c r="DI253" s="549"/>
      <c r="DJ253" s="549"/>
      <c r="DK253" s="549"/>
      <c r="DL253" s="549"/>
      <c r="DM253" s="549"/>
      <c r="DN253" s="549"/>
      <c r="DO253" s="549"/>
      <c r="DP253" s="549"/>
      <c r="DQ253" s="549"/>
      <c r="DR253" s="549"/>
      <c r="DS253" s="549"/>
      <c r="DT253" s="549"/>
      <c r="DU253" s="549"/>
      <c r="DV253" s="549"/>
      <c r="DW253" s="549"/>
      <c r="DX253" s="549"/>
      <c r="DY253" s="549"/>
      <c r="DZ253" s="549"/>
      <c r="EA253" s="549"/>
      <c r="EB253" s="549"/>
      <c r="EC253" s="549"/>
      <c r="ED253" s="549"/>
      <c r="EE253" s="549"/>
      <c r="EF253" s="549"/>
      <c r="EG253" s="549"/>
      <c r="EH253" s="549"/>
      <c r="EI253" s="549"/>
      <c r="EJ253" s="549"/>
      <c r="EK253" s="549"/>
      <c r="EL253" s="549"/>
      <c r="EM253" s="549"/>
      <c r="EN253" s="549"/>
      <c r="EO253" s="549"/>
      <c r="EP253" s="549"/>
      <c r="EQ253" s="549"/>
      <c r="ER253" s="549"/>
      <c r="ES253" s="549"/>
      <c r="ET253" s="549"/>
      <c r="EU253" s="549"/>
      <c r="EV253" s="549"/>
      <c r="EW253" s="549"/>
      <c r="EX253" s="549"/>
      <c r="EY253" s="549"/>
      <c r="EZ253" s="549"/>
      <c r="FA253" s="549"/>
      <c r="FB253" s="549"/>
      <c r="FC253" s="549"/>
      <c r="FD253" s="549"/>
      <c r="FE253" s="549"/>
      <c r="FF253" s="549"/>
      <c r="FG253" s="549"/>
      <c r="FH253" s="549"/>
      <c r="FI253" s="549"/>
      <c r="FJ253" s="549"/>
      <c r="FK253" s="549"/>
      <c r="FL253" s="549"/>
      <c r="FM253" s="549"/>
      <c r="FN253" s="549"/>
      <c r="FO253" s="549"/>
      <c r="FP253" s="549"/>
      <c r="FQ253" s="549"/>
      <c r="FR253" s="549"/>
      <c r="FS253" s="549"/>
      <c r="FT253" s="549"/>
      <c r="FU253" s="549"/>
      <c r="FV253" s="549"/>
      <c r="FW253" s="549"/>
      <c r="FX253" s="549"/>
      <c r="FY253" s="549"/>
      <c r="FZ253" s="549"/>
      <c r="GA253" s="549"/>
      <c r="GB253" s="549"/>
      <c r="GC253" s="549"/>
      <c r="GD253" s="549"/>
      <c r="GE253" s="549"/>
      <c r="GF253" s="549"/>
      <c r="GG253" s="549"/>
      <c r="GH253" s="549"/>
      <c r="GI253" s="549"/>
      <c r="GJ253" s="549"/>
      <c r="GK253" s="549"/>
      <c r="GL253" s="549"/>
      <c r="GM253" s="549"/>
      <c r="GN253" s="549"/>
      <c r="GO253" s="549"/>
      <c r="GP253" s="549"/>
      <c r="GQ253" s="549"/>
      <c r="GR253" s="549"/>
      <c r="GS253" s="549"/>
      <c r="GT253" s="549"/>
      <c r="GU253" s="549"/>
      <c r="GV253" s="549"/>
      <c r="GW253" s="549"/>
      <c r="GX253" s="549"/>
      <c r="GY253" s="549"/>
      <c r="GZ253" s="549"/>
      <c r="HA253" s="549"/>
      <c r="HB253" s="549"/>
      <c r="HC253" s="549"/>
      <c r="HD253" s="549"/>
      <c r="HE253" s="549"/>
      <c r="HF253" s="549"/>
      <c r="HG253" s="549"/>
      <c r="HH253" s="549"/>
      <c r="HI253" s="549"/>
      <c r="HJ253" s="549"/>
      <c r="HK253" s="549"/>
      <c r="HL253" s="549"/>
      <c r="HM253" s="549"/>
      <c r="HN253" s="549"/>
      <c r="HO253" s="549"/>
      <c r="HP253" s="549"/>
      <c r="HQ253" s="549"/>
      <c r="HR253" s="549"/>
      <c r="HS253" s="549"/>
      <c r="HT253" s="549"/>
      <c r="HU253" s="549"/>
      <c r="HV253" s="549"/>
      <c r="HW253" s="549"/>
      <c r="HX253" s="549"/>
      <c r="HY253" s="549"/>
      <c r="HZ253" s="549"/>
      <c r="IA253" s="549"/>
      <c r="IB253" s="549"/>
      <c r="IC253" s="549"/>
      <c r="ID253" s="549"/>
      <c r="IE253" s="549"/>
      <c r="IF253" s="549"/>
      <c r="IG253" s="549"/>
      <c r="IH253" s="549"/>
      <c r="II253" s="549"/>
      <c r="IJ253" s="549"/>
      <c r="IK253" s="549"/>
      <c r="IL253" s="549"/>
      <c r="IM253" s="549"/>
      <c r="IN253" s="549"/>
      <c r="IO253" s="549"/>
      <c r="IP253" s="549"/>
      <c r="IQ253" s="549"/>
      <c r="IR253" s="549"/>
      <c r="IS253" s="549"/>
      <c r="IT253" s="549"/>
      <c r="IU253" s="549"/>
      <c r="IV253" s="549"/>
    </row>
    <row r="254" spans="1:256" s="550" customFormat="1" ht="15" customHeight="1">
      <c r="A254" s="552" t="s">
        <v>1343</v>
      </c>
      <c r="B254" s="552"/>
      <c r="C254" s="552"/>
      <c r="D254" s="552"/>
      <c r="E254" s="551"/>
      <c r="F254" s="549"/>
    </row>
    <row r="255" spans="1:256" s="550" customFormat="1" ht="15" customHeight="1">
      <c r="A255" s="565" t="s">
        <v>1344</v>
      </c>
      <c r="B255" s="552"/>
      <c r="C255" s="552"/>
      <c r="D255" s="552"/>
      <c r="E255" s="552"/>
      <c r="F255" s="549"/>
    </row>
    <row r="256" spans="1:256" ht="20.100000000000001" customHeight="1">
      <c r="A256" s="552"/>
      <c r="B256" s="552"/>
      <c r="C256" s="552"/>
      <c r="D256" s="552"/>
      <c r="E256" s="552"/>
      <c r="F256" s="549"/>
      <c r="G256" s="550"/>
      <c r="H256" s="550"/>
      <c r="I256" s="550"/>
      <c r="J256" s="550"/>
      <c r="K256" s="550"/>
      <c r="L256" s="550"/>
      <c r="M256" s="550"/>
      <c r="N256" s="550"/>
      <c r="O256" s="550"/>
      <c r="P256" s="550"/>
      <c r="Q256" s="550"/>
      <c r="R256" s="550"/>
      <c r="S256" s="550"/>
      <c r="T256" s="550"/>
      <c r="U256" s="550"/>
      <c r="V256" s="550"/>
      <c r="W256" s="550"/>
      <c r="X256" s="550"/>
      <c r="Y256" s="550"/>
      <c r="Z256" s="550"/>
      <c r="AA256" s="550"/>
      <c r="AB256" s="550"/>
      <c r="AC256" s="550"/>
      <c r="AD256" s="550"/>
      <c r="AE256" s="550"/>
      <c r="AF256" s="550"/>
      <c r="AG256" s="550"/>
      <c r="AH256" s="550"/>
      <c r="AI256" s="550"/>
      <c r="AJ256" s="550"/>
      <c r="AK256" s="550"/>
      <c r="AL256" s="550"/>
      <c r="AM256" s="550"/>
      <c r="AN256" s="550"/>
      <c r="AO256" s="550"/>
      <c r="AP256" s="550"/>
      <c r="AQ256" s="550"/>
      <c r="AR256" s="550"/>
      <c r="AS256" s="550"/>
      <c r="AT256" s="550"/>
      <c r="AU256" s="550"/>
      <c r="AV256" s="550"/>
      <c r="AW256" s="550"/>
      <c r="AX256" s="550"/>
      <c r="AY256" s="550"/>
      <c r="AZ256" s="550"/>
      <c r="BA256" s="550"/>
      <c r="BB256" s="550"/>
      <c r="BC256" s="550"/>
      <c r="BD256" s="550"/>
      <c r="BE256" s="550"/>
      <c r="BF256" s="550"/>
      <c r="BG256" s="550"/>
      <c r="BH256" s="550"/>
      <c r="BI256" s="550"/>
      <c r="BJ256" s="550"/>
      <c r="BK256" s="550"/>
      <c r="BL256" s="550"/>
      <c r="BM256" s="550"/>
      <c r="BN256" s="550"/>
      <c r="BO256" s="550"/>
      <c r="BP256" s="550"/>
      <c r="BQ256" s="550"/>
      <c r="BR256" s="550"/>
      <c r="BS256" s="550"/>
      <c r="BT256" s="550"/>
      <c r="BU256" s="550"/>
      <c r="BV256" s="550"/>
      <c r="BW256" s="550"/>
      <c r="BX256" s="550"/>
      <c r="BY256" s="550"/>
      <c r="BZ256" s="550"/>
      <c r="CA256" s="550"/>
      <c r="CB256" s="550"/>
      <c r="CC256" s="550"/>
      <c r="CD256" s="550"/>
      <c r="CE256" s="550"/>
      <c r="CF256" s="550"/>
      <c r="CG256" s="550"/>
      <c r="CH256" s="550"/>
      <c r="CI256" s="550"/>
      <c r="CJ256" s="550"/>
      <c r="CK256" s="550"/>
      <c r="CL256" s="550"/>
      <c r="CM256" s="550"/>
      <c r="CN256" s="550"/>
      <c r="CO256" s="550"/>
      <c r="CP256" s="550"/>
      <c r="CQ256" s="550"/>
      <c r="CR256" s="550"/>
      <c r="CS256" s="550"/>
      <c r="CT256" s="550"/>
      <c r="CU256" s="550"/>
      <c r="CV256" s="550"/>
      <c r="CW256" s="550"/>
      <c r="CX256" s="550"/>
      <c r="CY256" s="550"/>
      <c r="CZ256" s="550"/>
      <c r="DA256" s="550"/>
      <c r="DB256" s="550"/>
      <c r="DC256" s="550"/>
      <c r="DD256" s="550"/>
      <c r="DE256" s="550"/>
      <c r="DF256" s="550"/>
      <c r="DG256" s="550"/>
      <c r="DH256" s="550"/>
      <c r="DI256" s="550"/>
      <c r="DJ256" s="550"/>
      <c r="DK256" s="550"/>
      <c r="DL256" s="550"/>
      <c r="DM256" s="550"/>
      <c r="DN256" s="550"/>
      <c r="DO256" s="550"/>
      <c r="DP256" s="550"/>
      <c r="DQ256" s="550"/>
      <c r="DR256" s="550"/>
      <c r="DS256" s="550"/>
      <c r="DT256" s="550"/>
      <c r="DU256" s="550"/>
      <c r="DV256" s="550"/>
      <c r="DW256" s="550"/>
      <c r="DX256" s="550"/>
      <c r="DY256" s="550"/>
      <c r="DZ256" s="550"/>
      <c r="EA256" s="550"/>
      <c r="EB256" s="550"/>
      <c r="EC256" s="550"/>
      <c r="ED256" s="550"/>
      <c r="EE256" s="550"/>
      <c r="EF256" s="550"/>
      <c r="EG256" s="550"/>
      <c r="EH256" s="550"/>
      <c r="EI256" s="550"/>
      <c r="EJ256" s="550"/>
      <c r="EK256" s="550"/>
      <c r="EL256" s="550"/>
      <c r="EM256" s="550"/>
      <c r="EN256" s="550"/>
      <c r="EO256" s="550"/>
      <c r="EP256" s="550"/>
      <c r="EQ256" s="550"/>
      <c r="ER256" s="550"/>
      <c r="ES256" s="550"/>
      <c r="ET256" s="550"/>
      <c r="EU256" s="550"/>
      <c r="EV256" s="550"/>
      <c r="EW256" s="550"/>
      <c r="EX256" s="550"/>
      <c r="EY256" s="550"/>
      <c r="EZ256" s="550"/>
      <c r="FA256" s="550"/>
      <c r="FB256" s="550"/>
      <c r="FC256" s="550"/>
      <c r="FD256" s="550"/>
      <c r="FE256" s="550"/>
      <c r="FF256" s="550"/>
      <c r="FG256" s="550"/>
      <c r="FH256" s="550"/>
      <c r="FI256" s="550"/>
      <c r="FJ256" s="550"/>
      <c r="FK256" s="550"/>
      <c r="FL256" s="550"/>
      <c r="FM256" s="550"/>
      <c r="FN256" s="550"/>
      <c r="FO256" s="550"/>
      <c r="FP256" s="550"/>
      <c r="FQ256" s="550"/>
      <c r="FR256" s="550"/>
      <c r="FS256" s="550"/>
      <c r="FT256" s="550"/>
      <c r="FU256" s="550"/>
      <c r="FV256" s="550"/>
      <c r="FW256" s="550"/>
      <c r="FX256" s="550"/>
      <c r="FY256" s="550"/>
      <c r="FZ256" s="550"/>
      <c r="GA256" s="550"/>
      <c r="GB256" s="550"/>
      <c r="GC256" s="550"/>
      <c r="GD256" s="550"/>
      <c r="GE256" s="550"/>
      <c r="GF256" s="550"/>
      <c r="GG256" s="550"/>
      <c r="GH256" s="550"/>
      <c r="GI256" s="550"/>
      <c r="GJ256" s="550"/>
      <c r="GK256" s="550"/>
      <c r="GL256" s="550"/>
      <c r="GM256" s="550"/>
      <c r="GN256" s="550"/>
      <c r="GO256" s="550"/>
      <c r="GP256" s="550"/>
      <c r="GQ256" s="550"/>
      <c r="GR256" s="550"/>
      <c r="GS256" s="550"/>
      <c r="GT256" s="550"/>
      <c r="GU256" s="550"/>
      <c r="GV256" s="550"/>
      <c r="GW256" s="550"/>
      <c r="GX256" s="550"/>
      <c r="GY256" s="550"/>
      <c r="GZ256" s="550"/>
      <c r="HA256" s="550"/>
      <c r="HB256" s="550"/>
      <c r="HC256" s="550"/>
      <c r="HD256" s="550"/>
      <c r="HE256" s="550"/>
      <c r="HF256" s="550"/>
      <c r="HG256" s="550"/>
      <c r="HH256" s="550"/>
      <c r="HI256" s="550"/>
      <c r="HJ256" s="550"/>
      <c r="HK256" s="550"/>
      <c r="HL256" s="550"/>
      <c r="HM256" s="550"/>
      <c r="HN256" s="550"/>
      <c r="HO256" s="550"/>
      <c r="HP256" s="550"/>
      <c r="HQ256" s="550"/>
      <c r="HR256" s="550"/>
      <c r="HS256" s="550"/>
      <c r="HT256" s="550"/>
      <c r="HU256" s="550"/>
      <c r="HV256" s="550"/>
      <c r="HW256" s="550"/>
      <c r="HX256" s="550"/>
      <c r="HY256" s="550"/>
      <c r="HZ256" s="550"/>
      <c r="IA256" s="550"/>
      <c r="IB256" s="550"/>
      <c r="IC256" s="550"/>
      <c r="ID256" s="550"/>
      <c r="IE256" s="550"/>
      <c r="IF256" s="550"/>
      <c r="IG256" s="550"/>
      <c r="IH256" s="550"/>
      <c r="II256" s="550"/>
      <c r="IJ256" s="550"/>
      <c r="IK256" s="550"/>
      <c r="IL256" s="550"/>
      <c r="IM256" s="550"/>
      <c r="IN256" s="550"/>
      <c r="IO256" s="550"/>
      <c r="IP256" s="550"/>
      <c r="IQ256" s="550"/>
      <c r="IR256" s="550"/>
      <c r="IS256" s="550"/>
      <c r="IT256" s="550"/>
      <c r="IU256" s="550"/>
      <c r="IV256" s="550"/>
    </row>
    <row r="257" spans="1:256" s="550" customFormat="1" ht="15" customHeight="1">
      <c r="A257" s="650" t="s">
        <v>1346</v>
      </c>
      <c r="B257" s="650"/>
      <c r="C257" s="650"/>
      <c r="D257" s="650"/>
      <c r="E257" s="650"/>
      <c r="F257" s="549"/>
      <c r="G257" s="546"/>
      <c r="H257" s="546"/>
      <c r="I257" s="546"/>
      <c r="J257" s="546"/>
      <c r="K257" s="546"/>
      <c r="L257" s="546"/>
      <c r="M257" s="546"/>
      <c r="N257" s="546"/>
      <c r="O257" s="546"/>
      <c r="P257" s="546"/>
      <c r="Q257" s="546"/>
      <c r="R257" s="546"/>
      <c r="S257" s="546"/>
      <c r="T257" s="546"/>
      <c r="U257" s="546"/>
      <c r="V257" s="546"/>
      <c r="W257" s="546"/>
      <c r="X257" s="546"/>
      <c r="Y257" s="546"/>
      <c r="Z257" s="546"/>
      <c r="AA257" s="546"/>
      <c r="AB257" s="546"/>
      <c r="AC257" s="546"/>
      <c r="AD257" s="546"/>
      <c r="AE257" s="546"/>
      <c r="AF257" s="546"/>
      <c r="AG257" s="546"/>
      <c r="AH257" s="546"/>
      <c r="AI257" s="546"/>
      <c r="AJ257" s="546"/>
      <c r="AK257" s="546"/>
      <c r="AL257" s="546"/>
      <c r="AM257" s="546"/>
      <c r="AN257" s="546"/>
      <c r="AO257" s="546"/>
      <c r="AP257" s="546"/>
      <c r="AQ257" s="546"/>
      <c r="AR257" s="546"/>
      <c r="AS257" s="546"/>
      <c r="AT257" s="546"/>
      <c r="AU257" s="546"/>
      <c r="AV257" s="546"/>
      <c r="AW257" s="546"/>
      <c r="AX257" s="546"/>
      <c r="AY257" s="546"/>
      <c r="AZ257" s="546"/>
      <c r="BA257" s="546"/>
      <c r="BB257" s="546"/>
      <c r="BC257" s="546"/>
      <c r="BD257" s="546"/>
      <c r="BE257" s="546"/>
      <c r="BF257" s="546"/>
      <c r="BG257" s="546"/>
      <c r="BH257" s="546"/>
      <c r="BI257" s="546"/>
      <c r="BJ257" s="546"/>
      <c r="BK257" s="546"/>
      <c r="BL257" s="546"/>
      <c r="BM257" s="546"/>
      <c r="BN257" s="546"/>
      <c r="BO257" s="546"/>
      <c r="BP257" s="546"/>
      <c r="BQ257" s="546"/>
      <c r="BR257" s="546"/>
      <c r="BS257" s="546"/>
      <c r="BT257" s="546"/>
      <c r="BU257" s="546"/>
      <c r="BV257" s="546"/>
      <c r="BW257" s="546"/>
      <c r="BX257" s="546"/>
      <c r="BY257" s="546"/>
      <c r="BZ257" s="546"/>
      <c r="CA257" s="546"/>
      <c r="CB257" s="546"/>
      <c r="CC257" s="546"/>
      <c r="CD257" s="546"/>
      <c r="CE257" s="546"/>
      <c r="CF257" s="546"/>
      <c r="CG257" s="546"/>
      <c r="CH257" s="546"/>
      <c r="CI257" s="546"/>
      <c r="CJ257" s="546"/>
      <c r="CK257" s="546"/>
      <c r="CL257" s="546"/>
      <c r="CM257" s="546"/>
      <c r="CN257" s="546"/>
      <c r="CO257" s="546"/>
      <c r="CP257" s="546"/>
      <c r="CQ257" s="546"/>
      <c r="CR257" s="546"/>
      <c r="CS257" s="546"/>
      <c r="CT257" s="546"/>
      <c r="CU257" s="546"/>
      <c r="CV257" s="546"/>
      <c r="CW257" s="546"/>
      <c r="CX257" s="546"/>
      <c r="CY257" s="546"/>
      <c r="CZ257" s="546"/>
      <c r="DA257" s="546"/>
      <c r="DB257" s="546"/>
      <c r="DC257" s="546"/>
      <c r="DD257" s="546"/>
      <c r="DE257" s="546"/>
      <c r="DF257" s="546"/>
      <c r="DG257" s="546"/>
      <c r="DH257" s="546"/>
      <c r="DI257" s="546"/>
      <c r="DJ257" s="546"/>
      <c r="DK257" s="546"/>
      <c r="DL257" s="546"/>
      <c r="DM257" s="546"/>
      <c r="DN257" s="546"/>
      <c r="DO257" s="546"/>
      <c r="DP257" s="546"/>
      <c r="DQ257" s="546"/>
      <c r="DR257" s="546"/>
      <c r="DS257" s="546"/>
      <c r="DT257" s="546"/>
      <c r="DU257" s="546"/>
      <c r="DV257" s="546"/>
      <c r="DW257" s="546"/>
      <c r="DX257" s="546"/>
      <c r="DY257" s="546"/>
      <c r="DZ257" s="546"/>
      <c r="EA257" s="546"/>
      <c r="EB257" s="546"/>
      <c r="EC257" s="546"/>
      <c r="ED257" s="546"/>
      <c r="EE257" s="546"/>
      <c r="EF257" s="546"/>
      <c r="EG257" s="546"/>
      <c r="EH257" s="546"/>
      <c r="EI257" s="546"/>
      <c r="EJ257" s="546"/>
      <c r="EK257" s="546"/>
      <c r="EL257" s="546"/>
      <c r="EM257" s="546"/>
      <c r="EN257" s="546"/>
      <c r="EO257" s="546"/>
      <c r="EP257" s="546"/>
      <c r="EQ257" s="546"/>
      <c r="ER257" s="546"/>
      <c r="ES257" s="546"/>
      <c r="ET257" s="546"/>
      <c r="EU257" s="546"/>
      <c r="EV257" s="546"/>
      <c r="EW257" s="546"/>
      <c r="EX257" s="546"/>
      <c r="EY257" s="546"/>
      <c r="EZ257" s="546"/>
      <c r="FA257" s="546"/>
      <c r="FB257" s="546"/>
      <c r="FC257" s="546"/>
      <c r="FD257" s="546"/>
      <c r="FE257" s="546"/>
      <c r="FF257" s="546"/>
      <c r="FG257" s="546"/>
      <c r="FH257" s="546"/>
      <c r="FI257" s="546"/>
      <c r="FJ257" s="546"/>
      <c r="FK257" s="546"/>
      <c r="FL257" s="546"/>
      <c r="FM257" s="546"/>
      <c r="FN257" s="546"/>
      <c r="FO257" s="546"/>
      <c r="FP257" s="546"/>
      <c r="FQ257" s="546"/>
      <c r="FR257" s="546"/>
      <c r="FS257" s="546"/>
      <c r="FT257" s="546"/>
      <c r="FU257" s="546"/>
      <c r="FV257" s="546"/>
      <c r="FW257" s="546"/>
      <c r="FX257" s="546"/>
      <c r="FY257" s="546"/>
      <c r="FZ257" s="546"/>
      <c r="GA257" s="546"/>
      <c r="GB257" s="546"/>
      <c r="GC257" s="546"/>
      <c r="GD257" s="546"/>
      <c r="GE257" s="546"/>
      <c r="GF257" s="546"/>
      <c r="GG257" s="546"/>
      <c r="GH257" s="546"/>
      <c r="GI257" s="546"/>
      <c r="GJ257" s="546"/>
      <c r="GK257" s="546"/>
      <c r="GL257" s="546"/>
      <c r="GM257" s="546"/>
      <c r="GN257" s="546"/>
      <c r="GO257" s="546"/>
      <c r="GP257" s="546"/>
      <c r="GQ257" s="546"/>
      <c r="GR257" s="546"/>
      <c r="GS257" s="546"/>
      <c r="GT257" s="546"/>
      <c r="GU257" s="546"/>
      <c r="GV257" s="546"/>
      <c r="GW257" s="546"/>
      <c r="GX257" s="546"/>
      <c r="GY257" s="546"/>
      <c r="GZ257" s="546"/>
      <c r="HA257" s="546"/>
      <c r="HB257" s="546"/>
      <c r="HC257" s="546"/>
      <c r="HD257" s="546"/>
      <c r="HE257" s="546"/>
      <c r="HF257" s="546"/>
      <c r="HG257" s="546"/>
      <c r="HH257" s="546"/>
      <c r="HI257" s="546"/>
      <c r="HJ257" s="546"/>
      <c r="HK257" s="546"/>
      <c r="HL257" s="546"/>
      <c r="HM257" s="546"/>
      <c r="HN257" s="546"/>
      <c r="HO257" s="546"/>
      <c r="HP257" s="546"/>
      <c r="HQ257" s="546"/>
      <c r="HR257" s="546"/>
      <c r="HS257" s="546"/>
      <c r="HT257" s="546"/>
      <c r="HU257" s="546"/>
      <c r="HV257" s="546"/>
      <c r="HW257" s="546"/>
      <c r="HX257" s="546"/>
      <c r="HY257" s="546"/>
      <c r="HZ257" s="546"/>
      <c r="IA257" s="546"/>
      <c r="IB257" s="546"/>
      <c r="IC257" s="546"/>
      <c r="ID257" s="546"/>
      <c r="IE257" s="546"/>
      <c r="IF257" s="546"/>
      <c r="IG257" s="546"/>
      <c r="IH257" s="546"/>
      <c r="II257" s="546"/>
      <c r="IJ257" s="546"/>
      <c r="IK257" s="546"/>
      <c r="IL257" s="546"/>
      <c r="IM257" s="546"/>
      <c r="IN257" s="546"/>
      <c r="IO257" s="546"/>
      <c r="IP257" s="546"/>
      <c r="IQ257" s="546"/>
      <c r="IR257" s="546"/>
      <c r="IS257" s="546"/>
      <c r="IT257" s="546"/>
      <c r="IU257" s="546"/>
      <c r="IV257" s="546"/>
    </row>
    <row r="258" spans="1:256" ht="20.100000000000001" customHeight="1">
      <c r="A258" s="1486" t="s">
        <v>1336</v>
      </c>
      <c r="B258" s="1844"/>
      <c r="C258" s="1844"/>
      <c r="D258" s="1844"/>
      <c r="E258" s="650"/>
      <c r="F258" s="1904"/>
      <c r="G258" s="1947"/>
      <c r="H258" s="1947"/>
      <c r="I258" s="1947"/>
      <c r="J258" s="1947"/>
      <c r="K258" s="1947"/>
      <c r="L258" s="550"/>
      <c r="M258" s="550"/>
      <c r="N258" s="550"/>
      <c r="O258" s="550"/>
      <c r="P258" s="550"/>
      <c r="Q258" s="550"/>
      <c r="R258" s="550"/>
      <c r="S258" s="550"/>
      <c r="T258" s="550"/>
      <c r="U258" s="550"/>
      <c r="V258" s="550"/>
      <c r="W258" s="550"/>
      <c r="X258" s="550"/>
      <c r="Y258" s="550"/>
      <c r="Z258" s="550"/>
      <c r="AA258" s="550"/>
      <c r="AB258" s="550"/>
      <c r="AC258" s="550"/>
      <c r="AD258" s="550"/>
      <c r="AE258" s="550"/>
      <c r="AF258" s="550"/>
      <c r="AG258" s="550"/>
      <c r="AH258" s="550"/>
      <c r="AI258" s="550"/>
      <c r="AJ258" s="550"/>
      <c r="AK258" s="550"/>
      <c r="AL258" s="550"/>
      <c r="AM258" s="550"/>
      <c r="AN258" s="550"/>
      <c r="AO258" s="550"/>
      <c r="AP258" s="550"/>
      <c r="AQ258" s="550"/>
      <c r="AR258" s="550"/>
      <c r="AS258" s="550"/>
      <c r="AT258" s="550"/>
      <c r="AU258" s="550"/>
      <c r="AV258" s="550"/>
      <c r="AW258" s="550"/>
      <c r="AX258" s="550"/>
      <c r="AY258" s="550"/>
      <c r="AZ258" s="550"/>
      <c r="BA258" s="550"/>
      <c r="BB258" s="550"/>
      <c r="BC258" s="550"/>
      <c r="BD258" s="550"/>
      <c r="BE258" s="550"/>
      <c r="BF258" s="550"/>
      <c r="BG258" s="550"/>
      <c r="BH258" s="550"/>
      <c r="BI258" s="550"/>
      <c r="BJ258" s="550"/>
      <c r="BK258" s="550"/>
      <c r="BL258" s="550"/>
      <c r="BM258" s="550"/>
      <c r="BN258" s="550"/>
      <c r="BO258" s="550"/>
      <c r="BP258" s="550"/>
      <c r="BQ258" s="550"/>
      <c r="BR258" s="550"/>
      <c r="BS258" s="550"/>
      <c r="BT258" s="550"/>
      <c r="BU258" s="550"/>
      <c r="BV258" s="550"/>
      <c r="BW258" s="550"/>
      <c r="BX258" s="550"/>
      <c r="BY258" s="550"/>
      <c r="BZ258" s="550"/>
      <c r="CA258" s="550"/>
      <c r="CB258" s="550"/>
      <c r="CC258" s="550"/>
      <c r="CD258" s="550"/>
      <c r="CE258" s="550"/>
      <c r="CF258" s="550"/>
      <c r="CG258" s="550"/>
      <c r="CH258" s="550"/>
      <c r="CI258" s="550"/>
      <c r="CJ258" s="550"/>
      <c r="CK258" s="550"/>
      <c r="CL258" s="550"/>
      <c r="CM258" s="550"/>
      <c r="CN258" s="550"/>
      <c r="CO258" s="550"/>
      <c r="CP258" s="550"/>
      <c r="CQ258" s="550"/>
      <c r="CR258" s="550"/>
      <c r="CS258" s="550"/>
      <c r="CT258" s="550"/>
      <c r="CU258" s="550"/>
      <c r="CV258" s="550"/>
      <c r="CW258" s="550"/>
      <c r="CX258" s="550"/>
      <c r="CY258" s="550"/>
      <c r="CZ258" s="550"/>
      <c r="DA258" s="550"/>
      <c r="DB258" s="550"/>
      <c r="DC258" s="550"/>
      <c r="DD258" s="550"/>
      <c r="DE258" s="550"/>
      <c r="DF258" s="550"/>
      <c r="DG258" s="550"/>
      <c r="DH258" s="550"/>
      <c r="DI258" s="550"/>
      <c r="DJ258" s="550"/>
      <c r="DK258" s="550"/>
      <c r="DL258" s="550"/>
      <c r="DM258" s="550"/>
      <c r="DN258" s="550"/>
      <c r="DO258" s="550"/>
      <c r="DP258" s="550"/>
      <c r="DQ258" s="550"/>
      <c r="DR258" s="550"/>
      <c r="DS258" s="550"/>
      <c r="DT258" s="550"/>
      <c r="DU258" s="550"/>
      <c r="DV258" s="550"/>
      <c r="DW258" s="550"/>
      <c r="DX258" s="550"/>
      <c r="DY258" s="550"/>
      <c r="DZ258" s="550"/>
      <c r="EA258" s="550"/>
      <c r="EB258" s="550"/>
      <c r="EC258" s="550"/>
      <c r="ED258" s="550"/>
      <c r="EE258" s="550"/>
      <c r="EF258" s="550"/>
      <c r="EG258" s="550"/>
      <c r="EH258" s="550"/>
      <c r="EI258" s="550"/>
      <c r="EJ258" s="550"/>
      <c r="EK258" s="550"/>
      <c r="EL258" s="550"/>
      <c r="EM258" s="550"/>
      <c r="EN258" s="550"/>
      <c r="EO258" s="550"/>
      <c r="EP258" s="550"/>
      <c r="EQ258" s="550"/>
      <c r="ER258" s="550"/>
      <c r="ES258" s="550"/>
      <c r="ET258" s="550"/>
      <c r="EU258" s="550"/>
      <c r="EV258" s="550"/>
      <c r="EW258" s="550"/>
      <c r="EX258" s="550"/>
      <c r="EY258" s="550"/>
      <c r="EZ258" s="550"/>
      <c r="FA258" s="550"/>
      <c r="FB258" s="550"/>
      <c r="FC258" s="550"/>
      <c r="FD258" s="550"/>
      <c r="FE258" s="550"/>
      <c r="FF258" s="550"/>
      <c r="FG258" s="550"/>
      <c r="FH258" s="550"/>
      <c r="FI258" s="550"/>
      <c r="FJ258" s="550"/>
      <c r="FK258" s="550"/>
      <c r="FL258" s="550"/>
      <c r="FM258" s="550"/>
      <c r="FN258" s="550"/>
      <c r="FO258" s="550"/>
      <c r="FP258" s="550"/>
      <c r="FQ258" s="550"/>
      <c r="FR258" s="550"/>
      <c r="FS258" s="550"/>
      <c r="FT258" s="550"/>
      <c r="FU258" s="550"/>
      <c r="FV258" s="550"/>
      <c r="FW258" s="550"/>
      <c r="FX258" s="550"/>
      <c r="FY258" s="550"/>
      <c r="FZ258" s="550"/>
      <c r="GA258" s="550"/>
      <c r="GB258" s="550"/>
      <c r="GC258" s="550"/>
      <c r="GD258" s="550"/>
      <c r="GE258" s="550"/>
      <c r="GF258" s="550"/>
      <c r="GG258" s="550"/>
      <c r="GH258" s="550"/>
      <c r="GI258" s="550"/>
      <c r="GJ258" s="550"/>
      <c r="GK258" s="550"/>
      <c r="GL258" s="550"/>
      <c r="GM258" s="550"/>
      <c r="GN258" s="550"/>
      <c r="GO258" s="550"/>
      <c r="GP258" s="550"/>
      <c r="GQ258" s="550"/>
      <c r="GR258" s="550"/>
      <c r="GS258" s="550"/>
      <c r="GT258" s="550"/>
      <c r="GU258" s="550"/>
      <c r="GV258" s="550"/>
      <c r="GW258" s="550"/>
      <c r="GX258" s="550"/>
      <c r="GY258" s="550"/>
      <c r="GZ258" s="550"/>
      <c r="HA258" s="550"/>
      <c r="HB258" s="550"/>
      <c r="HC258" s="550"/>
      <c r="HD258" s="550"/>
      <c r="HE258" s="550"/>
      <c r="HF258" s="550"/>
      <c r="HG258" s="550"/>
      <c r="HH258" s="550"/>
      <c r="HI258" s="550"/>
      <c r="HJ258" s="550"/>
      <c r="HK258" s="550"/>
      <c r="HL258" s="550"/>
      <c r="HM258" s="550"/>
      <c r="HN258" s="550"/>
      <c r="HO258" s="550"/>
      <c r="HP258" s="550"/>
      <c r="HQ258" s="550"/>
      <c r="HR258" s="550"/>
      <c r="HS258" s="550"/>
      <c r="HT258" s="550"/>
      <c r="HU258" s="550"/>
      <c r="HV258" s="550"/>
      <c r="HW258" s="550"/>
      <c r="HX258" s="550"/>
      <c r="HY258" s="550"/>
      <c r="HZ258" s="550"/>
      <c r="IA258" s="550"/>
      <c r="IB258" s="550"/>
      <c r="IC258" s="550"/>
      <c r="ID258" s="550"/>
      <c r="IE258" s="550"/>
      <c r="IF258" s="550"/>
      <c r="IG258" s="550"/>
      <c r="IH258" s="550"/>
      <c r="II258" s="550"/>
      <c r="IJ258" s="550"/>
      <c r="IK258" s="550"/>
      <c r="IL258" s="550"/>
      <c r="IM258" s="550"/>
      <c r="IN258" s="550"/>
      <c r="IO258" s="550"/>
      <c r="IP258" s="550"/>
      <c r="IQ258" s="550"/>
      <c r="IR258" s="550"/>
      <c r="IS258" s="550"/>
      <c r="IT258" s="550"/>
      <c r="IU258" s="550"/>
      <c r="IV258" s="550"/>
    </row>
    <row r="259" spans="1:256" ht="20.100000000000001" customHeight="1">
      <c r="A259" s="635" t="s">
        <v>7</v>
      </c>
      <c r="B259" s="1803">
        <v>2011</v>
      </c>
      <c r="C259" s="1803">
        <v>2012</v>
      </c>
      <c r="D259" s="1803">
        <v>2013</v>
      </c>
      <c r="E259" s="650"/>
      <c r="F259" s="549"/>
    </row>
    <row r="260" spans="1:256" ht="20.100000000000001" customHeight="1">
      <c r="A260" s="1488" t="s">
        <v>8</v>
      </c>
      <c r="B260" s="1950">
        <v>15829.6</v>
      </c>
      <c r="C260" s="1950">
        <v>16825</v>
      </c>
      <c r="D260" s="1950">
        <v>18539.47</v>
      </c>
      <c r="E260" s="650"/>
      <c r="F260" s="549"/>
    </row>
    <row r="261" spans="1:256" ht="20.100000000000001" customHeight="1">
      <c r="A261" s="1490" t="s">
        <v>11</v>
      </c>
      <c r="B261" s="1951">
        <v>12412.6</v>
      </c>
      <c r="C261" s="1951">
        <v>13164</v>
      </c>
      <c r="D261" s="1951">
        <v>13184</v>
      </c>
      <c r="E261" s="650"/>
      <c r="F261" s="549"/>
    </row>
    <row r="262" spans="1:256" ht="20.100000000000001" customHeight="1">
      <c r="A262" s="1490" t="s">
        <v>12</v>
      </c>
      <c r="B262" s="1951">
        <v>1809</v>
      </c>
      <c r="C262" s="1951">
        <v>2053</v>
      </c>
      <c r="D262" s="1951">
        <v>2053.4699999999998</v>
      </c>
      <c r="E262" s="650"/>
      <c r="F262" s="1926"/>
    </row>
    <row r="263" spans="1:256" s="550" customFormat="1" ht="15" customHeight="1">
      <c r="A263" s="574" t="s">
        <v>171</v>
      </c>
      <c r="B263" s="1952">
        <v>1608</v>
      </c>
      <c r="C263" s="1952">
        <v>1608</v>
      </c>
      <c r="D263" s="1952">
        <v>3302</v>
      </c>
      <c r="E263" s="650"/>
      <c r="F263" s="641"/>
      <c r="G263" s="546"/>
      <c r="H263" s="546"/>
      <c r="I263" s="546"/>
      <c r="J263" s="546"/>
      <c r="K263" s="546"/>
      <c r="L263" s="546"/>
      <c r="M263" s="546"/>
      <c r="N263" s="546"/>
      <c r="O263" s="546"/>
      <c r="P263" s="546"/>
      <c r="Q263" s="546"/>
      <c r="R263" s="546"/>
      <c r="S263" s="546"/>
      <c r="T263" s="546"/>
      <c r="U263" s="546"/>
      <c r="V263" s="546"/>
      <c r="W263" s="546"/>
      <c r="X263" s="546"/>
      <c r="Y263" s="546"/>
      <c r="Z263" s="546"/>
      <c r="AA263" s="546"/>
      <c r="AB263" s="546"/>
      <c r="AC263" s="546"/>
      <c r="AD263" s="546"/>
      <c r="AE263" s="546"/>
      <c r="AF263" s="546"/>
      <c r="AG263" s="546"/>
      <c r="AH263" s="546"/>
      <c r="AI263" s="546"/>
      <c r="AJ263" s="546"/>
      <c r="AK263" s="546"/>
      <c r="AL263" s="546"/>
      <c r="AM263" s="546"/>
      <c r="AN263" s="546"/>
      <c r="AO263" s="546"/>
      <c r="AP263" s="546"/>
      <c r="AQ263" s="546"/>
      <c r="AR263" s="546"/>
      <c r="AS263" s="546"/>
      <c r="AT263" s="546"/>
      <c r="AU263" s="546"/>
      <c r="AV263" s="546"/>
      <c r="AW263" s="546"/>
      <c r="AX263" s="546"/>
      <c r="AY263" s="546"/>
      <c r="AZ263" s="546"/>
      <c r="BA263" s="546"/>
      <c r="BB263" s="546"/>
      <c r="BC263" s="546"/>
      <c r="BD263" s="546"/>
      <c r="BE263" s="546"/>
      <c r="BF263" s="546"/>
      <c r="BG263" s="546"/>
      <c r="BH263" s="546"/>
      <c r="BI263" s="546"/>
      <c r="BJ263" s="546"/>
      <c r="BK263" s="546"/>
      <c r="BL263" s="546"/>
      <c r="BM263" s="546"/>
      <c r="BN263" s="546"/>
      <c r="BO263" s="546"/>
      <c r="BP263" s="546"/>
      <c r="BQ263" s="546"/>
      <c r="BR263" s="546"/>
      <c r="BS263" s="546"/>
      <c r="BT263" s="546"/>
      <c r="BU263" s="546"/>
      <c r="BV263" s="546"/>
      <c r="BW263" s="546"/>
      <c r="BX263" s="546"/>
      <c r="BY263" s="546"/>
      <c r="BZ263" s="546"/>
      <c r="CA263" s="546"/>
      <c r="CB263" s="546"/>
      <c r="CC263" s="546"/>
      <c r="CD263" s="546"/>
      <c r="CE263" s="546"/>
      <c r="CF263" s="546"/>
      <c r="CG263" s="546"/>
      <c r="CH263" s="546"/>
      <c r="CI263" s="546"/>
      <c r="CJ263" s="546"/>
      <c r="CK263" s="546"/>
      <c r="CL263" s="546"/>
      <c r="CM263" s="546"/>
      <c r="CN263" s="546"/>
      <c r="CO263" s="546"/>
      <c r="CP263" s="546"/>
      <c r="CQ263" s="546"/>
      <c r="CR263" s="546"/>
      <c r="CS263" s="546"/>
      <c r="CT263" s="546"/>
      <c r="CU263" s="546"/>
      <c r="CV263" s="546"/>
      <c r="CW263" s="546"/>
      <c r="CX263" s="546"/>
      <c r="CY263" s="546"/>
      <c r="CZ263" s="546"/>
      <c r="DA263" s="546"/>
      <c r="DB263" s="546"/>
      <c r="DC263" s="546"/>
      <c r="DD263" s="546"/>
      <c r="DE263" s="546"/>
      <c r="DF263" s="546"/>
      <c r="DG263" s="546"/>
      <c r="DH263" s="546"/>
      <c r="DI263" s="546"/>
      <c r="DJ263" s="546"/>
      <c r="DK263" s="546"/>
      <c r="DL263" s="546"/>
      <c r="DM263" s="546"/>
      <c r="DN263" s="546"/>
      <c r="DO263" s="546"/>
      <c r="DP263" s="546"/>
      <c r="DQ263" s="546"/>
      <c r="DR263" s="546"/>
      <c r="DS263" s="546"/>
      <c r="DT263" s="546"/>
      <c r="DU263" s="546"/>
      <c r="DV263" s="546"/>
      <c r="DW263" s="546"/>
      <c r="DX263" s="546"/>
      <c r="DY263" s="546"/>
      <c r="DZ263" s="546"/>
      <c r="EA263" s="546"/>
      <c r="EB263" s="546"/>
      <c r="EC263" s="546"/>
      <c r="ED263" s="546"/>
      <c r="EE263" s="546"/>
      <c r="EF263" s="546"/>
      <c r="EG263" s="546"/>
      <c r="EH263" s="546"/>
      <c r="EI263" s="546"/>
      <c r="EJ263" s="546"/>
      <c r="EK263" s="546"/>
      <c r="EL263" s="546"/>
      <c r="EM263" s="546"/>
      <c r="EN263" s="546"/>
      <c r="EO263" s="546"/>
      <c r="EP263" s="546"/>
      <c r="EQ263" s="546"/>
      <c r="ER263" s="546"/>
      <c r="ES263" s="546"/>
      <c r="ET263" s="546"/>
      <c r="EU263" s="546"/>
      <c r="EV263" s="546"/>
      <c r="EW263" s="546"/>
      <c r="EX263" s="546"/>
      <c r="EY263" s="546"/>
      <c r="EZ263" s="546"/>
      <c r="FA263" s="546"/>
      <c r="FB263" s="546"/>
      <c r="FC263" s="546"/>
      <c r="FD263" s="546"/>
      <c r="FE263" s="546"/>
      <c r="FF263" s="546"/>
      <c r="FG263" s="546"/>
      <c r="FH263" s="546"/>
      <c r="FI263" s="546"/>
      <c r="FJ263" s="546"/>
      <c r="FK263" s="546"/>
      <c r="FL263" s="546"/>
      <c r="FM263" s="546"/>
      <c r="FN263" s="546"/>
      <c r="FO263" s="546"/>
      <c r="FP263" s="546"/>
      <c r="FQ263" s="546"/>
      <c r="FR263" s="546"/>
      <c r="FS263" s="546"/>
      <c r="FT263" s="546"/>
      <c r="FU263" s="546"/>
      <c r="FV263" s="546"/>
      <c r="FW263" s="546"/>
      <c r="FX263" s="546"/>
      <c r="FY263" s="546"/>
      <c r="FZ263" s="546"/>
      <c r="GA263" s="546"/>
      <c r="GB263" s="546"/>
      <c r="GC263" s="546"/>
      <c r="GD263" s="546"/>
      <c r="GE263" s="546"/>
      <c r="GF263" s="546"/>
      <c r="GG263" s="546"/>
      <c r="GH263" s="546"/>
      <c r="GI263" s="546"/>
      <c r="GJ263" s="546"/>
      <c r="GK263" s="546"/>
      <c r="GL263" s="546"/>
      <c r="GM263" s="546"/>
      <c r="GN263" s="546"/>
      <c r="GO263" s="546"/>
      <c r="GP263" s="546"/>
      <c r="GQ263" s="546"/>
      <c r="GR263" s="546"/>
      <c r="GS263" s="546"/>
      <c r="GT263" s="546"/>
      <c r="GU263" s="546"/>
      <c r="GV263" s="546"/>
      <c r="GW263" s="546"/>
      <c r="GX263" s="546"/>
      <c r="GY263" s="546"/>
      <c r="GZ263" s="546"/>
      <c r="HA263" s="546"/>
      <c r="HB263" s="546"/>
      <c r="HC263" s="546"/>
      <c r="HD263" s="546"/>
      <c r="HE263" s="546"/>
      <c r="HF263" s="546"/>
      <c r="HG263" s="546"/>
      <c r="HH263" s="546"/>
      <c r="HI263" s="546"/>
      <c r="HJ263" s="546"/>
      <c r="HK263" s="546"/>
      <c r="HL263" s="546"/>
      <c r="HM263" s="546"/>
      <c r="HN263" s="546"/>
      <c r="HO263" s="546"/>
      <c r="HP263" s="546"/>
      <c r="HQ263" s="546"/>
      <c r="HR263" s="546"/>
      <c r="HS263" s="546"/>
      <c r="HT263" s="546"/>
      <c r="HU263" s="546"/>
      <c r="HV263" s="546"/>
      <c r="HW263" s="546"/>
      <c r="HX263" s="546"/>
      <c r="HY263" s="546"/>
      <c r="HZ263" s="546"/>
      <c r="IA263" s="546"/>
      <c r="IB263" s="546"/>
      <c r="IC263" s="546"/>
      <c r="ID263" s="546"/>
      <c r="IE263" s="546"/>
      <c r="IF263" s="546"/>
      <c r="IG263" s="546"/>
      <c r="IH263" s="546"/>
      <c r="II263" s="546"/>
      <c r="IJ263" s="546"/>
      <c r="IK263" s="546"/>
      <c r="IL263" s="546"/>
      <c r="IM263" s="546"/>
      <c r="IN263" s="546"/>
      <c r="IO263" s="546"/>
      <c r="IP263" s="546"/>
      <c r="IQ263" s="546"/>
      <c r="IR263" s="546"/>
      <c r="IS263" s="546"/>
      <c r="IT263" s="546"/>
      <c r="IU263" s="546"/>
      <c r="IV263" s="546"/>
    </row>
    <row r="264" spans="1:256" s="550" customFormat="1" ht="15" customHeight="1">
      <c r="A264" s="552" t="s">
        <v>1347</v>
      </c>
      <c r="B264" s="552"/>
      <c r="C264" s="552"/>
      <c r="D264" s="552"/>
      <c r="E264" s="650"/>
      <c r="F264" s="549"/>
    </row>
    <row r="265" spans="1:256">
      <c r="A265" s="565" t="s">
        <v>1348</v>
      </c>
      <c r="B265" s="552"/>
      <c r="C265" s="552"/>
      <c r="D265" s="552"/>
      <c r="E265" s="552"/>
      <c r="F265" s="549"/>
      <c r="G265" s="550"/>
      <c r="H265" s="550"/>
      <c r="I265" s="550"/>
      <c r="J265" s="550"/>
      <c r="K265" s="550"/>
      <c r="L265" s="550"/>
      <c r="M265" s="550"/>
      <c r="N265" s="550"/>
      <c r="O265" s="550"/>
      <c r="P265" s="550"/>
      <c r="Q265" s="550"/>
      <c r="R265" s="550"/>
      <c r="S265" s="550"/>
      <c r="T265" s="550"/>
      <c r="U265" s="550"/>
      <c r="V265" s="550"/>
      <c r="W265" s="550"/>
      <c r="X265" s="550"/>
      <c r="Y265" s="550"/>
      <c r="Z265" s="550"/>
      <c r="AA265" s="550"/>
      <c r="AB265" s="550"/>
      <c r="AC265" s="550"/>
      <c r="AD265" s="550"/>
      <c r="AE265" s="550"/>
      <c r="AF265" s="550"/>
      <c r="AG265" s="550"/>
      <c r="AH265" s="550"/>
      <c r="AI265" s="550"/>
      <c r="AJ265" s="550"/>
      <c r="AK265" s="550"/>
      <c r="AL265" s="550"/>
      <c r="AM265" s="550"/>
      <c r="AN265" s="550"/>
      <c r="AO265" s="550"/>
      <c r="AP265" s="550"/>
      <c r="AQ265" s="550"/>
      <c r="AR265" s="550"/>
      <c r="AS265" s="550"/>
      <c r="AT265" s="550"/>
      <c r="AU265" s="550"/>
      <c r="AV265" s="550"/>
      <c r="AW265" s="550"/>
      <c r="AX265" s="550"/>
      <c r="AY265" s="550"/>
      <c r="AZ265" s="550"/>
      <c r="BA265" s="550"/>
      <c r="BB265" s="550"/>
      <c r="BC265" s="550"/>
      <c r="BD265" s="550"/>
      <c r="BE265" s="550"/>
      <c r="BF265" s="550"/>
      <c r="BG265" s="550"/>
      <c r="BH265" s="550"/>
      <c r="BI265" s="550"/>
      <c r="BJ265" s="550"/>
      <c r="BK265" s="550"/>
      <c r="BL265" s="550"/>
      <c r="BM265" s="550"/>
      <c r="BN265" s="550"/>
      <c r="BO265" s="550"/>
      <c r="BP265" s="550"/>
      <c r="BQ265" s="550"/>
      <c r="BR265" s="550"/>
      <c r="BS265" s="550"/>
      <c r="BT265" s="550"/>
      <c r="BU265" s="550"/>
      <c r="BV265" s="550"/>
      <c r="BW265" s="550"/>
      <c r="BX265" s="550"/>
      <c r="BY265" s="550"/>
      <c r="BZ265" s="550"/>
      <c r="CA265" s="550"/>
      <c r="CB265" s="550"/>
      <c r="CC265" s="550"/>
      <c r="CD265" s="550"/>
      <c r="CE265" s="550"/>
      <c r="CF265" s="550"/>
      <c r="CG265" s="550"/>
      <c r="CH265" s="550"/>
      <c r="CI265" s="550"/>
      <c r="CJ265" s="550"/>
      <c r="CK265" s="550"/>
      <c r="CL265" s="550"/>
      <c r="CM265" s="550"/>
      <c r="CN265" s="550"/>
      <c r="CO265" s="550"/>
      <c r="CP265" s="550"/>
      <c r="CQ265" s="550"/>
      <c r="CR265" s="550"/>
      <c r="CS265" s="550"/>
      <c r="CT265" s="550"/>
      <c r="CU265" s="550"/>
      <c r="CV265" s="550"/>
      <c r="CW265" s="550"/>
      <c r="CX265" s="550"/>
      <c r="CY265" s="550"/>
      <c r="CZ265" s="550"/>
      <c r="DA265" s="550"/>
      <c r="DB265" s="550"/>
      <c r="DC265" s="550"/>
      <c r="DD265" s="550"/>
      <c r="DE265" s="550"/>
      <c r="DF265" s="550"/>
      <c r="DG265" s="550"/>
      <c r="DH265" s="550"/>
      <c r="DI265" s="550"/>
      <c r="DJ265" s="550"/>
      <c r="DK265" s="550"/>
      <c r="DL265" s="550"/>
      <c r="DM265" s="550"/>
      <c r="DN265" s="550"/>
      <c r="DO265" s="550"/>
      <c r="DP265" s="550"/>
      <c r="DQ265" s="550"/>
      <c r="DR265" s="550"/>
      <c r="DS265" s="550"/>
      <c r="DT265" s="550"/>
      <c r="DU265" s="550"/>
      <c r="DV265" s="550"/>
      <c r="DW265" s="550"/>
      <c r="DX265" s="550"/>
      <c r="DY265" s="550"/>
      <c r="DZ265" s="550"/>
      <c r="EA265" s="550"/>
      <c r="EB265" s="550"/>
      <c r="EC265" s="550"/>
      <c r="ED265" s="550"/>
      <c r="EE265" s="550"/>
      <c r="EF265" s="550"/>
      <c r="EG265" s="550"/>
      <c r="EH265" s="550"/>
      <c r="EI265" s="550"/>
      <c r="EJ265" s="550"/>
      <c r="EK265" s="550"/>
      <c r="EL265" s="550"/>
      <c r="EM265" s="550"/>
      <c r="EN265" s="550"/>
      <c r="EO265" s="550"/>
      <c r="EP265" s="550"/>
      <c r="EQ265" s="550"/>
      <c r="ER265" s="550"/>
      <c r="ES265" s="550"/>
      <c r="ET265" s="550"/>
      <c r="EU265" s="550"/>
      <c r="EV265" s="550"/>
      <c r="EW265" s="550"/>
      <c r="EX265" s="550"/>
      <c r="EY265" s="550"/>
      <c r="EZ265" s="550"/>
      <c r="FA265" s="550"/>
      <c r="FB265" s="550"/>
      <c r="FC265" s="550"/>
      <c r="FD265" s="550"/>
      <c r="FE265" s="550"/>
      <c r="FF265" s="550"/>
      <c r="FG265" s="550"/>
      <c r="FH265" s="550"/>
      <c r="FI265" s="550"/>
      <c r="FJ265" s="550"/>
      <c r="FK265" s="550"/>
      <c r="FL265" s="550"/>
      <c r="FM265" s="550"/>
      <c r="FN265" s="550"/>
      <c r="FO265" s="550"/>
      <c r="FP265" s="550"/>
      <c r="FQ265" s="550"/>
      <c r="FR265" s="550"/>
      <c r="FS265" s="550"/>
      <c r="FT265" s="550"/>
      <c r="FU265" s="550"/>
      <c r="FV265" s="550"/>
      <c r="FW265" s="550"/>
      <c r="FX265" s="550"/>
      <c r="FY265" s="550"/>
      <c r="FZ265" s="550"/>
      <c r="GA265" s="550"/>
      <c r="GB265" s="550"/>
      <c r="GC265" s="550"/>
      <c r="GD265" s="550"/>
      <c r="GE265" s="550"/>
      <c r="GF265" s="550"/>
      <c r="GG265" s="550"/>
      <c r="GH265" s="550"/>
      <c r="GI265" s="550"/>
      <c r="GJ265" s="550"/>
      <c r="GK265" s="550"/>
      <c r="GL265" s="550"/>
      <c r="GM265" s="550"/>
      <c r="GN265" s="550"/>
      <c r="GO265" s="550"/>
      <c r="GP265" s="550"/>
      <c r="GQ265" s="550"/>
      <c r="GR265" s="550"/>
      <c r="GS265" s="550"/>
      <c r="GT265" s="550"/>
      <c r="GU265" s="550"/>
      <c r="GV265" s="550"/>
      <c r="GW265" s="550"/>
      <c r="GX265" s="550"/>
      <c r="GY265" s="550"/>
      <c r="GZ265" s="550"/>
      <c r="HA265" s="550"/>
      <c r="HB265" s="550"/>
      <c r="HC265" s="550"/>
      <c r="HD265" s="550"/>
      <c r="HE265" s="550"/>
      <c r="HF265" s="550"/>
      <c r="HG265" s="550"/>
      <c r="HH265" s="550"/>
      <c r="HI265" s="550"/>
      <c r="HJ265" s="550"/>
      <c r="HK265" s="550"/>
      <c r="HL265" s="550"/>
      <c r="HM265" s="550"/>
      <c r="HN265" s="550"/>
      <c r="HO265" s="550"/>
      <c r="HP265" s="550"/>
      <c r="HQ265" s="550"/>
      <c r="HR265" s="550"/>
      <c r="HS265" s="550"/>
      <c r="HT265" s="550"/>
      <c r="HU265" s="550"/>
      <c r="HV265" s="550"/>
      <c r="HW265" s="550"/>
      <c r="HX265" s="550"/>
      <c r="HY265" s="550"/>
      <c r="HZ265" s="550"/>
      <c r="IA265" s="550"/>
      <c r="IB265" s="550"/>
      <c r="IC265" s="550"/>
      <c r="ID265" s="550"/>
      <c r="IE265" s="550"/>
      <c r="IF265" s="550"/>
      <c r="IG265" s="550"/>
      <c r="IH265" s="550"/>
      <c r="II265" s="550"/>
      <c r="IJ265" s="550"/>
      <c r="IK265" s="550"/>
      <c r="IL265" s="550"/>
      <c r="IM265" s="550"/>
      <c r="IN265" s="550"/>
      <c r="IO265" s="550"/>
      <c r="IP265" s="550"/>
      <c r="IQ265" s="550"/>
      <c r="IR265" s="550"/>
      <c r="IS265" s="550"/>
      <c r="IT265" s="550"/>
      <c r="IU265" s="550"/>
      <c r="IV265" s="550"/>
    </row>
    <row r="266" spans="1:256" ht="20.100000000000001" customHeight="1">
      <c r="A266" s="551"/>
      <c r="B266" s="1679"/>
      <c r="C266" s="1679"/>
      <c r="D266" s="1679"/>
      <c r="E266" s="1679"/>
      <c r="F266" s="549"/>
      <c r="H266" s="1953"/>
      <c r="I266" s="1953"/>
      <c r="J266" s="1953"/>
    </row>
    <row r="267" spans="1:256" s="549" customFormat="1" ht="20.100000000000001" customHeight="1">
      <c r="A267" s="650" t="s">
        <v>1349</v>
      </c>
      <c r="B267" s="650"/>
      <c r="C267" s="650"/>
      <c r="D267" s="650"/>
      <c r="E267" s="650"/>
      <c r="G267" s="546"/>
      <c r="H267" s="546"/>
      <c r="I267" s="546"/>
      <c r="J267" s="546"/>
      <c r="K267" s="546"/>
      <c r="L267" s="546"/>
      <c r="M267" s="546"/>
      <c r="N267" s="546"/>
      <c r="O267" s="546"/>
      <c r="P267" s="546"/>
      <c r="Q267" s="546"/>
      <c r="R267" s="546"/>
      <c r="S267" s="546"/>
      <c r="T267" s="546"/>
      <c r="U267" s="546"/>
      <c r="V267" s="546"/>
      <c r="W267" s="546"/>
      <c r="X267" s="546"/>
      <c r="Y267" s="546"/>
      <c r="Z267" s="546"/>
      <c r="AA267" s="546"/>
      <c r="AB267" s="546"/>
      <c r="AC267" s="546"/>
      <c r="AD267" s="546"/>
      <c r="AE267" s="546"/>
      <c r="AF267" s="546"/>
      <c r="AG267" s="546"/>
      <c r="AH267" s="546"/>
      <c r="AI267" s="546"/>
      <c r="AJ267" s="546"/>
      <c r="AK267" s="546"/>
      <c r="AL267" s="546"/>
      <c r="AM267" s="546"/>
      <c r="AN267" s="546"/>
      <c r="AO267" s="546"/>
      <c r="AP267" s="546"/>
      <c r="AQ267" s="546"/>
      <c r="AR267" s="546"/>
      <c r="AS267" s="546"/>
      <c r="AT267" s="546"/>
      <c r="AU267" s="546"/>
      <c r="AV267" s="546"/>
      <c r="AW267" s="546"/>
      <c r="AX267" s="546"/>
      <c r="AY267" s="546"/>
      <c r="AZ267" s="546"/>
      <c r="BA267" s="546"/>
      <c r="BB267" s="546"/>
      <c r="BC267" s="546"/>
      <c r="BD267" s="546"/>
      <c r="BE267" s="546"/>
      <c r="BF267" s="546"/>
      <c r="BG267" s="546"/>
      <c r="BH267" s="546"/>
      <c r="BI267" s="546"/>
      <c r="BJ267" s="546"/>
      <c r="BK267" s="546"/>
      <c r="BL267" s="546"/>
      <c r="BM267" s="546"/>
      <c r="BN267" s="546"/>
      <c r="BO267" s="546"/>
      <c r="BP267" s="546"/>
      <c r="BQ267" s="546"/>
      <c r="BR267" s="546"/>
      <c r="BS267" s="546"/>
      <c r="BT267" s="546"/>
      <c r="BU267" s="546"/>
      <c r="BV267" s="546"/>
      <c r="BW267" s="546"/>
      <c r="BX267" s="546"/>
      <c r="BY267" s="546"/>
      <c r="BZ267" s="546"/>
      <c r="CA267" s="546"/>
      <c r="CB267" s="546"/>
      <c r="CC267" s="546"/>
      <c r="CD267" s="546"/>
      <c r="CE267" s="546"/>
      <c r="CF267" s="546"/>
      <c r="CG267" s="546"/>
      <c r="CH267" s="546"/>
      <c r="CI267" s="546"/>
      <c r="CJ267" s="546"/>
      <c r="CK267" s="546"/>
      <c r="CL267" s="546"/>
      <c r="CM267" s="546"/>
      <c r="CN267" s="546"/>
      <c r="CO267" s="546"/>
      <c r="CP267" s="546"/>
      <c r="CQ267" s="546"/>
      <c r="CR267" s="546"/>
      <c r="CS267" s="546"/>
      <c r="CT267" s="546"/>
      <c r="CU267" s="546"/>
      <c r="CV267" s="546"/>
      <c r="CW267" s="546"/>
      <c r="CX267" s="546"/>
      <c r="CY267" s="546"/>
      <c r="CZ267" s="546"/>
      <c r="DA267" s="546"/>
      <c r="DB267" s="546"/>
      <c r="DC267" s="546"/>
      <c r="DD267" s="546"/>
      <c r="DE267" s="546"/>
      <c r="DF267" s="546"/>
      <c r="DG267" s="546"/>
      <c r="DH267" s="546"/>
      <c r="DI267" s="546"/>
      <c r="DJ267" s="546"/>
      <c r="DK267" s="546"/>
      <c r="DL267" s="546"/>
      <c r="DM267" s="546"/>
      <c r="DN267" s="546"/>
      <c r="DO267" s="546"/>
      <c r="DP267" s="546"/>
      <c r="DQ267" s="546"/>
      <c r="DR267" s="546"/>
      <c r="DS267" s="546"/>
      <c r="DT267" s="546"/>
      <c r="DU267" s="546"/>
      <c r="DV267" s="546"/>
      <c r="DW267" s="546"/>
      <c r="DX267" s="546"/>
      <c r="DY267" s="546"/>
      <c r="DZ267" s="546"/>
      <c r="EA267" s="546"/>
      <c r="EB267" s="546"/>
      <c r="EC267" s="546"/>
      <c r="ED267" s="546"/>
      <c r="EE267" s="546"/>
      <c r="EF267" s="546"/>
      <c r="EG267" s="546"/>
      <c r="EH267" s="546"/>
      <c r="EI267" s="546"/>
      <c r="EJ267" s="546"/>
      <c r="EK267" s="546"/>
      <c r="EL267" s="546"/>
      <c r="EM267" s="546"/>
      <c r="EN267" s="546"/>
      <c r="EO267" s="546"/>
      <c r="EP267" s="546"/>
      <c r="EQ267" s="546"/>
      <c r="ER267" s="546"/>
      <c r="ES267" s="546"/>
      <c r="ET267" s="546"/>
      <c r="EU267" s="546"/>
      <c r="EV267" s="546"/>
      <c r="EW267" s="546"/>
      <c r="EX267" s="546"/>
      <c r="EY267" s="546"/>
      <c r="EZ267" s="546"/>
      <c r="FA267" s="546"/>
      <c r="FB267" s="546"/>
      <c r="FC267" s="546"/>
      <c r="FD267" s="546"/>
      <c r="FE267" s="546"/>
      <c r="FF267" s="546"/>
      <c r="FG267" s="546"/>
      <c r="FH267" s="546"/>
      <c r="FI267" s="546"/>
      <c r="FJ267" s="546"/>
      <c r="FK267" s="546"/>
      <c r="FL267" s="546"/>
      <c r="FM267" s="546"/>
      <c r="FN267" s="546"/>
      <c r="FO267" s="546"/>
      <c r="FP267" s="546"/>
      <c r="FQ267" s="546"/>
      <c r="FR267" s="546"/>
      <c r="FS267" s="546"/>
      <c r="FT267" s="546"/>
      <c r="FU267" s="546"/>
      <c r="FV267" s="546"/>
      <c r="FW267" s="546"/>
      <c r="FX267" s="546"/>
      <c r="FY267" s="546"/>
      <c r="FZ267" s="546"/>
      <c r="GA267" s="546"/>
      <c r="GB267" s="546"/>
      <c r="GC267" s="546"/>
      <c r="GD267" s="546"/>
      <c r="GE267" s="546"/>
      <c r="GF267" s="546"/>
      <c r="GG267" s="546"/>
      <c r="GH267" s="546"/>
      <c r="GI267" s="546"/>
      <c r="GJ267" s="546"/>
      <c r="GK267" s="546"/>
      <c r="GL267" s="546"/>
      <c r="GM267" s="546"/>
      <c r="GN267" s="546"/>
      <c r="GO267" s="546"/>
      <c r="GP267" s="546"/>
      <c r="GQ267" s="546"/>
      <c r="GR267" s="546"/>
      <c r="GS267" s="546"/>
      <c r="GT267" s="546"/>
      <c r="GU267" s="546"/>
      <c r="GV267" s="546"/>
      <c r="GW267" s="546"/>
      <c r="GX267" s="546"/>
      <c r="GY267" s="546"/>
      <c r="GZ267" s="546"/>
      <c r="HA267" s="546"/>
      <c r="HB267" s="546"/>
      <c r="HC267" s="546"/>
      <c r="HD267" s="546"/>
      <c r="HE267" s="546"/>
      <c r="HF267" s="546"/>
      <c r="HG267" s="546"/>
      <c r="HH267" s="546"/>
      <c r="HI267" s="546"/>
      <c r="HJ267" s="546"/>
      <c r="HK267" s="546"/>
      <c r="HL267" s="546"/>
      <c r="HM267" s="546"/>
      <c r="HN267" s="546"/>
      <c r="HO267" s="546"/>
      <c r="HP267" s="546"/>
      <c r="HQ267" s="546"/>
      <c r="HR267" s="546"/>
      <c r="HS267" s="546"/>
      <c r="HT267" s="546"/>
      <c r="HU267" s="546"/>
      <c r="HV267" s="546"/>
      <c r="HW267" s="546"/>
      <c r="HX267" s="546"/>
      <c r="HY267" s="546"/>
      <c r="HZ267" s="546"/>
      <c r="IA267" s="546"/>
      <c r="IB267" s="546"/>
      <c r="IC267" s="546"/>
      <c r="ID267" s="546"/>
      <c r="IE267" s="546"/>
      <c r="IF267" s="546"/>
      <c r="IG267" s="546"/>
      <c r="IH267" s="546"/>
      <c r="II267" s="546"/>
      <c r="IJ267" s="546"/>
      <c r="IK267" s="546"/>
      <c r="IL267" s="546"/>
      <c r="IM267" s="546"/>
      <c r="IN267" s="546"/>
      <c r="IO267" s="546"/>
      <c r="IP267" s="546"/>
      <c r="IQ267" s="546"/>
      <c r="IR267" s="546"/>
      <c r="IS267" s="546"/>
      <c r="IT267" s="546"/>
      <c r="IU267" s="546"/>
      <c r="IV267" s="546"/>
    </row>
    <row r="268" spans="1:256" s="549" customFormat="1" ht="27" customHeight="1">
      <c r="A268" s="554" t="s">
        <v>1350</v>
      </c>
      <c r="B268" s="555">
        <v>2010</v>
      </c>
      <c r="C268" s="555">
        <v>2011</v>
      </c>
      <c r="D268" s="554">
        <v>2012</v>
      </c>
      <c r="E268" s="554">
        <v>2013</v>
      </c>
    </row>
    <row r="269" spans="1:256" s="549" customFormat="1" ht="27" customHeight="1">
      <c r="A269" s="556" t="s">
        <v>1351</v>
      </c>
      <c r="B269" s="596">
        <v>135715</v>
      </c>
      <c r="C269" s="596">
        <v>142430</v>
      </c>
      <c r="D269" s="714">
        <v>150768</v>
      </c>
      <c r="E269" s="714">
        <v>166784</v>
      </c>
    </row>
    <row r="270" spans="1:256" s="549" customFormat="1" ht="27" customHeight="1">
      <c r="A270" s="558" t="s">
        <v>120</v>
      </c>
      <c r="B270" s="561">
        <v>11846</v>
      </c>
      <c r="C270" s="561">
        <v>12286</v>
      </c>
      <c r="D270" s="568">
        <v>12623</v>
      </c>
      <c r="E270" s="568">
        <v>13351</v>
      </c>
      <c r="F270" s="1904"/>
    </row>
    <row r="271" spans="1:256" s="549" customFormat="1" ht="27" customHeight="1">
      <c r="A271" s="558" t="s">
        <v>121</v>
      </c>
      <c r="B271" s="561">
        <v>10460</v>
      </c>
      <c r="C271" s="561">
        <v>10822</v>
      </c>
      <c r="D271" s="568">
        <v>11993</v>
      </c>
      <c r="E271" s="568">
        <v>12596</v>
      </c>
      <c r="F271" s="1926"/>
    </row>
    <row r="272" spans="1:256" s="549" customFormat="1" ht="27" customHeight="1">
      <c r="A272" s="558" t="s">
        <v>122</v>
      </c>
      <c r="B272" s="561">
        <v>11536</v>
      </c>
      <c r="C272" s="561">
        <v>12382</v>
      </c>
      <c r="D272" s="568">
        <v>12539</v>
      </c>
      <c r="E272" s="568">
        <v>13636</v>
      </c>
    </row>
    <row r="273" spans="1:6" s="549" customFormat="1" ht="27" customHeight="1">
      <c r="A273" s="558" t="s">
        <v>123</v>
      </c>
      <c r="B273" s="561">
        <v>10844</v>
      </c>
      <c r="C273" s="561">
        <v>11577</v>
      </c>
      <c r="D273" s="568">
        <v>12522</v>
      </c>
      <c r="E273" s="568">
        <v>13082</v>
      </c>
    </row>
    <row r="274" spans="1:6" s="549" customFormat="1" ht="27" customHeight="1">
      <c r="A274" s="558" t="s">
        <v>111</v>
      </c>
      <c r="B274" s="561">
        <v>11613</v>
      </c>
      <c r="C274" s="561">
        <v>11983</v>
      </c>
      <c r="D274" s="568">
        <v>12697</v>
      </c>
      <c r="E274" s="568">
        <v>13495</v>
      </c>
    </row>
    <row r="275" spans="1:6" s="549" customFormat="1" ht="27" customHeight="1">
      <c r="A275" s="558" t="s">
        <v>124</v>
      </c>
      <c r="B275" s="561">
        <v>11148</v>
      </c>
      <c r="C275" s="561">
        <v>11450</v>
      </c>
      <c r="D275" s="568">
        <v>12132</v>
      </c>
      <c r="E275" s="568">
        <v>13207</v>
      </c>
    </row>
    <row r="276" spans="1:6" s="549" customFormat="1" ht="27" customHeight="1">
      <c r="A276" s="558" t="s">
        <v>125</v>
      </c>
      <c r="B276" s="561">
        <v>10857</v>
      </c>
      <c r="C276" s="561">
        <v>12008</v>
      </c>
      <c r="D276" s="568">
        <v>12624</v>
      </c>
      <c r="E276" s="568">
        <v>13905</v>
      </c>
    </row>
    <row r="277" spans="1:6" s="549" customFormat="1" ht="27" customHeight="1">
      <c r="A277" s="558" t="s">
        <v>126</v>
      </c>
      <c r="B277" s="561">
        <v>11402</v>
      </c>
      <c r="C277" s="561">
        <v>11423</v>
      </c>
      <c r="D277" s="568">
        <v>11955</v>
      </c>
      <c r="E277" s="568">
        <v>14130</v>
      </c>
    </row>
    <row r="278" spans="1:6" s="549" customFormat="1" ht="27" customHeight="1">
      <c r="A278" s="558" t="s">
        <v>127</v>
      </c>
      <c r="B278" s="561">
        <v>10946</v>
      </c>
      <c r="C278" s="561">
        <v>11411</v>
      </c>
      <c r="D278" s="568">
        <v>12367</v>
      </c>
      <c r="E278" s="568">
        <v>14471</v>
      </c>
    </row>
    <row r="279" spans="1:6" s="549" customFormat="1" ht="27" customHeight="1">
      <c r="A279" s="558" t="s">
        <v>128</v>
      </c>
      <c r="B279" s="561">
        <v>11532</v>
      </c>
      <c r="C279" s="561">
        <v>12229</v>
      </c>
      <c r="D279" s="568">
        <v>13099</v>
      </c>
      <c r="E279" s="568">
        <v>14733</v>
      </c>
    </row>
    <row r="280" spans="1:6" s="549" customFormat="1" ht="27" customHeight="1">
      <c r="A280" s="558" t="s">
        <v>129</v>
      </c>
      <c r="B280" s="561">
        <v>11689</v>
      </c>
      <c r="C280" s="561">
        <v>12488</v>
      </c>
      <c r="D280" s="568">
        <v>13038</v>
      </c>
      <c r="E280" s="568">
        <v>14953</v>
      </c>
      <c r="F280" s="550"/>
    </row>
    <row r="281" spans="1:6" s="549" customFormat="1" ht="27" customHeight="1">
      <c r="A281" s="558" t="s">
        <v>130</v>
      </c>
      <c r="B281" s="561">
        <v>11842</v>
      </c>
      <c r="C281" s="561">
        <v>12371</v>
      </c>
      <c r="D281" s="568">
        <v>13179</v>
      </c>
      <c r="E281" s="568">
        <v>15225</v>
      </c>
      <c r="F281" s="550"/>
    </row>
    <row r="282" spans="1:6" s="549" customFormat="1" ht="27" customHeight="1">
      <c r="A282" s="560" t="s">
        <v>1352</v>
      </c>
      <c r="B282" s="596">
        <v>3131</v>
      </c>
      <c r="C282" s="596">
        <v>2753</v>
      </c>
      <c r="D282" s="596">
        <v>4421</v>
      </c>
      <c r="E282" s="596">
        <v>3147</v>
      </c>
      <c r="F282" s="550"/>
    </row>
    <row r="283" spans="1:6" s="549" customFormat="1" ht="27" customHeight="1">
      <c r="A283" s="558" t="s">
        <v>120</v>
      </c>
      <c r="B283" s="561">
        <v>242</v>
      </c>
      <c r="C283" s="561">
        <v>214</v>
      </c>
      <c r="D283" s="561">
        <v>338</v>
      </c>
      <c r="E283" s="561">
        <v>371</v>
      </c>
      <c r="F283" s="546"/>
    </row>
    <row r="284" spans="1:6" s="549" customFormat="1" ht="27" customHeight="1">
      <c r="A284" s="558" t="s">
        <v>121</v>
      </c>
      <c r="B284" s="561">
        <v>260</v>
      </c>
      <c r="C284" s="561">
        <v>241</v>
      </c>
      <c r="D284" s="561">
        <v>199</v>
      </c>
      <c r="E284" s="561">
        <v>264</v>
      </c>
    </row>
    <row r="285" spans="1:6" s="549" customFormat="1" ht="27" customHeight="1">
      <c r="A285" s="558" t="s">
        <v>122</v>
      </c>
      <c r="B285" s="561">
        <v>260</v>
      </c>
      <c r="C285" s="561">
        <v>290</v>
      </c>
      <c r="D285" s="561">
        <v>303</v>
      </c>
      <c r="E285" s="561">
        <v>256</v>
      </c>
    </row>
    <row r="286" spans="1:6" s="549" customFormat="1" ht="27" customHeight="1">
      <c r="A286" s="558" t="s">
        <v>123</v>
      </c>
      <c r="B286" s="561">
        <v>235</v>
      </c>
      <c r="C286" s="561">
        <v>203</v>
      </c>
      <c r="D286" s="561">
        <v>406</v>
      </c>
      <c r="E286" s="561">
        <v>229</v>
      </c>
      <c r="F286" s="640"/>
    </row>
    <row r="287" spans="1:6" s="549" customFormat="1" ht="27" customHeight="1">
      <c r="A287" s="558" t="s">
        <v>111</v>
      </c>
      <c r="B287" s="561">
        <v>306</v>
      </c>
      <c r="C287" s="561">
        <v>245</v>
      </c>
      <c r="D287" s="561">
        <v>357</v>
      </c>
      <c r="E287" s="561">
        <v>196</v>
      </c>
    </row>
    <row r="288" spans="1:6" s="549" customFormat="1" ht="27" customHeight="1">
      <c r="A288" s="558" t="s">
        <v>124</v>
      </c>
      <c r="B288" s="561">
        <v>262</v>
      </c>
      <c r="C288" s="561">
        <v>252</v>
      </c>
      <c r="D288" s="561">
        <v>459</v>
      </c>
      <c r="E288" s="561">
        <v>221</v>
      </c>
    </row>
    <row r="289" spans="1:256" s="549" customFormat="1" ht="27" customHeight="1">
      <c r="A289" s="558" t="s">
        <v>125</v>
      </c>
      <c r="B289" s="561">
        <v>254</v>
      </c>
      <c r="C289" s="561">
        <v>316</v>
      </c>
      <c r="D289" s="561">
        <v>365</v>
      </c>
      <c r="E289" s="561">
        <v>190</v>
      </c>
    </row>
    <row r="290" spans="1:256" s="549" customFormat="1" ht="27" customHeight="1">
      <c r="A290" s="558" t="s">
        <v>126</v>
      </c>
      <c r="B290" s="561">
        <v>241</v>
      </c>
      <c r="C290" s="561">
        <v>210</v>
      </c>
      <c r="D290" s="561">
        <v>311</v>
      </c>
      <c r="E290" s="561">
        <v>239</v>
      </c>
      <c r="F290" s="640"/>
    </row>
    <row r="291" spans="1:256" s="549" customFormat="1" ht="27" customHeight="1">
      <c r="A291" s="558" t="s">
        <v>127</v>
      </c>
      <c r="B291" s="561">
        <v>300</v>
      </c>
      <c r="C291" s="561">
        <v>251</v>
      </c>
      <c r="D291" s="561">
        <v>418</v>
      </c>
      <c r="E291" s="561">
        <v>292</v>
      </c>
      <c r="F291" s="1954"/>
    </row>
    <row r="292" spans="1:256" s="549" customFormat="1" ht="27" customHeight="1">
      <c r="A292" s="558" t="s">
        <v>128</v>
      </c>
      <c r="B292" s="561">
        <v>321</v>
      </c>
      <c r="C292" s="561">
        <v>231</v>
      </c>
      <c r="D292" s="561">
        <v>545</v>
      </c>
      <c r="E292" s="561">
        <v>264</v>
      </c>
    </row>
    <row r="293" spans="1:256" s="549" customFormat="1" ht="27" customHeight="1">
      <c r="A293" s="558" t="s">
        <v>129</v>
      </c>
      <c r="B293" s="561">
        <v>248</v>
      </c>
      <c r="C293" s="561">
        <v>177</v>
      </c>
      <c r="D293" s="561">
        <v>374</v>
      </c>
      <c r="E293" s="561">
        <v>280</v>
      </c>
    </row>
    <row r="294" spans="1:256" s="550" customFormat="1" ht="15" customHeight="1">
      <c r="A294" s="574" t="s">
        <v>130</v>
      </c>
      <c r="B294" s="578">
        <v>202</v>
      </c>
      <c r="C294" s="578">
        <v>123</v>
      </c>
      <c r="D294" s="578">
        <v>346</v>
      </c>
      <c r="E294" s="578">
        <v>345</v>
      </c>
      <c r="F294" s="549"/>
      <c r="G294" s="549"/>
      <c r="H294" s="549"/>
      <c r="I294" s="549"/>
      <c r="J294" s="549"/>
      <c r="K294" s="549"/>
      <c r="L294" s="549"/>
      <c r="M294" s="549"/>
      <c r="N294" s="549"/>
      <c r="O294" s="549"/>
      <c r="P294" s="549"/>
      <c r="Q294" s="549"/>
      <c r="R294" s="549"/>
      <c r="S294" s="549"/>
      <c r="T294" s="549"/>
      <c r="U294" s="549"/>
      <c r="V294" s="549"/>
      <c r="W294" s="549"/>
      <c r="X294" s="549"/>
      <c r="Y294" s="549"/>
      <c r="Z294" s="549"/>
      <c r="AA294" s="549"/>
      <c r="AB294" s="549"/>
      <c r="AC294" s="549"/>
      <c r="AD294" s="549"/>
      <c r="AE294" s="549"/>
      <c r="AF294" s="549"/>
      <c r="AG294" s="549"/>
      <c r="AH294" s="549"/>
      <c r="AI294" s="549"/>
      <c r="AJ294" s="549"/>
      <c r="AK294" s="549"/>
      <c r="AL294" s="549"/>
      <c r="AM294" s="549"/>
      <c r="AN294" s="549"/>
      <c r="AO294" s="549"/>
      <c r="AP294" s="549"/>
      <c r="AQ294" s="549"/>
      <c r="AR294" s="549"/>
      <c r="AS294" s="549"/>
      <c r="AT294" s="549"/>
      <c r="AU294" s="549"/>
      <c r="AV294" s="549"/>
      <c r="AW294" s="549"/>
      <c r="AX294" s="549"/>
      <c r="AY294" s="549"/>
      <c r="AZ294" s="549"/>
      <c r="BA294" s="549"/>
      <c r="BB294" s="549"/>
      <c r="BC294" s="549"/>
      <c r="BD294" s="549"/>
      <c r="BE294" s="549"/>
      <c r="BF294" s="549"/>
      <c r="BG294" s="549"/>
      <c r="BH294" s="549"/>
      <c r="BI294" s="549"/>
      <c r="BJ294" s="549"/>
      <c r="BK294" s="549"/>
      <c r="BL294" s="549"/>
      <c r="BM294" s="549"/>
      <c r="BN294" s="549"/>
      <c r="BO294" s="549"/>
      <c r="BP294" s="549"/>
      <c r="BQ294" s="549"/>
      <c r="BR294" s="549"/>
      <c r="BS294" s="549"/>
      <c r="BT294" s="549"/>
      <c r="BU294" s="549"/>
      <c r="BV294" s="549"/>
      <c r="BW294" s="549"/>
      <c r="BX294" s="549"/>
      <c r="BY294" s="549"/>
      <c r="BZ294" s="549"/>
      <c r="CA294" s="549"/>
      <c r="CB294" s="549"/>
      <c r="CC294" s="549"/>
      <c r="CD294" s="549"/>
      <c r="CE294" s="549"/>
      <c r="CF294" s="549"/>
      <c r="CG294" s="549"/>
      <c r="CH294" s="549"/>
      <c r="CI294" s="549"/>
      <c r="CJ294" s="549"/>
      <c r="CK294" s="549"/>
      <c r="CL294" s="549"/>
      <c r="CM294" s="549"/>
      <c r="CN294" s="549"/>
      <c r="CO294" s="549"/>
      <c r="CP294" s="549"/>
      <c r="CQ294" s="549"/>
      <c r="CR294" s="549"/>
      <c r="CS294" s="549"/>
      <c r="CT294" s="549"/>
      <c r="CU294" s="549"/>
      <c r="CV294" s="549"/>
      <c r="CW294" s="549"/>
      <c r="CX294" s="549"/>
      <c r="CY294" s="549"/>
      <c r="CZ294" s="549"/>
      <c r="DA294" s="549"/>
      <c r="DB294" s="549"/>
      <c r="DC294" s="549"/>
      <c r="DD294" s="549"/>
      <c r="DE294" s="549"/>
      <c r="DF294" s="549"/>
      <c r="DG294" s="549"/>
      <c r="DH294" s="549"/>
      <c r="DI294" s="549"/>
      <c r="DJ294" s="549"/>
      <c r="DK294" s="549"/>
      <c r="DL294" s="549"/>
      <c r="DM294" s="549"/>
      <c r="DN294" s="549"/>
      <c r="DO294" s="549"/>
      <c r="DP294" s="549"/>
      <c r="DQ294" s="549"/>
      <c r="DR294" s="549"/>
      <c r="DS294" s="549"/>
      <c r="DT294" s="549"/>
      <c r="DU294" s="549"/>
      <c r="DV294" s="549"/>
      <c r="DW294" s="549"/>
      <c r="DX294" s="549"/>
      <c r="DY294" s="549"/>
      <c r="DZ294" s="549"/>
      <c r="EA294" s="549"/>
      <c r="EB294" s="549"/>
      <c r="EC294" s="549"/>
      <c r="ED294" s="549"/>
      <c r="EE294" s="549"/>
      <c r="EF294" s="549"/>
      <c r="EG294" s="549"/>
      <c r="EH294" s="549"/>
      <c r="EI294" s="549"/>
      <c r="EJ294" s="549"/>
      <c r="EK294" s="549"/>
      <c r="EL294" s="549"/>
      <c r="EM294" s="549"/>
      <c r="EN294" s="549"/>
      <c r="EO294" s="549"/>
      <c r="EP294" s="549"/>
      <c r="EQ294" s="549"/>
      <c r="ER294" s="549"/>
      <c r="ES294" s="549"/>
      <c r="ET294" s="549"/>
      <c r="EU294" s="549"/>
      <c r="EV294" s="549"/>
      <c r="EW294" s="549"/>
      <c r="EX294" s="549"/>
      <c r="EY294" s="549"/>
      <c r="EZ294" s="549"/>
      <c r="FA294" s="549"/>
      <c r="FB294" s="549"/>
      <c r="FC294" s="549"/>
      <c r="FD294" s="549"/>
      <c r="FE294" s="549"/>
      <c r="FF294" s="549"/>
      <c r="FG294" s="549"/>
      <c r="FH294" s="549"/>
      <c r="FI294" s="549"/>
      <c r="FJ294" s="549"/>
      <c r="FK294" s="549"/>
      <c r="FL294" s="549"/>
      <c r="FM294" s="549"/>
      <c r="FN294" s="549"/>
      <c r="FO294" s="549"/>
      <c r="FP294" s="549"/>
      <c r="FQ294" s="549"/>
      <c r="FR294" s="549"/>
      <c r="FS294" s="549"/>
      <c r="FT294" s="549"/>
      <c r="FU294" s="549"/>
      <c r="FV294" s="549"/>
      <c r="FW294" s="549"/>
      <c r="FX294" s="549"/>
      <c r="FY294" s="549"/>
      <c r="FZ294" s="549"/>
      <c r="GA294" s="549"/>
      <c r="GB294" s="549"/>
      <c r="GC294" s="549"/>
      <c r="GD294" s="549"/>
      <c r="GE294" s="549"/>
      <c r="GF294" s="549"/>
      <c r="GG294" s="549"/>
      <c r="GH294" s="549"/>
      <c r="GI294" s="549"/>
      <c r="GJ294" s="549"/>
      <c r="GK294" s="549"/>
      <c r="GL294" s="549"/>
      <c r="GM294" s="549"/>
      <c r="GN294" s="549"/>
      <c r="GO294" s="549"/>
      <c r="GP294" s="549"/>
      <c r="GQ294" s="549"/>
      <c r="GR294" s="549"/>
      <c r="GS294" s="549"/>
      <c r="GT294" s="549"/>
      <c r="GU294" s="549"/>
      <c r="GV294" s="549"/>
      <c r="GW294" s="549"/>
      <c r="GX294" s="549"/>
      <c r="GY294" s="549"/>
      <c r="GZ294" s="549"/>
      <c r="HA294" s="549"/>
      <c r="HB294" s="549"/>
      <c r="HC294" s="549"/>
      <c r="HD294" s="549"/>
      <c r="HE294" s="549"/>
      <c r="HF294" s="549"/>
      <c r="HG294" s="549"/>
      <c r="HH294" s="549"/>
      <c r="HI294" s="549"/>
      <c r="HJ294" s="549"/>
      <c r="HK294" s="549"/>
      <c r="HL294" s="549"/>
      <c r="HM294" s="549"/>
      <c r="HN294" s="549"/>
      <c r="HO294" s="549"/>
      <c r="HP294" s="549"/>
      <c r="HQ294" s="549"/>
      <c r="HR294" s="549"/>
      <c r="HS294" s="549"/>
      <c r="HT294" s="549"/>
      <c r="HU294" s="549"/>
      <c r="HV294" s="549"/>
      <c r="HW294" s="549"/>
      <c r="HX294" s="549"/>
      <c r="HY294" s="549"/>
      <c r="HZ294" s="549"/>
      <c r="IA294" s="549"/>
      <c r="IB294" s="549"/>
      <c r="IC294" s="549"/>
      <c r="ID294" s="549"/>
      <c r="IE294" s="549"/>
      <c r="IF294" s="549"/>
      <c r="IG294" s="549"/>
      <c r="IH294" s="549"/>
      <c r="II294" s="549"/>
      <c r="IJ294" s="549"/>
      <c r="IK294" s="549"/>
      <c r="IL294" s="549"/>
      <c r="IM294" s="549"/>
      <c r="IN294" s="549"/>
      <c r="IO294" s="549"/>
      <c r="IP294" s="549"/>
      <c r="IQ294" s="549"/>
      <c r="IR294" s="549"/>
      <c r="IS294" s="549"/>
      <c r="IT294" s="549"/>
      <c r="IU294" s="549"/>
      <c r="IV294" s="549"/>
    </row>
    <row r="295" spans="1:256" s="550" customFormat="1" ht="15" customHeight="1">
      <c r="A295" s="552" t="s">
        <v>1353</v>
      </c>
      <c r="B295" s="552"/>
      <c r="C295" s="552"/>
      <c r="D295" s="552"/>
      <c r="E295" s="552"/>
      <c r="F295" s="549"/>
    </row>
    <row r="296" spans="1:256" s="550" customFormat="1" ht="15" customHeight="1">
      <c r="A296" s="1955" t="s">
        <v>1354</v>
      </c>
      <c r="B296" s="552"/>
      <c r="C296" s="552"/>
      <c r="D296" s="552"/>
      <c r="E296" s="552"/>
      <c r="F296" s="549"/>
    </row>
    <row r="297" spans="1:256" ht="20.100000000000001" customHeight="1">
      <c r="A297" s="552"/>
      <c r="B297" s="552"/>
      <c r="C297" s="552"/>
      <c r="D297" s="552"/>
      <c r="E297" s="552"/>
      <c r="F297" s="549"/>
      <c r="G297" s="550"/>
      <c r="H297" s="550"/>
      <c r="I297" s="550"/>
      <c r="J297" s="550"/>
      <c r="K297" s="550"/>
      <c r="L297" s="550"/>
      <c r="M297" s="550"/>
      <c r="N297" s="550"/>
      <c r="O297" s="550"/>
      <c r="P297" s="550"/>
      <c r="Q297" s="550"/>
      <c r="R297" s="550"/>
      <c r="S297" s="550"/>
      <c r="T297" s="550"/>
      <c r="U297" s="550"/>
      <c r="V297" s="550"/>
      <c r="W297" s="550"/>
      <c r="X297" s="550"/>
      <c r="Y297" s="550"/>
      <c r="Z297" s="550"/>
      <c r="AA297" s="550"/>
      <c r="AB297" s="550"/>
      <c r="AC297" s="550"/>
      <c r="AD297" s="550"/>
      <c r="AE297" s="550"/>
      <c r="AF297" s="550"/>
      <c r="AG297" s="550"/>
      <c r="AH297" s="550"/>
      <c r="AI297" s="550"/>
      <c r="AJ297" s="550"/>
      <c r="AK297" s="550"/>
      <c r="AL297" s="550"/>
      <c r="AM297" s="550"/>
      <c r="AN297" s="550"/>
      <c r="AO297" s="550"/>
      <c r="AP297" s="550"/>
      <c r="AQ297" s="550"/>
      <c r="AR297" s="550"/>
      <c r="AS297" s="550"/>
      <c r="AT297" s="550"/>
      <c r="AU297" s="550"/>
      <c r="AV297" s="550"/>
      <c r="AW297" s="550"/>
      <c r="AX297" s="550"/>
      <c r="AY297" s="550"/>
      <c r="AZ297" s="550"/>
      <c r="BA297" s="550"/>
      <c r="BB297" s="550"/>
      <c r="BC297" s="550"/>
      <c r="BD297" s="550"/>
      <c r="BE297" s="550"/>
      <c r="BF297" s="550"/>
      <c r="BG297" s="550"/>
      <c r="BH297" s="550"/>
      <c r="BI297" s="550"/>
      <c r="BJ297" s="550"/>
      <c r="BK297" s="550"/>
      <c r="BL297" s="550"/>
      <c r="BM297" s="550"/>
      <c r="BN297" s="550"/>
      <c r="BO297" s="550"/>
      <c r="BP297" s="550"/>
      <c r="BQ297" s="550"/>
      <c r="BR297" s="550"/>
      <c r="BS297" s="550"/>
      <c r="BT297" s="550"/>
      <c r="BU297" s="550"/>
      <c r="BV297" s="550"/>
      <c r="BW297" s="550"/>
      <c r="BX297" s="550"/>
      <c r="BY297" s="550"/>
      <c r="BZ297" s="550"/>
      <c r="CA297" s="550"/>
      <c r="CB297" s="550"/>
      <c r="CC297" s="550"/>
      <c r="CD297" s="550"/>
      <c r="CE297" s="550"/>
      <c r="CF297" s="550"/>
      <c r="CG297" s="550"/>
      <c r="CH297" s="550"/>
      <c r="CI297" s="550"/>
      <c r="CJ297" s="550"/>
      <c r="CK297" s="550"/>
      <c r="CL297" s="550"/>
      <c r="CM297" s="550"/>
      <c r="CN297" s="550"/>
      <c r="CO297" s="550"/>
      <c r="CP297" s="550"/>
      <c r="CQ297" s="550"/>
      <c r="CR297" s="550"/>
      <c r="CS297" s="550"/>
      <c r="CT297" s="550"/>
      <c r="CU297" s="550"/>
      <c r="CV297" s="550"/>
      <c r="CW297" s="550"/>
      <c r="CX297" s="550"/>
      <c r="CY297" s="550"/>
      <c r="CZ297" s="550"/>
      <c r="DA297" s="550"/>
      <c r="DB297" s="550"/>
      <c r="DC297" s="550"/>
      <c r="DD297" s="550"/>
      <c r="DE297" s="550"/>
      <c r="DF297" s="550"/>
      <c r="DG297" s="550"/>
      <c r="DH297" s="550"/>
      <c r="DI297" s="550"/>
      <c r="DJ297" s="550"/>
      <c r="DK297" s="550"/>
      <c r="DL297" s="550"/>
      <c r="DM297" s="550"/>
      <c r="DN297" s="550"/>
      <c r="DO297" s="550"/>
      <c r="DP297" s="550"/>
      <c r="DQ297" s="550"/>
      <c r="DR297" s="550"/>
      <c r="DS297" s="550"/>
      <c r="DT297" s="550"/>
      <c r="DU297" s="550"/>
      <c r="DV297" s="550"/>
      <c r="DW297" s="550"/>
      <c r="DX297" s="550"/>
      <c r="DY297" s="550"/>
      <c r="DZ297" s="550"/>
      <c r="EA297" s="550"/>
      <c r="EB297" s="550"/>
      <c r="EC297" s="550"/>
      <c r="ED297" s="550"/>
      <c r="EE297" s="550"/>
      <c r="EF297" s="550"/>
      <c r="EG297" s="550"/>
      <c r="EH297" s="550"/>
      <c r="EI297" s="550"/>
      <c r="EJ297" s="550"/>
      <c r="EK297" s="550"/>
      <c r="EL297" s="550"/>
      <c r="EM297" s="550"/>
      <c r="EN297" s="550"/>
      <c r="EO297" s="550"/>
      <c r="EP297" s="550"/>
      <c r="EQ297" s="550"/>
      <c r="ER297" s="550"/>
      <c r="ES297" s="550"/>
      <c r="ET297" s="550"/>
      <c r="EU297" s="550"/>
      <c r="EV297" s="550"/>
      <c r="EW297" s="550"/>
      <c r="EX297" s="550"/>
      <c r="EY297" s="550"/>
      <c r="EZ297" s="550"/>
      <c r="FA297" s="550"/>
      <c r="FB297" s="550"/>
      <c r="FC297" s="550"/>
      <c r="FD297" s="550"/>
      <c r="FE297" s="550"/>
      <c r="FF297" s="550"/>
      <c r="FG297" s="550"/>
      <c r="FH297" s="550"/>
      <c r="FI297" s="550"/>
      <c r="FJ297" s="550"/>
      <c r="FK297" s="550"/>
      <c r="FL297" s="550"/>
      <c r="FM297" s="550"/>
      <c r="FN297" s="550"/>
      <c r="FO297" s="550"/>
      <c r="FP297" s="550"/>
      <c r="FQ297" s="550"/>
      <c r="FR297" s="550"/>
      <c r="FS297" s="550"/>
      <c r="FT297" s="550"/>
      <c r="FU297" s="550"/>
      <c r="FV297" s="550"/>
      <c r="FW297" s="550"/>
      <c r="FX297" s="550"/>
      <c r="FY297" s="550"/>
      <c r="FZ297" s="550"/>
      <c r="GA297" s="550"/>
      <c r="GB297" s="550"/>
      <c r="GC297" s="550"/>
      <c r="GD297" s="550"/>
      <c r="GE297" s="550"/>
      <c r="GF297" s="550"/>
      <c r="GG297" s="550"/>
      <c r="GH297" s="550"/>
      <c r="GI297" s="550"/>
      <c r="GJ297" s="550"/>
      <c r="GK297" s="550"/>
      <c r="GL297" s="550"/>
      <c r="GM297" s="550"/>
      <c r="GN297" s="550"/>
      <c r="GO297" s="550"/>
      <c r="GP297" s="550"/>
      <c r="GQ297" s="550"/>
      <c r="GR297" s="550"/>
      <c r="GS297" s="550"/>
      <c r="GT297" s="550"/>
      <c r="GU297" s="550"/>
      <c r="GV297" s="550"/>
      <c r="GW297" s="550"/>
      <c r="GX297" s="550"/>
      <c r="GY297" s="550"/>
      <c r="GZ297" s="550"/>
      <c r="HA297" s="550"/>
      <c r="HB297" s="550"/>
      <c r="HC297" s="550"/>
      <c r="HD297" s="550"/>
      <c r="HE297" s="550"/>
      <c r="HF297" s="550"/>
      <c r="HG297" s="550"/>
      <c r="HH297" s="550"/>
      <c r="HI297" s="550"/>
      <c r="HJ297" s="550"/>
      <c r="HK297" s="550"/>
      <c r="HL297" s="550"/>
      <c r="HM297" s="550"/>
      <c r="HN297" s="550"/>
      <c r="HO297" s="550"/>
      <c r="HP297" s="550"/>
      <c r="HQ297" s="550"/>
      <c r="HR297" s="550"/>
      <c r="HS297" s="550"/>
      <c r="HT297" s="550"/>
      <c r="HU297" s="550"/>
      <c r="HV297" s="550"/>
      <c r="HW297" s="550"/>
      <c r="HX297" s="550"/>
      <c r="HY297" s="550"/>
      <c r="HZ297" s="550"/>
      <c r="IA297" s="550"/>
      <c r="IB297" s="550"/>
      <c r="IC297" s="550"/>
      <c r="ID297" s="550"/>
      <c r="IE297" s="550"/>
      <c r="IF297" s="550"/>
      <c r="IG297" s="550"/>
      <c r="IH297" s="550"/>
      <c r="II297" s="550"/>
      <c r="IJ297" s="550"/>
      <c r="IK297" s="550"/>
      <c r="IL297" s="550"/>
      <c r="IM297" s="550"/>
      <c r="IN297" s="550"/>
      <c r="IO297" s="550"/>
      <c r="IP297" s="550"/>
      <c r="IQ297" s="550"/>
      <c r="IR297" s="550"/>
      <c r="IS297" s="550"/>
      <c r="IT297" s="550"/>
      <c r="IU297" s="550"/>
      <c r="IV297" s="550"/>
    </row>
    <row r="298" spans="1:256" s="549" customFormat="1" ht="27" customHeight="1">
      <c r="A298" s="650" t="s">
        <v>1355</v>
      </c>
      <c r="B298" s="650"/>
      <c r="C298" s="650"/>
      <c r="D298" s="650"/>
      <c r="E298" s="650"/>
      <c r="G298" s="546"/>
      <c r="H298" s="546"/>
      <c r="I298" s="546"/>
      <c r="J298" s="546"/>
      <c r="K298" s="546"/>
      <c r="L298" s="546"/>
      <c r="M298" s="546"/>
      <c r="N298" s="546"/>
      <c r="O298" s="546"/>
      <c r="P298" s="546"/>
      <c r="Q298" s="546"/>
      <c r="R298" s="546"/>
      <c r="S298" s="546"/>
      <c r="T298" s="546"/>
      <c r="U298" s="546"/>
      <c r="V298" s="546"/>
      <c r="W298" s="546"/>
      <c r="X298" s="546"/>
      <c r="Y298" s="546"/>
      <c r="Z298" s="546"/>
      <c r="AA298" s="546"/>
      <c r="AB298" s="546"/>
      <c r="AC298" s="546"/>
      <c r="AD298" s="546"/>
      <c r="AE298" s="546"/>
      <c r="AF298" s="546"/>
      <c r="AG298" s="546"/>
      <c r="AH298" s="546"/>
      <c r="AI298" s="546"/>
      <c r="AJ298" s="546"/>
      <c r="AK298" s="546"/>
      <c r="AL298" s="546"/>
      <c r="AM298" s="546"/>
      <c r="AN298" s="546"/>
      <c r="AO298" s="546"/>
      <c r="AP298" s="546"/>
      <c r="AQ298" s="546"/>
      <c r="AR298" s="546"/>
      <c r="AS298" s="546"/>
      <c r="AT298" s="546"/>
      <c r="AU298" s="546"/>
      <c r="AV298" s="546"/>
      <c r="AW298" s="546"/>
      <c r="AX298" s="546"/>
      <c r="AY298" s="546"/>
      <c r="AZ298" s="546"/>
      <c r="BA298" s="546"/>
      <c r="BB298" s="546"/>
      <c r="BC298" s="546"/>
      <c r="BD298" s="546"/>
      <c r="BE298" s="546"/>
      <c r="BF298" s="546"/>
      <c r="BG298" s="546"/>
      <c r="BH298" s="546"/>
      <c r="BI298" s="546"/>
      <c r="BJ298" s="546"/>
      <c r="BK298" s="546"/>
      <c r="BL298" s="546"/>
      <c r="BM298" s="546"/>
      <c r="BN298" s="546"/>
      <c r="BO298" s="546"/>
      <c r="BP298" s="546"/>
      <c r="BQ298" s="546"/>
      <c r="BR298" s="546"/>
      <c r="BS298" s="546"/>
      <c r="BT298" s="546"/>
      <c r="BU298" s="546"/>
      <c r="BV298" s="546"/>
      <c r="BW298" s="546"/>
      <c r="BX298" s="546"/>
      <c r="BY298" s="546"/>
      <c r="BZ298" s="546"/>
      <c r="CA298" s="546"/>
      <c r="CB298" s="546"/>
      <c r="CC298" s="546"/>
      <c r="CD298" s="546"/>
      <c r="CE298" s="546"/>
      <c r="CF298" s="546"/>
      <c r="CG298" s="546"/>
      <c r="CH298" s="546"/>
      <c r="CI298" s="546"/>
      <c r="CJ298" s="546"/>
      <c r="CK298" s="546"/>
      <c r="CL298" s="546"/>
      <c r="CM298" s="546"/>
      <c r="CN298" s="546"/>
      <c r="CO298" s="546"/>
      <c r="CP298" s="546"/>
      <c r="CQ298" s="546"/>
      <c r="CR298" s="546"/>
      <c r="CS298" s="546"/>
      <c r="CT298" s="546"/>
      <c r="CU298" s="546"/>
      <c r="CV298" s="546"/>
      <c r="CW298" s="546"/>
      <c r="CX298" s="546"/>
      <c r="CY298" s="546"/>
      <c r="CZ298" s="546"/>
      <c r="DA298" s="546"/>
      <c r="DB298" s="546"/>
      <c r="DC298" s="546"/>
      <c r="DD298" s="546"/>
      <c r="DE298" s="546"/>
      <c r="DF298" s="546"/>
      <c r="DG298" s="546"/>
      <c r="DH298" s="546"/>
      <c r="DI298" s="546"/>
      <c r="DJ298" s="546"/>
      <c r="DK298" s="546"/>
      <c r="DL298" s="546"/>
      <c r="DM298" s="546"/>
      <c r="DN298" s="546"/>
      <c r="DO298" s="546"/>
      <c r="DP298" s="546"/>
      <c r="DQ298" s="546"/>
      <c r="DR298" s="546"/>
      <c r="DS298" s="546"/>
      <c r="DT298" s="546"/>
      <c r="DU298" s="546"/>
      <c r="DV298" s="546"/>
      <c r="DW298" s="546"/>
      <c r="DX298" s="546"/>
      <c r="DY298" s="546"/>
      <c r="DZ298" s="546"/>
      <c r="EA298" s="546"/>
      <c r="EB298" s="546"/>
      <c r="EC298" s="546"/>
      <c r="ED298" s="546"/>
      <c r="EE298" s="546"/>
      <c r="EF298" s="546"/>
      <c r="EG298" s="546"/>
      <c r="EH298" s="546"/>
      <c r="EI298" s="546"/>
      <c r="EJ298" s="546"/>
      <c r="EK298" s="546"/>
      <c r="EL298" s="546"/>
      <c r="EM298" s="546"/>
      <c r="EN298" s="546"/>
      <c r="EO298" s="546"/>
      <c r="EP298" s="546"/>
      <c r="EQ298" s="546"/>
      <c r="ER298" s="546"/>
      <c r="ES298" s="546"/>
      <c r="ET298" s="546"/>
      <c r="EU298" s="546"/>
      <c r="EV298" s="546"/>
      <c r="EW298" s="546"/>
      <c r="EX298" s="546"/>
      <c r="EY298" s="546"/>
      <c r="EZ298" s="546"/>
      <c r="FA298" s="546"/>
      <c r="FB298" s="546"/>
      <c r="FC298" s="546"/>
      <c r="FD298" s="546"/>
      <c r="FE298" s="546"/>
      <c r="FF298" s="546"/>
      <c r="FG298" s="546"/>
      <c r="FH298" s="546"/>
      <c r="FI298" s="546"/>
      <c r="FJ298" s="546"/>
      <c r="FK298" s="546"/>
      <c r="FL298" s="546"/>
      <c r="FM298" s="546"/>
      <c r="FN298" s="546"/>
      <c r="FO298" s="546"/>
      <c r="FP298" s="546"/>
      <c r="FQ298" s="546"/>
      <c r="FR298" s="546"/>
      <c r="FS298" s="546"/>
      <c r="FT298" s="546"/>
      <c r="FU298" s="546"/>
      <c r="FV298" s="546"/>
      <c r="FW298" s="546"/>
      <c r="FX298" s="546"/>
      <c r="FY298" s="546"/>
      <c r="FZ298" s="546"/>
      <c r="GA298" s="546"/>
      <c r="GB298" s="546"/>
      <c r="GC298" s="546"/>
      <c r="GD298" s="546"/>
      <c r="GE298" s="546"/>
      <c r="GF298" s="546"/>
      <c r="GG298" s="546"/>
      <c r="GH298" s="546"/>
      <c r="GI298" s="546"/>
      <c r="GJ298" s="546"/>
      <c r="GK298" s="546"/>
      <c r="GL298" s="546"/>
      <c r="GM298" s="546"/>
      <c r="GN298" s="546"/>
      <c r="GO298" s="546"/>
      <c r="GP298" s="546"/>
      <c r="GQ298" s="546"/>
      <c r="GR298" s="546"/>
      <c r="GS298" s="546"/>
      <c r="GT298" s="546"/>
      <c r="GU298" s="546"/>
      <c r="GV298" s="546"/>
      <c r="GW298" s="546"/>
      <c r="GX298" s="546"/>
      <c r="GY298" s="546"/>
      <c r="GZ298" s="546"/>
      <c r="HA298" s="546"/>
      <c r="HB298" s="546"/>
      <c r="HC298" s="546"/>
      <c r="HD298" s="546"/>
      <c r="HE298" s="546"/>
      <c r="HF298" s="546"/>
      <c r="HG298" s="546"/>
      <c r="HH298" s="546"/>
      <c r="HI298" s="546"/>
      <c r="HJ298" s="546"/>
      <c r="HK298" s="546"/>
      <c r="HL298" s="546"/>
      <c r="HM298" s="546"/>
      <c r="HN298" s="546"/>
      <c r="HO298" s="546"/>
      <c r="HP298" s="546"/>
      <c r="HQ298" s="546"/>
      <c r="HR298" s="546"/>
      <c r="HS298" s="546"/>
      <c r="HT298" s="546"/>
      <c r="HU298" s="546"/>
      <c r="HV298" s="546"/>
      <c r="HW298" s="546"/>
      <c r="HX298" s="546"/>
      <c r="HY298" s="546"/>
      <c r="HZ298" s="546"/>
      <c r="IA298" s="546"/>
      <c r="IB298" s="546"/>
      <c r="IC298" s="546"/>
      <c r="ID298" s="546"/>
      <c r="IE298" s="546"/>
      <c r="IF298" s="546"/>
      <c r="IG298" s="546"/>
      <c r="IH298" s="546"/>
      <c r="II298" s="546"/>
      <c r="IJ298" s="546"/>
      <c r="IK298" s="546"/>
      <c r="IL298" s="546"/>
      <c r="IM298" s="546"/>
      <c r="IN298" s="546"/>
      <c r="IO298" s="546"/>
      <c r="IP298" s="546"/>
      <c r="IQ298" s="546"/>
      <c r="IR298" s="546"/>
      <c r="IS298" s="546"/>
      <c r="IT298" s="546"/>
      <c r="IU298" s="546"/>
      <c r="IV298" s="546"/>
    </row>
    <row r="299" spans="1:256" s="549" customFormat="1" ht="27" customHeight="1">
      <c r="A299" s="554" t="s">
        <v>14</v>
      </c>
      <c r="B299" s="555">
        <v>2010</v>
      </c>
      <c r="C299" s="555">
        <v>2011</v>
      </c>
      <c r="D299" s="554">
        <v>2012</v>
      </c>
      <c r="E299" s="554">
        <v>2013</v>
      </c>
    </row>
    <row r="300" spans="1:256" s="549" customFormat="1" ht="27" customHeight="1">
      <c r="A300" s="556" t="s">
        <v>1351</v>
      </c>
      <c r="B300" s="557"/>
      <c r="C300" s="557"/>
      <c r="D300" s="991"/>
      <c r="E300" s="1956"/>
    </row>
    <row r="301" spans="1:256" s="549" customFormat="1" ht="27" customHeight="1">
      <c r="A301" s="708" t="s">
        <v>1356</v>
      </c>
      <c r="B301" s="1957">
        <v>135715</v>
      </c>
      <c r="C301" s="1958">
        <v>142430</v>
      </c>
      <c r="D301" s="1959">
        <v>150768</v>
      </c>
      <c r="E301" s="1960">
        <v>166784</v>
      </c>
    </row>
    <row r="302" spans="1:256" s="549" customFormat="1" ht="27" customHeight="1">
      <c r="A302" s="1488" t="s">
        <v>1357</v>
      </c>
      <c r="B302" s="1961"/>
      <c r="C302" s="1961"/>
      <c r="D302" s="1962"/>
      <c r="E302" s="1963"/>
    </row>
    <row r="303" spans="1:256" s="549" customFormat="1" ht="27" customHeight="1">
      <c r="A303" s="1490" t="s">
        <v>1358</v>
      </c>
      <c r="B303" s="1961">
        <v>5419321</v>
      </c>
      <c r="C303" s="1961">
        <v>6175221</v>
      </c>
      <c r="D303" s="1962">
        <v>7331211</v>
      </c>
      <c r="E303" s="1964">
        <v>8177940</v>
      </c>
    </row>
    <row r="304" spans="1:256" s="549" customFormat="1" ht="27" customHeight="1">
      <c r="A304" s="1490" t="s">
        <v>1359</v>
      </c>
      <c r="B304" s="1961">
        <v>5343809</v>
      </c>
      <c r="C304" s="1961">
        <v>6083923</v>
      </c>
      <c r="D304" s="1962">
        <v>7325410</v>
      </c>
      <c r="E304" s="1964">
        <v>8212666</v>
      </c>
    </row>
    <row r="305" spans="1:7" s="549" customFormat="1" ht="27" customHeight="1">
      <c r="A305" s="1490" t="s">
        <v>1360</v>
      </c>
      <c r="B305" s="1961">
        <v>272166</v>
      </c>
      <c r="C305" s="1961">
        <v>290674</v>
      </c>
      <c r="D305" s="1962">
        <v>230989</v>
      </c>
      <c r="E305" s="1964">
        <v>324107</v>
      </c>
      <c r="G305" s="640"/>
    </row>
    <row r="306" spans="1:7" s="549" customFormat="1" ht="27" customHeight="1">
      <c r="A306" s="1488" t="s">
        <v>1361</v>
      </c>
      <c r="B306" s="1961"/>
      <c r="C306" s="1961"/>
      <c r="D306" s="1962"/>
      <c r="E306" s="1964"/>
    </row>
    <row r="307" spans="1:7" s="549" customFormat="1" ht="27" customHeight="1">
      <c r="A307" s="1490" t="s">
        <v>1362</v>
      </c>
      <c r="B307" s="1961">
        <v>229021</v>
      </c>
      <c r="C307" s="1961">
        <v>254560</v>
      </c>
      <c r="D307" s="1962">
        <v>306212</v>
      </c>
      <c r="E307" s="1964">
        <v>373097</v>
      </c>
    </row>
    <row r="308" spans="1:7" s="549" customFormat="1" ht="27" customHeight="1">
      <c r="A308" s="1490" t="s">
        <v>1363</v>
      </c>
      <c r="B308" s="1961">
        <v>208790</v>
      </c>
      <c r="C308" s="1961">
        <v>226984</v>
      </c>
      <c r="D308" s="1962">
        <v>261752</v>
      </c>
      <c r="E308" s="1964">
        <v>333359</v>
      </c>
    </row>
    <row r="309" spans="1:7" s="549" customFormat="1" ht="27" customHeight="1">
      <c r="A309" s="1488" t="s">
        <v>1364</v>
      </c>
      <c r="B309" s="1961"/>
      <c r="C309" s="1961"/>
      <c r="D309" s="1962"/>
      <c r="E309" s="1964"/>
      <c r="F309" s="550"/>
    </row>
    <row r="310" spans="1:7" s="549" customFormat="1" ht="27" customHeight="1">
      <c r="A310" s="1490" t="s">
        <v>1362</v>
      </c>
      <c r="B310" s="1961">
        <v>2113</v>
      </c>
      <c r="C310" s="1961">
        <v>2158</v>
      </c>
      <c r="D310" s="1962">
        <v>2411</v>
      </c>
      <c r="E310" s="1964">
        <v>2011</v>
      </c>
      <c r="F310" s="550"/>
    </row>
    <row r="311" spans="1:7" s="549" customFormat="1" ht="27" customHeight="1">
      <c r="A311" s="558" t="s">
        <v>1363</v>
      </c>
      <c r="B311" s="1961">
        <v>2411</v>
      </c>
      <c r="C311" s="1961">
        <v>3241</v>
      </c>
      <c r="D311" s="1962">
        <v>3637</v>
      </c>
      <c r="E311" s="1964">
        <v>4029</v>
      </c>
      <c r="F311" s="550"/>
    </row>
    <row r="312" spans="1:7" s="549" customFormat="1" ht="27" customHeight="1">
      <c r="A312" s="560" t="s">
        <v>1352</v>
      </c>
      <c r="B312" s="1961"/>
      <c r="C312" s="1961"/>
      <c r="D312" s="1962"/>
      <c r="E312" s="1964"/>
      <c r="F312" s="546"/>
    </row>
    <row r="313" spans="1:7" s="549" customFormat="1" ht="27" customHeight="1">
      <c r="A313" s="708" t="s">
        <v>1356</v>
      </c>
      <c r="B313" s="1958">
        <v>3131</v>
      </c>
      <c r="C313" s="1958">
        <v>2753</v>
      </c>
      <c r="D313" s="1958">
        <v>4421</v>
      </c>
      <c r="E313" s="1960">
        <v>3147</v>
      </c>
      <c r="F313" s="550"/>
    </row>
    <row r="314" spans="1:7" s="549" customFormat="1" ht="27" customHeight="1">
      <c r="A314" s="708" t="s">
        <v>1357</v>
      </c>
      <c r="B314" s="1961"/>
      <c r="C314" s="1961"/>
      <c r="D314" s="1962"/>
      <c r="E314" s="1964"/>
    </row>
    <row r="315" spans="1:7" s="549" customFormat="1" ht="27" customHeight="1">
      <c r="A315" s="558" t="s">
        <v>1358</v>
      </c>
      <c r="B315" s="1961">
        <v>39395</v>
      </c>
      <c r="C315" s="1961">
        <v>35182</v>
      </c>
      <c r="D315" s="1962">
        <v>24701</v>
      </c>
      <c r="E315" s="1964">
        <v>23729</v>
      </c>
    </row>
    <row r="316" spans="1:7" s="549" customFormat="1" ht="27" customHeight="1">
      <c r="A316" s="558" t="s">
        <v>1359</v>
      </c>
      <c r="B316" s="1961">
        <v>43318</v>
      </c>
      <c r="C316" s="1961">
        <v>37996</v>
      </c>
      <c r="D316" s="1962">
        <v>22620</v>
      </c>
      <c r="E316" s="1964">
        <v>20378</v>
      </c>
      <c r="F316" s="633"/>
    </row>
    <row r="317" spans="1:7" s="549" customFormat="1" ht="27" customHeight="1">
      <c r="A317" s="558" t="s">
        <v>1360</v>
      </c>
      <c r="B317" s="1961">
        <v>9052</v>
      </c>
      <c r="C317" s="1961">
        <v>14872</v>
      </c>
      <c r="D317" s="1962">
        <v>16022</v>
      </c>
      <c r="E317" s="1964">
        <v>31250</v>
      </c>
      <c r="F317" s="633"/>
    </row>
    <row r="318" spans="1:7" s="549" customFormat="1" ht="27" customHeight="1">
      <c r="A318" s="708" t="s">
        <v>1361</v>
      </c>
      <c r="B318" s="1961"/>
      <c r="C318" s="1961"/>
      <c r="D318" s="1962"/>
      <c r="E318" s="1963"/>
      <c r="F318" s="633"/>
    </row>
    <row r="319" spans="1:7" s="549" customFormat="1" ht="27" customHeight="1">
      <c r="A319" s="558" t="s">
        <v>1362</v>
      </c>
      <c r="B319" s="1961">
        <v>407</v>
      </c>
      <c r="C319" s="1961">
        <v>104.3</v>
      </c>
      <c r="D319" s="1962">
        <v>142</v>
      </c>
      <c r="E319" s="1964">
        <v>95</v>
      </c>
      <c r="F319" s="633"/>
    </row>
    <row r="320" spans="1:7" s="549" customFormat="1" ht="27" customHeight="1">
      <c r="A320" s="558" t="s">
        <v>1363</v>
      </c>
      <c r="B320" s="1961">
        <v>1354</v>
      </c>
      <c r="C320" s="1961">
        <v>393.3</v>
      </c>
      <c r="D320" s="1962">
        <v>1357</v>
      </c>
      <c r="E320" s="1964">
        <v>332</v>
      </c>
      <c r="F320" s="633"/>
    </row>
    <row r="321" spans="1:256" s="549" customFormat="1" ht="27" customHeight="1">
      <c r="A321" s="708" t="s">
        <v>1364</v>
      </c>
      <c r="B321" s="557"/>
      <c r="C321" s="557"/>
      <c r="D321" s="991"/>
      <c r="E321" s="1956"/>
      <c r="F321" s="633"/>
    </row>
    <row r="322" spans="1:256" s="549" customFormat="1" ht="27" customHeight="1">
      <c r="A322" s="558" t="s">
        <v>1362</v>
      </c>
      <c r="B322" s="1965">
        <v>0</v>
      </c>
      <c r="C322" s="1965">
        <v>0</v>
      </c>
      <c r="D322" s="1908">
        <v>0</v>
      </c>
      <c r="E322" s="1966">
        <v>0</v>
      </c>
      <c r="F322" s="633"/>
    </row>
    <row r="323" spans="1:256" s="550" customFormat="1" ht="15" customHeight="1">
      <c r="A323" s="574" t="s">
        <v>1363</v>
      </c>
      <c r="B323" s="1967">
        <v>0</v>
      </c>
      <c r="C323" s="1967">
        <v>0</v>
      </c>
      <c r="D323" s="1968">
        <v>0</v>
      </c>
      <c r="E323" s="1969">
        <v>0</v>
      </c>
      <c r="F323" s="633"/>
      <c r="G323" s="549"/>
      <c r="H323" s="549"/>
      <c r="I323" s="549"/>
      <c r="J323" s="549"/>
      <c r="K323" s="549"/>
      <c r="L323" s="549"/>
      <c r="M323" s="549"/>
      <c r="N323" s="549"/>
      <c r="O323" s="549"/>
      <c r="P323" s="549"/>
      <c r="Q323" s="549"/>
      <c r="R323" s="549"/>
      <c r="S323" s="549"/>
      <c r="T323" s="549"/>
      <c r="U323" s="549"/>
      <c r="V323" s="549"/>
      <c r="W323" s="549"/>
      <c r="X323" s="549"/>
      <c r="Y323" s="549"/>
      <c r="Z323" s="549"/>
      <c r="AA323" s="549"/>
      <c r="AB323" s="549"/>
      <c r="AC323" s="549"/>
      <c r="AD323" s="549"/>
      <c r="AE323" s="549"/>
      <c r="AF323" s="549"/>
      <c r="AG323" s="549"/>
      <c r="AH323" s="549"/>
      <c r="AI323" s="549"/>
      <c r="AJ323" s="549"/>
      <c r="AK323" s="549"/>
      <c r="AL323" s="549"/>
      <c r="AM323" s="549"/>
      <c r="AN323" s="549"/>
      <c r="AO323" s="549"/>
      <c r="AP323" s="549"/>
      <c r="AQ323" s="549"/>
      <c r="AR323" s="549"/>
      <c r="AS323" s="549"/>
      <c r="AT323" s="549"/>
      <c r="AU323" s="549"/>
      <c r="AV323" s="549"/>
      <c r="AW323" s="549"/>
      <c r="AX323" s="549"/>
      <c r="AY323" s="549"/>
      <c r="AZ323" s="549"/>
      <c r="BA323" s="549"/>
      <c r="BB323" s="549"/>
      <c r="BC323" s="549"/>
      <c r="BD323" s="549"/>
      <c r="BE323" s="549"/>
      <c r="BF323" s="549"/>
      <c r="BG323" s="549"/>
      <c r="BH323" s="549"/>
      <c r="BI323" s="549"/>
      <c r="BJ323" s="549"/>
      <c r="BK323" s="549"/>
      <c r="BL323" s="549"/>
      <c r="BM323" s="549"/>
      <c r="BN323" s="549"/>
      <c r="BO323" s="549"/>
      <c r="BP323" s="549"/>
      <c r="BQ323" s="549"/>
      <c r="BR323" s="549"/>
      <c r="BS323" s="549"/>
      <c r="BT323" s="549"/>
      <c r="BU323" s="549"/>
      <c r="BV323" s="549"/>
      <c r="BW323" s="549"/>
      <c r="BX323" s="549"/>
      <c r="BY323" s="549"/>
      <c r="BZ323" s="549"/>
      <c r="CA323" s="549"/>
      <c r="CB323" s="549"/>
      <c r="CC323" s="549"/>
      <c r="CD323" s="549"/>
      <c r="CE323" s="549"/>
      <c r="CF323" s="549"/>
      <c r="CG323" s="549"/>
      <c r="CH323" s="549"/>
      <c r="CI323" s="549"/>
      <c r="CJ323" s="549"/>
      <c r="CK323" s="549"/>
      <c r="CL323" s="549"/>
      <c r="CM323" s="549"/>
      <c r="CN323" s="549"/>
      <c r="CO323" s="549"/>
      <c r="CP323" s="549"/>
      <c r="CQ323" s="549"/>
      <c r="CR323" s="549"/>
      <c r="CS323" s="549"/>
      <c r="CT323" s="549"/>
      <c r="CU323" s="549"/>
      <c r="CV323" s="549"/>
      <c r="CW323" s="549"/>
      <c r="CX323" s="549"/>
      <c r="CY323" s="549"/>
      <c r="CZ323" s="549"/>
      <c r="DA323" s="549"/>
      <c r="DB323" s="549"/>
      <c r="DC323" s="549"/>
      <c r="DD323" s="549"/>
      <c r="DE323" s="549"/>
      <c r="DF323" s="549"/>
      <c r="DG323" s="549"/>
      <c r="DH323" s="549"/>
      <c r="DI323" s="549"/>
      <c r="DJ323" s="549"/>
      <c r="DK323" s="549"/>
      <c r="DL323" s="549"/>
      <c r="DM323" s="549"/>
      <c r="DN323" s="549"/>
      <c r="DO323" s="549"/>
      <c r="DP323" s="549"/>
      <c r="DQ323" s="549"/>
      <c r="DR323" s="549"/>
      <c r="DS323" s="549"/>
      <c r="DT323" s="549"/>
      <c r="DU323" s="549"/>
      <c r="DV323" s="549"/>
      <c r="DW323" s="549"/>
      <c r="DX323" s="549"/>
      <c r="DY323" s="549"/>
      <c r="DZ323" s="549"/>
      <c r="EA323" s="549"/>
      <c r="EB323" s="549"/>
      <c r="EC323" s="549"/>
      <c r="ED323" s="549"/>
      <c r="EE323" s="549"/>
      <c r="EF323" s="549"/>
      <c r="EG323" s="549"/>
      <c r="EH323" s="549"/>
      <c r="EI323" s="549"/>
      <c r="EJ323" s="549"/>
      <c r="EK323" s="549"/>
      <c r="EL323" s="549"/>
      <c r="EM323" s="549"/>
      <c r="EN323" s="549"/>
      <c r="EO323" s="549"/>
      <c r="EP323" s="549"/>
      <c r="EQ323" s="549"/>
      <c r="ER323" s="549"/>
      <c r="ES323" s="549"/>
      <c r="ET323" s="549"/>
      <c r="EU323" s="549"/>
      <c r="EV323" s="549"/>
      <c r="EW323" s="549"/>
      <c r="EX323" s="549"/>
      <c r="EY323" s="549"/>
      <c r="EZ323" s="549"/>
      <c r="FA323" s="549"/>
      <c r="FB323" s="549"/>
      <c r="FC323" s="549"/>
      <c r="FD323" s="549"/>
      <c r="FE323" s="549"/>
      <c r="FF323" s="549"/>
      <c r="FG323" s="549"/>
      <c r="FH323" s="549"/>
      <c r="FI323" s="549"/>
      <c r="FJ323" s="549"/>
      <c r="FK323" s="549"/>
      <c r="FL323" s="549"/>
      <c r="FM323" s="549"/>
      <c r="FN323" s="549"/>
      <c r="FO323" s="549"/>
      <c r="FP323" s="549"/>
      <c r="FQ323" s="549"/>
      <c r="FR323" s="549"/>
      <c r="FS323" s="549"/>
      <c r="FT323" s="549"/>
      <c r="FU323" s="549"/>
      <c r="FV323" s="549"/>
      <c r="FW323" s="549"/>
      <c r="FX323" s="549"/>
      <c r="FY323" s="549"/>
      <c r="FZ323" s="549"/>
      <c r="GA323" s="549"/>
      <c r="GB323" s="549"/>
      <c r="GC323" s="549"/>
      <c r="GD323" s="549"/>
      <c r="GE323" s="549"/>
      <c r="GF323" s="549"/>
      <c r="GG323" s="549"/>
      <c r="GH323" s="549"/>
      <c r="GI323" s="549"/>
      <c r="GJ323" s="549"/>
      <c r="GK323" s="549"/>
      <c r="GL323" s="549"/>
      <c r="GM323" s="549"/>
      <c r="GN323" s="549"/>
      <c r="GO323" s="549"/>
      <c r="GP323" s="549"/>
      <c r="GQ323" s="549"/>
      <c r="GR323" s="549"/>
      <c r="GS323" s="549"/>
      <c r="GT323" s="549"/>
      <c r="GU323" s="549"/>
      <c r="GV323" s="549"/>
      <c r="GW323" s="549"/>
      <c r="GX323" s="549"/>
      <c r="GY323" s="549"/>
      <c r="GZ323" s="549"/>
      <c r="HA323" s="549"/>
      <c r="HB323" s="549"/>
      <c r="HC323" s="549"/>
      <c r="HD323" s="549"/>
      <c r="HE323" s="549"/>
      <c r="HF323" s="549"/>
      <c r="HG323" s="549"/>
      <c r="HH323" s="549"/>
      <c r="HI323" s="549"/>
      <c r="HJ323" s="549"/>
      <c r="HK323" s="549"/>
      <c r="HL323" s="549"/>
      <c r="HM323" s="549"/>
      <c r="HN323" s="549"/>
      <c r="HO323" s="549"/>
      <c r="HP323" s="549"/>
      <c r="HQ323" s="549"/>
      <c r="HR323" s="549"/>
      <c r="HS323" s="549"/>
      <c r="HT323" s="549"/>
      <c r="HU323" s="549"/>
      <c r="HV323" s="549"/>
      <c r="HW323" s="549"/>
      <c r="HX323" s="549"/>
      <c r="HY323" s="549"/>
      <c r="HZ323" s="549"/>
      <c r="IA323" s="549"/>
      <c r="IB323" s="549"/>
      <c r="IC323" s="549"/>
      <c r="ID323" s="549"/>
      <c r="IE323" s="549"/>
      <c r="IF323" s="549"/>
      <c r="IG323" s="549"/>
      <c r="IH323" s="549"/>
      <c r="II323" s="549"/>
      <c r="IJ323" s="549"/>
      <c r="IK323" s="549"/>
      <c r="IL323" s="549"/>
      <c r="IM323" s="549"/>
      <c r="IN323" s="549"/>
      <c r="IO323" s="549"/>
      <c r="IP323" s="549"/>
      <c r="IQ323" s="549"/>
      <c r="IR323" s="549"/>
      <c r="IS323" s="549"/>
      <c r="IT323" s="549"/>
      <c r="IU323" s="549"/>
      <c r="IV323" s="549"/>
    </row>
    <row r="324" spans="1:256" s="550" customFormat="1" ht="15" customHeight="1">
      <c r="A324" s="552" t="s">
        <v>1353</v>
      </c>
      <c r="B324" s="552"/>
      <c r="C324" s="552"/>
      <c r="D324" s="552"/>
      <c r="E324" s="552"/>
      <c r="F324" s="633"/>
    </row>
    <row r="325" spans="1:256" s="550" customFormat="1" ht="15" customHeight="1">
      <c r="A325" s="565" t="s">
        <v>1365</v>
      </c>
      <c r="B325" s="552"/>
      <c r="C325" s="552"/>
      <c r="D325" s="552"/>
      <c r="E325" s="552"/>
    </row>
    <row r="326" spans="1:256" ht="20.100000000000001" customHeight="1">
      <c r="A326" s="552"/>
      <c r="B326" s="552"/>
      <c r="C326" s="552"/>
      <c r="D326" s="552"/>
      <c r="E326" s="552"/>
      <c r="F326" s="550"/>
      <c r="G326" s="550"/>
      <c r="H326" s="550"/>
      <c r="I326" s="550"/>
      <c r="J326" s="550"/>
      <c r="K326" s="550"/>
      <c r="L326" s="550"/>
      <c r="M326" s="550"/>
      <c r="N326" s="550"/>
      <c r="O326" s="550"/>
      <c r="P326" s="550"/>
      <c r="Q326" s="550"/>
      <c r="R326" s="550"/>
      <c r="S326" s="550"/>
      <c r="T326" s="550"/>
      <c r="U326" s="550"/>
      <c r="V326" s="550"/>
      <c r="W326" s="550"/>
      <c r="X326" s="550"/>
      <c r="Y326" s="550"/>
      <c r="Z326" s="550"/>
      <c r="AA326" s="550"/>
      <c r="AB326" s="550"/>
      <c r="AC326" s="550"/>
      <c r="AD326" s="550"/>
      <c r="AE326" s="550"/>
      <c r="AF326" s="550"/>
      <c r="AG326" s="550"/>
      <c r="AH326" s="550"/>
      <c r="AI326" s="550"/>
      <c r="AJ326" s="550"/>
      <c r="AK326" s="550"/>
      <c r="AL326" s="550"/>
      <c r="AM326" s="550"/>
      <c r="AN326" s="550"/>
      <c r="AO326" s="550"/>
      <c r="AP326" s="550"/>
      <c r="AQ326" s="550"/>
      <c r="AR326" s="550"/>
      <c r="AS326" s="550"/>
      <c r="AT326" s="550"/>
      <c r="AU326" s="550"/>
      <c r="AV326" s="550"/>
      <c r="AW326" s="550"/>
      <c r="AX326" s="550"/>
      <c r="AY326" s="550"/>
      <c r="AZ326" s="550"/>
      <c r="BA326" s="550"/>
      <c r="BB326" s="550"/>
      <c r="BC326" s="550"/>
      <c r="BD326" s="550"/>
      <c r="BE326" s="550"/>
      <c r="BF326" s="550"/>
      <c r="BG326" s="550"/>
      <c r="BH326" s="550"/>
      <c r="BI326" s="550"/>
      <c r="BJ326" s="550"/>
      <c r="BK326" s="550"/>
      <c r="BL326" s="550"/>
      <c r="BM326" s="550"/>
      <c r="BN326" s="550"/>
      <c r="BO326" s="550"/>
      <c r="BP326" s="550"/>
      <c r="BQ326" s="550"/>
      <c r="BR326" s="550"/>
      <c r="BS326" s="550"/>
      <c r="BT326" s="550"/>
      <c r="BU326" s="550"/>
      <c r="BV326" s="550"/>
      <c r="BW326" s="550"/>
      <c r="BX326" s="550"/>
      <c r="BY326" s="550"/>
      <c r="BZ326" s="550"/>
      <c r="CA326" s="550"/>
      <c r="CB326" s="550"/>
      <c r="CC326" s="550"/>
      <c r="CD326" s="550"/>
      <c r="CE326" s="550"/>
      <c r="CF326" s="550"/>
      <c r="CG326" s="550"/>
      <c r="CH326" s="550"/>
      <c r="CI326" s="550"/>
      <c r="CJ326" s="550"/>
      <c r="CK326" s="550"/>
      <c r="CL326" s="550"/>
      <c r="CM326" s="550"/>
      <c r="CN326" s="550"/>
      <c r="CO326" s="550"/>
      <c r="CP326" s="550"/>
      <c r="CQ326" s="550"/>
      <c r="CR326" s="550"/>
      <c r="CS326" s="550"/>
      <c r="CT326" s="550"/>
      <c r="CU326" s="550"/>
      <c r="CV326" s="550"/>
      <c r="CW326" s="550"/>
      <c r="CX326" s="550"/>
      <c r="CY326" s="550"/>
      <c r="CZ326" s="550"/>
      <c r="DA326" s="550"/>
      <c r="DB326" s="550"/>
      <c r="DC326" s="550"/>
      <c r="DD326" s="550"/>
      <c r="DE326" s="550"/>
      <c r="DF326" s="550"/>
      <c r="DG326" s="550"/>
      <c r="DH326" s="550"/>
      <c r="DI326" s="550"/>
      <c r="DJ326" s="550"/>
      <c r="DK326" s="550"/>
      <c r="DL326" s="550"/>
      <c r="DM326" s="550"/>
      <c r="DN326" s="550"/>
      <c r="DO326" s="550"/>
      <c r="DP326" s="550"/>
      <c r="DQ326" s="550"/>
      <c r="DR326" s="550"/>
      <c r="DS326" s="550"/>
      <c r="DT326" s="550"/>
      <c r="DU326" s="550"/>
      <c r="DV326" s="550"/>
      <c r="DW326" s="550"/>
      <c r="DX326" s="550"/>
      <c r="DY326" s="550"/>
      <c r="DZ326" s="550"/>
      <c r="EA326" s="550"/>
      <c r="EB326" s="550"/>
      <c r="EC326" s="550"/>
      <c r="ED326" s="550"/>
      <c r="EE326" s="550"/>
      <c r="EF326" s="550"/>
      <c r="EG326" s="550"/>
      <c r="EH326" s="550"/>
      <c r="EI326" s="550"/>
      <c r="EJ326" s="550"/>
      <c r="EK326" s="550"/>
      <c r="EL326" s="550"/>
      <c r="EM326" s="550"/>
      <c r="EN326" s="550"/>
      <c r="EO326" s="550"/>
      <c r="EP326" s="550"/>
      <c r="EQ326" s="550"/>
      <c r="ER326" s="550"/>
      <c r="ES326" s="550"/>
      <c r="ET326" s="550"/>
      <c r="EU326" s="550"/>
      <c r="EV326" s="550"/>
      <c r="EW326" s="550"/>
      <c r="EX326" s="550"/>
      <c r="EY326" s="550"/>
      <c r="EZ326" s="550"/>
      <c r="FA326" s="550"/>
      <c r="FB326" s="550"/>
      <c r="FC326" s="550"/>
      <c r="FD326" s="550"/>
      <c r="FE326" s="550"/>
      <c r="FF326" s="550"/>
      <c r="FG326" s="550"/>
      <c r="FH326" s="550"/>
      <c r="FI326" s="550"/>
      <c r="FJ326" s="550"/>
      <c r="FK326" s="550"/>
      <c r="FL326" s="550"/>
      <c r="FM326" s="550"/>
      <c r="FN326" s="550"/>
      <c r="FO326" s="550"/>
      <c r="FP326" s="550"/>
      <c r="FQ326" s="550"/>
      <c r="FR326" s="550"/>
      <c r="FS326" s="550"/>
      <c r="FT326" s="550"/>
      <c r="FU326" s="550"/>
      <c r="FV326" s="550"/>
      <c r="FW326" s="550"/>
      <c r="FX326" s="550"/>
      <c r="FY326" s="550"/>
      <c r="FZ326" s="550"/>
      <c r="GA326" s="550"/>
      <c r="GB326" s="550"/>
      <c r="GC326" s="550"/>
      <c r="GD326" s="550"/>
      <c r="GE326" s="550"/>
      <c r="GF326" s="550"/>
      <c r="GG326" s="550"/>
      <c r="GH326" s="550"/>
      <c r="GI326" s="550"/>
      <c r="GJ326" s="550"/>
      <c r="GK326" s="550"/>
      <c r="GL326" s="550"/>
      <c r="GM326" s="550"/>
      <c r="GN326" s="550"/>
      <c r="GO326" s="550"/>
      <c r="GP326" s="550"/>
      <c r="GQ326" s="550"/>
      <c r="GR326" s="550"/>
      <c r="GS326" s="550"/>
      <c r="GT326" s="550"/>
      <c r="GU326" s="550"/>
      <c r="GV326" s="550"/>
      <c r="GW326" s="550"/>
      <c r="GX326" s="550"/>
      <c r="GY326" s="550"/>
      <c r="GZ326" s="550"/>
      <c r="HA326" s="550"/>
      <c r="HB326" s="550"/>
      <c r="HC326" s="550"/>
      <c r="HD326" s="550"/>
      <c r="HE326" s="550"/>
      <c r="HF326" s="550"/>
      <c r="HG326" s="550"/>
      <c r="HH326" s="550"/>
      <c r="HI326" s="550"/>
      <c r="HJ326" s="550"/>
      <c r="HK326" s="550"/>
      <c r="HL326" s="550"/>
      <c r="HM326" s="550"/>
      <c r="HN326" s="550"/>
      <c r="HO326" s="550"/>
      <c r="HP326" s="550"/>
      <c r="HQ326" s="550"/>
      <c r="HR326" s="550"/>
      <c r="HS326" s="550"/>
      <c r="HT326" s="550"/>
      <c r="HU326" s="550"/>
      <c r="HV326" s="550"/>
      <c r="HW326" s="550"/>
      <c r="HX326" s="550"/>
      <c r="HY326" s="550"/>
      <c r="HZ326" s="550"/>
      <c r="IA326" s="550"/>
      <c r="IB326" s="550"/>
      <c r="IC326" s="550"/>
      <c r="ID326" s="550"/>
      <c r="IE326" s="550"/>
      <c r="IF326" s="550"/>
      <c r="IG326" s="550"/>
      <c r="IH326" s="550"/>
      <c r="II326" s="550"/>
      <c r="IJ326" s="550"/>
      <c r="IK326" s="550"/>
      <c r="IL326" s="550"/>
      <c r="IM326" s="550"/>
      <c r="IN326" s="550"/>
      <c r="IO326" s="550"/>
      <c r="IP326" s="550"/>
      <c r="IQ326" s="550"/>
      <c r="IR326" s="550"/>
      <c r="IS326" s="550"/>
      <c r="IT326" s="550"/>
      <c r="IU326" s="550"/>
      <c r="IV326" s="550"/>
    </row>
    <row r="327" spans="1:256" s="550" customFormat="1" ht="15" customHeight="1">
      <c r="A327" s="650" t="s">
        <v>1366</v>
      </c>
      <c r="B327" s="650"/>
      <c r="C327" s="650"/>
      <c r="D327" s="650"/>
      <c r="E327" s="650"/>
      <c r="G327" s="546"/>
      <c r="H327" s="546"/>
      <c r="I327" s="546"/>
      <c r="J327" s="546"/>
      <c r="K327" s="546"/>
      <c r="L327" s="546"/>
      <c r="M327" s="546"/>
      <c r="N327" s="546"/>
      <c r="O327" s="546"/>
      <c r="P327" s="546"/>
      <c r="Q327" s="546"/>
      <c r="R327" s="546"/>
      <c r="S327" s="546"/>
      <c r="T327" s="546"/>
      <c r="U327" s="546"/>
      <c r="V327" s="546"/>
      <c r="W327" s="546"/>
      <c r="X327" s="546"/>
      <c r="Y327" s="546"/>
      <c r="Z327" s="546"/>
      <c r="AA327" s="546"/>
      <c r="AB327" s="546"/>
      <c r="AC327" s="546"/>
      <c r="AD327" s="546"/>
      <c r="AE327" s="546"/>
      <c r="AF327" s="546"/>
      <c r="AG327" s="546"/>
      <c r="AH327" s="546"/>
      <c r="AI327" s="546"/>
      <c r="AJ327" s="546"/>
      <c r="AK327" s="546"/>
      <c r="AL327" s="546"/>
      <c r="AM327" s="546"/>
      <c r="AN327" s="546"/>
      <c r="AO327" s="546"/>
      <c r="AP327" s="546"/>
      <c r="AQ327" s="546"/>
      <c r="AR327" s="546"/>
      <c r="AS327" s="546"/>
      <c r="AT327" s="546"/>
      <c r="AU327" s="546"/>
      <c r="AV327" s="546"/>
      <c r="AW327" s="546"/>
      <c r="AX327" s="546"/>
      <c r="AY327" s="546"/>
      <c r="AZ327" s="546"/>
      <c r="BA327" s="546"/>
      <c r="BB327" s="546"/>
      <c r="BC327" s="546"/>
      <c r="BD327" s="546"/>
      <c r="BE327" s="546"/>
      <c r="BF327" s="546"/>
      <c r="BG327" s="546"/>
      <c r="BH327" s="546"/>
      <c r="BI327" s="546"/>
      <c r="BJ327" s="546"/>
      <c r="BK327" s="546"/>
      <c r="BL327" s="546"/>
      <c r="BM327" s="546"/>
      <c r="BN327" s="546"/>
      <c r="BO327" s="546"/>
      <c r="BP327" s="546"/>
      <c r="BQ327" s="546"/>
      <c r="BR327" s="546"/>
      <c r="BS327" s="546"/>
      <c r="BT327" s="546"/>
      <c r="BU327" s="546"/>
      <c r="BV327" s="546"/>
      <c r="BW327" s="546"/>
      <c r="BX327" s="546"/>
      <c r="BY327" s="546"/>
      <c r="BZ327" s="546"/>
      <c r="CA327" s="546"/>
      <c r="CB327" s="546"/>
      <c r="CC327" s="546"/>
      <c r="CD327" s="546"/>
      <c r="CE327" s="546"/>
      <c r="CF327" s="546"/>
      <c r="CG327" s="546"/>
      <c r="CH327" s="546"/>
      <c r="CI327" s="546"/>
      <c r="CJ327" s="546"/>
      <c r="CK327" s="546"/>
      <c r="CL327" s="546"/>
      <c r="CM327" s="546"/>
      <c r="CN327" s="546"/>
      <c r="CO327" s="546"/>
      <c r="CP327" s="546"/>
      <c r="CQ327" s="546"/>
      <c r="CR327" s="546"/>
      <c r="CS327" s="546"/>
      <c r="CT327" s="546"/>
      <c r="CU327" s="546"/>
      <c r="CV327" s="546"/>
      <c r="CW327" s="546"/>
      <c r="CX327" s="546"/>
      <c r="CY327" s="546"/>
      <c r="CZ327" s="546"/>
      <c r="DA327" s="546"/>
      <c r="DB327" s="546"/>
      <c r="DC327" s="546"/>
      <c r="DD327" s="546"/>
      <c r="DE327" s="546"/>
      <c r="DF327" s="546"/>
      <c r="DG327" s="546"/>
      <c r="DH327" s="546"/>
      <c r="DI327" s="546"/>
      <c r="DJ327" s="546"/>
      <c r="DK327" s="546"/>
      <c r="DL327" s="546"/>
      <c r="DM327" s="546"/>
      <c r="DN327" s="546"/>
      <c r="DO327" s="546"/>
      <c r="DP327" s="546"/>
      <c r="DQ327" s="546"/>
      <c r="DR327" s="546"/>
      <c r="DS327" s="546"/>
      <c r="DT327" s="546"/>
      <c r="DU327" s="546"/>
      <c r="DV327" s="546"/>
      <c r="DW327" s="546"/>
      <c r="DX327" s="546"/>
      <c r="DY327" s="546"/>
      <c r="DZ327" s="546"/>
      <c r="EA327" s="546"/>
      <c r="EB327" s="546"/>
      <c r="EC327" s="546"/>
      <c r="ED327" s="546"/>
      <c r="EE327" s="546"/>
      <c r="EF327" s="546"/>
      <c r="EG327" s="546"/>
      <c r="EH327" s="546"/>
      <c r="EI327" s="546"/>
      <c r="EJ327" s="546"/>
      <c r="EK327" s="546"/>
      <c r="EL327" s="546"/>
      <c r="EM327" s="546"/>
      <c r="EN327" s="546"/>
      <c r="EO327" s="546"/>
      <c r="EP327" s="546"/>
      <c r="EQ327" s="546"/>
      <c r="ER327" s="546"/>
      <c r="ES327" s="546"/>
      <c r="ET327" s="546"/>
      <c r="EU327" s="546"/>
      <c r="EV327" s="546"/>
      <c r="EW327" s="546"/>
      <c r="EX327" s="546"/>
      <c r="EY327" s="546"/>
      <c r="EZ327" s="546"/>
      <c r="FA327" s="546"/>
      <c r="FB327" s="546"/>
      <c r="FC327" s="546"/>
      <c r="FD327" s="546"/>
      <c r="FE327" s="546"/>
      <c r="FF327" s="546"/>
      <c r="FG327" s="546"/>
      <c r="FH327" s="546"/>
      <c r="FI327" s="546"/>
      <c r="FJ327" s="546"/>
      <c r="FK327" s="546"/>
      <c r="FL327" s="546"/>
      <c r="FM327" s="546"/>
      <c r="FN327" s="546"/>
      <c r="FO327" s="546"/>
      <c r="FP327" s="546"/>
      <c r="FQ327" s="546"/>
      <c r="FR327" s="546"/>
      <c r="FS327" s="546"/>
      <c r="FT327" s="546"/>
      <c r="FU327" s="546"/>
      <c r="FV327" s="546"/>
      <c r="FW327" s="546"/>
      <c r="FX327" s="546"/>
      <c r="FY327" s="546"/>
      <c r="FZ327" s="546"/>
      <c r="GA327" s="546"/>
      <c r="GB327" s="546"/>
      <c r="GC327" s="546"/>
      <c r="GD327" s="546"/>
      <c r="GE327" s="546"/>
      <c r="GF327" s="546"/>
      <c r="GG327" s="546"/>
      <c r="GH327" s="546"/>
      <c r="GI327" s="546"/>
      <c r="GJ327" s="546"/>
      <c r="GK327" s="546"/>
      <c r="GL327" s="546"/>
      <c r="GM327" s="546"/>
      <c r="GN327" s="546"/>
      <c r="GO327" s="546"/>
      <c r="GP327" s="546"/>
      <c r="GQ327" s="546"/>
      <c r="GR327" s="546"/>
      <c r="GS327" s="546"/>
      <c r="GT327" s="546"/>
      <c r="GU327" s="546"/>
      <c r="GV327" s="546"/>
      <c r="GW327" s="546"/>
      <c r="GX327" s="546"/>
      <c r="GY327" s="546"/>
      <c r="GZ327" s="546"/>
      <c r="HA327" s="546"/>
      <c r="HB327" s="546"/>
      <c r="HC327" s="546"/>
      <c r="HD327" s="546"/>
      <c r="HE327" s="546"/>
      <c r="HF327" s="546"/>
      <c r="HG327" s="546"/>
      <c r="HH327" s="546"/>
      <c r="HI327" s="546"/>
      <c r="HJ327" s="546"/>
      <c r="HK327" s="546"/>
      <c r="HL327" s="546"/>
      <c r="HM327" s="546"/>
      <c r="HN327" s="546"/>
      <c r="HO327" s="546"/>
      <c r="HP327" s="546"/>
      <c r="HQ327" s="546"/>
      <c r="HR327" s="546"/>
      <c r="HS327" s="546"/>
      <c r="HT327" s="546"/>
      <c r="HU327" s="546"/>
      <c r="HV327" s="546"/>
      <c r="HW327" s="546"/>
      <c r="HX327" s="546"/>
      <c r="HY327" s="546"/>
      <c r="HZ327" s="546"/>
      <c r="IA327" s="546"/>
      <c r="IB327" s="546"/>
      <c r="IC327" s="546"/>
      <c r="ID327" s="546"/>
      <c r="IE327" s="546"/>
      <c r="IF327" s="546"/>
      <c r="IG327" s="546"/>
      <c r="IH327" s="546"/>
      <c r="II327" s="546"/>
      <c r="IJ327" s="546"/>
      <c r="IK327" s="546"/>
      <c r="IL327" s="546"/>
      <c r="IM327" s="546"/>
      <c r="IN327" s="546"/>
      <c r="IO327" s="546"/>
      <c r="IP327" s="546"/>
      <c r="IQ327" s="546"/>
      <c r="IR327" s="546"/>
      <c r="IS327" s="546"/>
      <c r="IT327" s="546"/>
      <c r="IU327" s="546"/>
      <c r="IV327" s="546"/>
    </row>
    <row r="328" spans="1:256" s="549" customFormat="1" ht="20.100000000000001" customHeight="1">
      <c r="A328" s="1970" t="s">
        <v>1367</v>
      </c>
      <c r="B328" s="552"/>
      <c r="C328" s="552"/>
      <c r="D328" s="552"/>
      <c r="E328" s="552"/>
      <c r="F328" s="546"/>
      <c r="G328" s="550"/>
      <c r="H328" s="550"/>
      <c r="I328" s="550"/>
      <c r="J328" s="550"/>
      <c r="K328" s="550"/>
      <c r="L328" s="550"/>
      <c r="M328" s="550"/>
      <c r="N328" s="550"/>
      <c r="O328" s="550"/>
      <c r="P328" s="550"/>
      <c r="Q328" s="550"/>
      <c r="R328" s="550"/>
      <c r="S328" s="550"/>
      <c r="T328" s="550"/>
      <c r="U328" s="550"/>
      <c r="V328" s="550"/>
      <c r="W328" s="550"/>
      <c r="X328" s="550"/>
      <c r="Y328" s="550"/>
      <c r="Z328" s="550"/>
      <c r="AA328" s="550"/>
      <c r="AB328" s="550"/>
      <c r="AC328" s="550"/>
      <c r="AD328" s="550"/>
      <c r="AE328" s="550"/>
      <c r="AF328" s="550"/>
      <c r="AG328" s="550"/>
      <c r="AH328" s="550"/>
      <c r="AI328" s="550"/>
      <c r="AJ328" s="550"/>
      <c r="AK328" s="550"/>
      <c r="AL328" s="550"/>
      <c r="AM328" s="550"/>
      <c r="AN328" s="550"/>
      <c r="AO328" s="550"/>
      <c r="AP328" s="550"/>
      <c r="AQ328" s="550"/>
      <c r="AR328" s="550"/>
      <c r="AS328" s="550"/>
      <c r="AT328" s="550"/>
      <c r="AU328" s="550"/>
      <c r="AV328" s="550"/>
      <c r="AW328" s="550"/>
      <c r="AX328" s="550"/>
      <c r="AY328" s="550"/>
      <c r="AZ328" s="550"/>
      <c r="BA328" s="550"/>
      <c r="BB328" s="550"/>
      <c r="BC328" s="550"/>
      <c r="BD328" s="550"/>
      <c r="BE328" s="550"/>
      <c r="BF328" s="550"/>
      <c r="BG328" s="550"/>
      <c r="BH328" s="550"/>
      <c r="BI328" s="550"/>
      <c r="BJ328" s="550"/>
      <c r="BK328" s="550"/>
      <c r="BL328" s="550"/>
      <c r="BM328" s="550"/>
      <c r="BN328" s="550"/>
      <c r="BO328" s="550"/>
      <c r="BP328" s="550"/>
      <c r="BQ328" s="550"/>
      <c r="BR328" s="550"/>
      <c r="BS328" s="550"/>
      <c r="BT328" s="550"/>
      <c r="BU328" s="550"/>
      <c r="BV328" s="550"/>
      <c r="BW328" s="550"/>
      <c r="BX328" s="550"/>
      <c r="BY328" s="550"/>
      <c r="BZ328" s="550"/>
      <c r="CA328" s="550"/>
      <c r="CB328" s="550"/>
      <c r="CC328" s="550"/>
      <c r="CD328" s="550"/>
      <c r="CE328" s="550"/>
      <c r="CF328" s="550"/>
      <c r="CG328" s="550"/>
      <c r="CH328" s="550"/>
      <c r="CI328" s="550"/>
      <c r="CJ328" s="550"/>
      <c r="CK328" s="550"/>
      <c r="CL328" s="550"/>
      <c r="CM328" s="550"/>
      <c r="CN328" s="550"/>
      <c r="CO328" s="550"/>
      <c r="CP328" s="550"/>
      <c r="CQ328" s="550"/>
      <c r="CR328" s="550"/>
      <c r="CS328" s="550"/>
      <c r="CT328" s="550"/>
      <c r="CU328" s="550"/>
      <c r="CV328" s="550"/>
      <c r="CW328" s="550"/>
      <c r="CX328" s="550"/>
      <c r="CY328" s="550"/>
      <c r="CZ328" s="550"/>
      <c r="DA328" s="550"/>
      <c r="DB328" s="550"/>
      <c r="DC328" s="550"/>
      <c r="DD328" s="550"/>
      <c r="DE328" s="550"/>
      <c r="DF328" s="550"/>
      <c r="DG328" s="550"/>
      <c r="DH328" s="550"/>
      <c r="DI328" s="550"/>
      <c r="DJ328" s="550"/>
      <c r="DK328" s="550"/>
      <c r="DL328" s="550"/>
      <c r="DM328" s="550"/>
      <c r="DN328" s="550"/>
      <c r="DO328" s="550"/>
      <c r="DP328" s="550"/>
      <c r="DQ328" s="550"/>
      <c r="DR328" s="550"/>
      <c r="DS328" s="550"/>
      <c r="DT328" s="550"/>
      <c r="DU328" s="550"/>
      <c r="DV328" s="550"/>
      <c r="DW328" s="550"/>
      <c r="DX328" s="550"/>
      <c r="DY328" s="550"/>
      <c r="DZ328" s="550"/>
      <c r="EA328" s="550"/>
      <c r="EB328" s="550"/>
      <c r="EC328" s="550"/>
      <c r="ED328" s="550"/>
      <c r="EE328" s="550"/>
      <c r="EF328" s="550"/>
      <c r="EG328" s="550"/>
      <c r="EH328" s="550"/>
      <c r="EI328" s="550"/>
      <c r="EJ328" s="550"/>
      <c r="EK328" s="550"/>
      <c r="EL328" s="550"/>
      <c r="EM328" s="550"/>
      <c r="EN328" s="550"/>
      <c r="EO328" s="550"/>
      <c r="EP328" s="550"/>
      <c r="EQ328" s="550"/>
      <c r="ER328" s="550"/>
      <c r="ES328" s="550"/>
      <c r="ET328" s="550"/>
      <c r="EU328" s="550"/>
      <c r="EV328" s="550"/>
      <c r="EW328" s="550"/>
      <c r="EX328" s="550"/>
      <c r="EY328" s="550"/>
      <c r="EZ328" s="550"/>
      <c r="FA328" s="550"/>
      <c r="FB328" s="550"/>
      <c r="FC328" s="550"/>
      <c r="FD328" s="550"/>
      <c r="FE328" s="550"/>
      <c r="FF328" s="550"/>
      <c r="FG328" s="550"/>
      <c r="FH328" s="550"/>
      <c r="FI328" s="550"/>
      <c r="FJ328" s="550"/>
      <c r="FK328" s="550"/>
      <c r="FL328" s="550"/>
      <c r="FM328" s="550"/>
      <c r="FN328" s="550"/>
      <c r="FO328" s="550"/>
      <c r="FP328" s="550"/>
      <c r="FQ328" s="550"/>
      <c r="FR328" s="550"/>
      <c r="FS328" s="550"/>
      <c r="FT328" s="550"/>
      <c r="FU328" s="550"/>
      <c r="FV328" s="550"/>
      <c r="FW328" s="550"/>
      <c r="FX328" s="550"/>
      <c r="FY328" s="550"/>
      <c r="FZ328" s="550"/>
      <c r="GA328" s="550"/>
      <c r="GB328" s="550"/>
      <c r="GC328" s="550"/>
      <c r="GD328" s="550"/>
      <c r="GE328" s="550"/>
      <c r="GF328" s="550"/>
      <c r="GG328" s="550"/>
      <c r="GH328" s="550"/>
      <c r="GI328" s="550"/>
      <c r="GJ328" s="550"/>
      <c r="GK328" s="550"/>
      <c r="GL328" s="550"/>
      <c r="GM328" s="550"/>
      <c r="GN328" s="550"/>
      <c r="GO328" s="550"/>
      <c r="GP328" s="550"/>
      <c r="GQ328" s="550"/>
      <c r="GR328" s="550"/>
      <c r="GS328" s="550"/>
      <c r="GT328" s="550"/>
      <c r="GU328" s="550"/>
      <c r="GV328" s="550"/>
      <c r="GW328" s="550"/>
      <c r="GX328" s="550"/>
      <c r="GY328" s="550"/>
      <c r="GZ328" s="550"/>
      <c r="HA328" s="550"/>
      <c r="HB328" s="550"/>
      <c r="HC328" s="550"/>
      <c r="HD328" s="550"/>
      <c r="HE328" s="550"/>
      <c r="HF328" s="550"/>
      <c r="HG328" s="550"/>
      <c r="HH328" s="550"/>
      <c r="HI328" s="550"/>
      <c r="HJ328" s="550"/>
      <c r="HK328" s="550"/>
      <c r="HL328" s="550"/>
      <c r="HM328" s="550"/>
      <c r="HN328" s="550"/>
      <c r="HO328" s="550"/>
      <c r="HP328" s="550"/>
      <c r="HQ328" s="550"/>
      <c r="HR328" s="550"/>
      <c r="HS328" s="550"/>
      <c r="HT328" s="550"/>
      <c r="HU328" s="550"/>
      <c r="HV328" s="550"/>
      <c r="HW328" s="550"/>
      <c r="HX328" s="550"/>
      <c r="HY328" s="550"/>
      <c r="HZ328" s="550"/>
      <c r="IA328" s="550"/>
      <c r="IB328" s="550"/>
      <c r="IC328" s="550"/>
      <c r="ID328" s="550"/>
      <c r="IE328" s="550"/>
      <c r="IF328" s="550"/>
      <c r="IG328" s="550"/>
      <c r="IH328" s="550"/>
      <c r="II328" s="550"/>
      <c r="IJ328" s="550"/>
      <c r="IK328" s="550"/>
      <c r="IL328" s="550"/>
      <c r="IM328" s="550"/>
      <c r="IN328" s="550"/>
      <c r="IO328" s="550"/>
      <c r="IP328" s="550"/>
      <c r="IQ328" s="550"/>
      <c r="IR328" s="550"/>
      <c r="IS328" s="550"/>
      <c r="IT328" s="550"/>
      <c r="IU328" s="550"/>
      <c r="IV328" s="550"/>
    </row>
    <row r="329" spans="1:256" s="549" customFormat="1" ht="20.100000000000001" customHeight="1">
      <c r="A329" s="554" t="s">
        <v>7</v>
      </c>
      <c r="B329" s="554">
        <v>2010</v>
      </c>
      <c r="C329" s="554">
        <v>2011</v>
      </c>
      <c r="D329" s="554">
        <v>2012</v>
      </c>
      <c r="E329" s="554">
        <v>2013</v>
      </c>
      <c r="F329" s="546"/>
    </row>
    <row r="330" spans="1:256" s="549" customFormat="1" ht="20.100000000000001" customHeight="1">
      <c r="A330" s="560" t="s">
        <v>8</v>
      </c>
      <c r="B330" s="714">
        <v>229427.717</v>
      </c>
      <c r="C330" s="714">
        <v>254590</v>
      </c>
      <c r="D330" s="714">
        <v>306212.17499999999</v>
      </c>
      <c r="E330" s="714">
        <v>373100</v>
      </c>
      <c r="F330" s="546"/>
    </row>
    <row r="331" spans="1:256" s="549" customFormat="1" ht="20.100000000000001" customHeight="1">
      <c r="A331" s="1490" t="s">
        <v>1141</v>
      </c>
      <c r="B331" s="731">
        <v>7475.7470000000003</v>
      </c>
      <c r="C331" s="731">
        <v>7984</v>
      </c>
      <c r="D331" s="731">
        <v>7698.65</v>
      </c>
      <c r="E331" s="731">
        <v>10033</v>
      </c>
      <c r="F331" s="546"/>
    </row>
    <row r="332" spans="1:256" s="549" customFormat="1" ht="20.100000000000001" customHeight="1">
      <c r="A332" s="1490" t="s">
        <v>1142</v>
      </c>
      <c r="B332" s="731">
        <v>9538.59</v>
      </c>
      <c r="C332" s="731">
        <v>10089</v>
      </c>
      <c r="D332" s="731">
        <v>9134.9230000000007</v>
      </c>
      <c r="E332" s="731">
        <v>9068</v>
      </c>
      <c r="F332" s="546"/>
    </row>
    <row r="333" spans="1:256" s="549" customFormat="1" ht="20.100000000000001" customHeight="1">
      <c r="A333" s="1490" t="s">
        <v>1368</v>
      </c>
      <c r="B333" s="731">
        <v>112952.25300000001</v>
      </c>
      <c r="C333" s="731">
        <v>122417</v>
      </c>
      <c r="D333" s="731">
        <v>162763.39000000001</v>
      </c>
      <c r="E333" s="731">
        <v>170280</v>
      </c>
      <c r="F333" s="546"/>
    </row>
    <row r="334" spans="1:256" s="549" customFormat="1" ht="20.100000000000001" customHeight="1">
      <c r="A334" s="1490" t="s">
        <v>877</v>
      </c>
      <c r="B334" s="731">
        <v>72622.020999999993</v>
      </c>
      <c r="C334" s="731">
        <v>86108</v>
      </c>
      <c r="D334" s="731">
        <v>96561.638999999996</v>
      </c>
      <c r="E334" s="731">
        <v>139128</v>
      </c>
      <c r="F334" s="546"/>
    </row>
    <row r="335" spans="1:256" s="549" customFormat="1" ht="20.100000000000001" customHeight="1">
      <c r="A335" s="1490" t="s">
        <v>878</v>
      </c>
      <c r="B335" s="731">
        <v>6546.3770000000004</v>
      </c>
      <c r="C335" s="731">
        <v>6076</v>
      </c>
      <c r="D335" s="731">
        <v>6321.48</v>
      </c>
      <c r="E335" s="731">
        <v>10661</v>
      </c>
      <c r="F335" s="546"/>
    </row>
    <row r="336" spans="1:256" s="549" customFormat="1" ht="20.100000000000001" customHeight="1">
      <c r="A336" s="1490" t="s">
        <v>879</v>
      </c>
      <c r="B336" s="731">
        <v>0</v>
      </c>
      <c r="C336" s="731">
        <v>10</v>
      </c>
      <c r="D336" s="731">
        <v>0</v>
      </c>
      <c r="E336" s="731">
        <v>2098</v>
      </c>
      <c r="F336" s="546"/>
    </row>
    <row r="337" spans="1:256" s="549" customFormat="1" ht="20.100000000000001" customHeight="1">
      <c r="A337" s="1490" t="s">
        <v>1369</v>
      </c>
      <c r="B337" s="731">
        <v>8800.2150000000001</v>
      </c>
      <c r="C337" s="731">
        <v>10810</v>
      </c>
      <c r="D337" s="731">
        <v>9262.8080000000009</v>
      </c>
      <c r="E337" s="731">
        <v>13731</v>
      </c>
      <c r="F337" s="546"/>
    </row>
    <row r="338" spans="1:256" s="550" customFormat="1" ht="15" customHeight="1">
      <c r="A338" s="574" t="s">
        <v>880</v>
      </c>
      <c r="B338" s="570">
        <v>11492.514000000001</v>
      </c>
      <c r="C338" s="570">
        <v>11096</v>
      </c>
      <c r="D338" s="570">
        <v>14469.285</v>
      </c>
      <c r="E338" s="570">
        <v>18101</v>
      </c>
      <c r="F338" s="546"/>
      <c r="G338" s="549"/>
      <c r="H338" s="549"/>
      <c r="I338" s="549"/>
      <c r="J338" s="549"/>
      <c r="K338" s="549"/>
      <c r="L338" s="549"/>
      <c r="M338" s="549"/>
      <c r="N338" s="549"/>
      <c r="O338" s="549"/>
      <c r="P338" s="549"/>
      <c r="Q338" s="549"/>
      <c r="R338" s="549"/>
      <c r="S338" s="549"/>
      <c r="T338" s="549"/>
      <c r="U338" s="549"/>
      <c r="V338" s="549"/>
      <c r="W338" s="549"/>
      <c r="X338" s="549"/>
      <c r="Y338" s="549"/>
      <c r="Z338" s="549"/>
      <c r="AA338" s="549"/>
      <c r="AB338" s="549"/>
      <c r="AC338" s="549"/>
      <c r="AD338" s="549"/>
      <c r="AE338" s="549"/>
      <c r="AF338" s="549"/>
      <c r="AG338" s="549"/>
      <c r="AH338" s="549"/>
      <c r="AI338" s="549"/>
      <c r="AJ338" s="549"/>
      <c r="AK338" s="549"/>
      <c r="AL338" s="549"/>
      <c r="AM338" s="549"/>
      <c r="AN338" s="549"/>
      <c r="AO338" s="549"/>
      <c r="AP338" s="549"/>
      <c r="AQ338" s="549"/>
      <c r="AR338" s="549"/>
      <c r="AS338" s="549"/>
      <c r="AT338" s="549"/>
      <c r="AU338" s="549"/>
      <c r="AV338" s="549"/>
      <c r="AW338" s="549"/>
      <c r="AX338" s="549"/>
      <c r="AY338" s="549"/>
      <c r="AZ338" s="549"/>
      <c r="BA338" s="549"/>
      <c r="BB338" s="549"/>
      <c r="BC338" s="549"/>
      <c r="BD338" s="549"/>
      <c r="BE338" s="549"/>
      <c r="BF338" s="549"/>
      <c r="BG338" s="549"/>
      <c r="BH338" s="549"/>
      <c r="BI338" s="549"/>
      <c r="BJ338" s="549"/>
      <c r="BK338" s="549"/>
      <c r="BL338" s="549"/>
      <c r="BM338" s="549"/>
      <c r="BN338" s="549"/>
      <c r="BO338" s="549"/>
      <c r="BP338" s="549"/>
      <c r="BQ338" s="549"/>
      <c r="BR338" s="549"/>
      <c r="BS338" s="549"/>
      <c r="BT338" s="549"/>
      <c r="BU338" s="549"/>
      <c r="BV338" s="549"/>
      <c r="BW338" s="549"/>
      <c r="BX338" s="549"/>
      <c r="BY338" s="549"/>
      <c r="BZ338" s="549"/>
      <c r="CA338" s="549"/>
      <c r="CB338" s="549"/>
      <c r="CC338" s="549"/>
      <c r="CD338" s="549"/>
      <c r="CE338" s="549"/>
      <c r="CF338" s="549"/>
      <c r="CG338" s="549"/>
      <c r="CH338" s="549"/>
      <c r="CI338" s="549"/>
      <c r="CJ338" s="549"/>
      <c r="CK338" s="549"/>
      <c r="CL338" s="549"/>
      <c r="CM338" s="549"/>
      <c r="CN338" s="549"/>
      <c r="CO338" s="549"/>
      <c r="CP338" s="549"/>
      <c r="CQ338" s="549"/>
      <c r="CR338" s="549"/>
      <c r="CS338" s="549"/>
      <c r="CT338" s="549"/>
      <c r="CU338" s="549"/>
      <c r="CV338" s="549"/>
      <c r="CW338" s="549"/>
      <c r="CX338" s="549"/>
      <c r="CY338" s="549"/>
      <c r="CZ338" s="549"/>
      <c r="DA338" s="549"/>
      <c r="DB338" s="549"/>
      <c r="DC338" s="549"/>
      <c r="DD338" s="549"/>
      <c r="DE338" s="549"/>
      <c r="DF338" s="549"/>
      <c r="DG338" s="549"/>
      <c r="DH338" s="549"/>
      <c r="DI338" s="549"/>
      <c r="DJ338" s="549"/>
      <c r="DK338" s="549"/>
      <c r="DL338" s="549"/>
      <c r="DM338" s="549"/>
      <c r="DN338" s="549"/>
      <c r="DO338" s="549"/>
      <c r="DP338" s="549"/>
      <c r="DQ338" s="549"/>
      <c r="DR338" s="549"/>
      <c r="DS338" s="549"/>
      <c r="DT338" s="549"/>
      <c r="DU338" s="549"/>
      <c r="DV338" s="549"/>
      <c r="DW338" s="549"/>
      <c r="DX338" s="549"/>
      <c r="DY338" s="549"/>
      <c r="DZ338" s="549"/>
      <c r="EA338" s="549"/>
      <c r="EB338" s="549"/>
      <c r="EC338" s="549"/>
      <c r="ED338" s="549"/>
      <c r="EE338" s="549"/>
      <c r="EF338" s="549"/>
      <c r="EG338" s="549"/>
      <c r="EH338" s="549"/>
      <c r="EI338" s="549"/>
      <c r="EJ338" s="549"/>
      <c r="EK338" s="549"/>
      <c r="EL338" s="549"/>
      <c r="EM338" s="549"/>
      <c r="EN338" s="549"/>
      <c r="EO338" s="549"/>
      <c r="EP338" s="549"/>
      <c r="EQ338" s="549"/>
      <c r="ER338" s="549"/>
      <c r="ES338" s="549"/>
      <c r="ET338" s="549"/>
      <c r="EU338" s="549"/>
      <c r="EV338" s="549"/>
      <c r="EW338" s="549"/>
      <c r="EX338" s="549"/>
      <c r="EY338" s="549"/>
      <c r="EZ338" s="549"/>
      <c r="FA338" s="549"/>
      <c r="FB338" s="549"/>
      <c r="FC338" s="549"/>
      <c r="FD338" s="549"/>
      <c r="FE338" s="549"/>
      <c r="FF338" s="549"/>
      <c r="FG338" s="549"/>
      <c r="FH338" s="549"/>
      <c r="FI338" s="549"/>
      <c r="FJ338" s="549"/>
      <c r="FK338" s="549"/>
      <c r="FL338" s="549"/>
      <c r="FM338" s="549"/>
      <c r="FN338" s="549"/>
      <c r="FO338" s="549"/>
      <c r="FP338" s="549"/>
      <c r="FQ338" s="549"/>
      <c r="FR338" s="549"/>
      <c r="FS338" s="549"/>
      <c r="FT338" s="549"/>
      <c r="FU338" s="549"/>
      <c r="FV338" s="549"/>
      <c r="FW338" s="549"/>
      <c r="FX338" s="549"/>
      <c r="FY338" s="549"/>
      <c r="FZ338" s="549"/>
      <c r="GA338" s="549"/>
      <c r="GB338" s="549"/>
      <c r="GC338" s="549"/>
      <c r="GD338" s="549"/>
      <c r="GE338" s="549"/>
      <c r="GF338" s="549"/>
      <c r="GG338" s="549"/>
      <c r="GH338" s="549"/>
      <c r="GI338" s="549"/>
      <c r="GJ338" s="549"/>
      <c r="GK338" s="549"/>
      <c r="GL338" s="549"/>
      <c r="GM338" s="549"/>
      <c r="GN338" s="549"/>
      <c r="GO338" s="549"/>
      <c r="GP338" s="549"/>
      <c r="GQ338" s="549"/>
      <c r="GR338" s="549"/>
      <c r="GS338" s="549"/>
      <c r="GT338" s="549"/>
      <c r="GU338" s="549"/>
      <c r="GV338" s="549"/>
      <c r="GW338" s="549"/>
      <c r="GX338" s="549"/>
      <c r="GY338" s="549"/>
      <c r="GZ338" s="549"/>
      <c r="HA338" s="549"/>
      <c r="HB338" s="549"/>
      <c r="HC338" s="549"/>
      <c r="HD338" s="549"/>
      <c r="HE338" s="549"/>
      <c r="HF338" s="549"/>
      <c r="HG338" s="549"/>
      <c r="HH338" s="549"/>
      <c r="HI338" s="549"/>
      <c r="HJ338" s="549"/>
      <c r="HK338" s="549"/>
      <c r="HL338" s="549"/>
      <c r="HM338" s="549"/>
      <c r="HN338" s="549"/>
      <c r="HO338" s="549"/>
      <c r="HP338" s="549"/>
      <c r="HQ338" s="549"/>
      <c r="HR338" s="549"/>
      <c r="HS338" s="549"/>
      <c r="HT338" s="549"/>
      <c r="HU338" s="549"/>
      <c r="HV338" s="549"/>
      <c r="HW338" s="549"/>
      <c r="HX338" s="549"/>
      <c r="HY338" s="549"/>
      <c r="HZ338" s="549"/>
      <c r="IA338" s="549"/>
      <c r="IB338" s="549"/>
      <c r="IC338" s="549"/>
      <c r="ID338" s="549"/>
      <c r="IE338" s="549"/>
      <c r="IF338" s="549"/>
      <c r="IG338" s="549"/>
      <c r="IH338" s="549"/>
      <c r="II338" s="549"/>
      <c r="IJ338" s="549"/>
      <c r="IK338" s="549"/>
      <c r="IL338" s="549"/>
      <c r="IM338" s="549"/>
      <c r="IN338" s="549"/>
      <c r="IO338" s="549"/>
      <c r="IP338" s="549"/>
      <c r="IQ338" s="549"/>
      <c r="IR338" s="549"/>
      <c r="IS338" s="549"/>
      <c r="IT338" s="549"/>
      <c r="IU338" s="549"/>
      <c r="IV338" s="549"/>
    </row>
    <row r="339" spans="1:256" s="550" customFormat="1" ht="15" customHeight="1">
      <c r="A339" s="551" t="s">
        <v>1353</v>
      </c>
      <c r="B339" s="552"/>
      <c r="C339" s="552"/>
      <c r="D339" s="552"/>
      <c r="E339" s="552"/>
      <c r="F339" s="546"/>
    </row>
    <row r="340" spans="1:256" s="550" customFormat="1" ht="15" customHeight="1">
      <c r="A340" s="565" t="s">
        <v>1370</v>
      </c>
      <c r="B340" s="552"/>
      <c r="C340" s="552"/>
      <c r="D340" s="552"/>
      <c r="E340" s="552"/>
    </row>
    <row r="341" spans="1:256" ht="20.100000000000001" customHeight="1">
      <c r="A341" s="552"/>
      <c r="B341" s="552"/>
      <c r="C341" s="552"/>
      <c r="D341" s="552"/>
      <c r="E341" s="552"/>
      <c r="F341" s="550"/>
      <c r="G341" s="550"/>
      <c r="H341" s="550"/>
      <c r="I341" s="550"/>
      <c r="J341" s="550"/>
      <c r="K341" s="550"/>
      <c r="L341" s="550"/>
      <c r="M341" s="550"/>
      <c r="N341" s="550"/>
      <c r="O341" s="550"/>
      <c r="P341" s="550"/>
      <c r="Q341" s="550"/>
      <c r="R341" s="550"/>
      <c r="S341" s="550"/>
      <c r="T341" s="550"/>
      <c r="U341" s="550"/>
      <c r="V341" s="550"/>
      <c r="W341" s="550"/>
      <c r="X341" s="550"/>
      <c r="Y341" s="550"/>
      <c r="Z341" s="550"/>
      <c r="AA341" s="550"/>
      <c r="AB341" s="550"/>
      <c r="AC341" s="550"/>
      <c r="AD341" s="550"/>
      <c r="AE341" s="550"/>
      <c r="AF341" s="550"/>
      <c r="AG341" s="550"/>
      <c r="AH341" s="550"/>
      <c r="AI341" s="550"/>
      <c r="AJ341" s="550"/>
      <c r="AK341" s="550"/>
      <c r="AL341" s="550"/>
      <c r="AM341" s="550"/>
      <c r="AN341" s="550"/>
      <c r="AO341" s="550"/>
      <c r="AP341" s="550"/>
      <c r="AQ341" s="550"/>
      <c r="AR341" s="550"/>
      <c r="AS341" s="550"/>
      <c r="AT341" s="550"/>
      <c r="AU341" s="550"/>
      <c r="AV341" s="550"/>
      <c r="AW341" s="550"/>
      <c r="AX341" s="550"/>
      <c r="AY341" s="550"/>
      <c r="AZ341" s="550"/>
      <c r="BA341" s="550"/>
      <c r="BB341" s="550"/>
      <c r="BC341" s="550"/>
      <c r="BD341" s="550"/>
      <c r="BE341" s="550"/>
      <c r="BF341" s="550"/>
      <c r="BG341" s="550"/>
      <c r="BH341" s="550"/>
      <c r="BI341" s="550"/>
      <c r="BJ341" s="550"/>
      <c r="BK341" s="550"/>
      <c r="BL341" s="550"/>
      <c r="BM341" s="550"/>
      <c r="BN341" s="550"/>
      <c r="BO341" s="550"/>
      <c r="BP341" s="550"/>
      <c r="BQ341" s="550"/>
      <c r="BR341" s="550"/>
      <c r="BS341" s="550"/>
      <c r="BT341" s="550"/>
      <c r="BU341" s="550"/>
      <c r="BV341" s="550"/>
      <c r="BW341" s="550"/>
      <c r="BX341" s="550"/>
      <c r="BY341" s="550"/>
      <c r="BZ341" s="550"/>
      <c r="CA341" s="550"/>
      <c r="CB341" s="550"/>
      <c r="CC341" s="550"/>
      <c r="CD341" s="550"/>
      <c r="CE341" s="550"/>
      <c r="CF341" s="550"/>
      <c r="CG341" s="550"/>
      <c r="CH341" s="550"/>
      <c r="CI341" s="550"/>
      <c r="CJ341" s="550"/>
      <c r="CK341" s="550"/>
      <c r="CL341" s="550"/>
      <c r="CM341" s="550"/>
      <c r="CN341" s="550"/>
      <c r="CO341" s="550"/>
      <c r="CP341" s="550"/>
      <c r="CQ341" s="550"/>
      <c r="CR341" s="550"/>
      <c r="CS341" s="550"/>
      <c r="CT341" s="550"/>
      <c r="CU341" s="550"/>
      <c r="CV341" s="550"/>
      <c r="CW341" s="550"/>
      <c r="CX341" s="550"/>
      <c r="CY341" s="550"/>
      <c r="CZ341" s="550"/>
      <c r="DA341" s="550"/>
      <c r="DB341" s="550"/>
      <c r="DC341" s="550"/>
      <c r="DD341" s="550"/>
      <c r="DE341" s="550"/>
      <c r="DF341" s="550"/>
      <c r="DG341" s="550"/>
      <c r="DH341" s="550"/>
      <c r="DI341" s="550"/>
      <c r="DJ341" s="550"/>
      <c r="DK341" s="550"/>
      <c r="DL341" s="550"/>
      <c r="DM341" s="550"/>
      <c r="DN341" s="550"/>
      <c r="DO341" s="550"/>
      <c r="DP341" s="550"/>
      <c r="DQ341" s="550"/>
      <c r="DR341" s="550"/>
      <c r="DS341" s="550"/>
      <c r="DT341" s="550"/>
      <c r="DU341" s="550"/>
      <c r="DV341" s="550"/>
      <c r="DW341" s="550"/>
      <c r="DX341" s="550"/>
      <c r="DY341" s="550"/>
      <c r="DZ341" s="550"/>
      <c r="EA341" s="550"/>
      <c r="EB341" s="550"/>
      <c r="EC341" s="550"/>
      <c r="ED341" s="550"/>
      <c r="EE341" s="550"/>
      <c r="EF341" s="550"/>
      <c r="EG341" s="550"/>
      <c r="EH341" s="550"/>
      <c r="EI341" s="550"/>
      <c r="EJ341" s="550"/>
      <c r="EK341" s="550"/>
      <c r="EL341" s="550"/>
      <c r="EM341" s="550"/>
      <c r="EN341" s="550"/>
      <c r="EO341" s="550"/>
      <c r="EP341" s="550"/>
      <c r="EQ341" s="550"/>
      <c r="ER341" s="550"/>
      <c r="ES341" s="550"/>
      <c r="ET341" s="550"/>
      <c r="EU341" s="550"/>
      <c r="EV341" s="550"/>
      <c r="EW341" s="550"/>
      <c r="EX341" s="550"/>
      <c r="EY341" s="550"/>
      <c r="EZ341" s="550"/>
      <c r="FA341" s="550"/>
      <c r="FB341" s="550"/>
      <c r="FC341" s="550"/>
      <c r="FD341" s="550"/>
      <c r="FE341" s="550"/>
      <c r="FF341" s="550"/>
      <c r="FG341" s="550"/>
      <c r="FH341" s="550"/>
      <c r="FI341" s="550"/>
      <c r="FJ341" s="550"/>
      <c r="FK341" s="550"/>
      <c r="FL341" s="550"/>
      <c r="FM341" s="550"/>
      <c r="FN341" s="550"/>
      <c r="FO341" s="550"/>
      <c r="FP341" s="550"/>
      <c r="FQ341" s="550"/>
      <c r="FR341" s="550"/>
      <c r="FS341" s="550"/>
      <c r="FT341" s="550"/>
      <c r="FU341" s="550"/>
      <c r="FV341" s="550"/>
      <c r="FW341" s="550"/>
      <c r="FX341" s="550"/>
      <c r="FY341" s="550"/>
      <c r="FZ341" s="550"/>
      <c r="GA341" s="550"/>
      <c r="GB341" s="550"/>
      <c r="GC341" s="550"/>
      <c r="GD341" s="550"/>
      <c r="GE341" s="550"/>
      <c r="GF341" s="550"/>
      <c r="GG341" s="550"/>
      <c r="GH341" s="550"/>
      <c r="GI341" s="550"/>
      <c r="GJ341" s="550"/>
      <c r="GK341" s="550"/>
      <c r="GL341" s="550"/>
      <c r="GM341" s="550"/>
      <c r="GN341" s="550"/>
      <c r="GO341" s="550"/>
      <c r="GP341" s="550"/>
      <c r="GQ341" s="550"/>
      <c r="GR341" s="550"/>
      <c r="GS341" s="550"/>
      <c r="GT341" s="550"/>
      <c r="GU341" s="550"/>
      <c r="GV341" s="550"/>
      <c r="GW341" s="550"/>
      <c r="GX341" s="550"/>
      <c r="GY341" s="550"/>
      <c r="GZ341" s="550"/>
      <c r="HA341" s="550"/>
      <c r="HB341" s="550"/>
      <c r="HC341" s="550"/>
      <c r="HD341" s="550"/>
      <c r="HE341" s="550"/>
      <c r="HF341" s="550"/>
      <c r="HG341" s="550"/>
      <c r="HH341" s="550"/>
      <c r="HI341" s="550"/>
      <c r="HJ341" s="550"/>
      <c r="HK341" s="550"/>
      <c r="HL341" s="550"/>
      <c r="HM341" s="550"/>
      <c r="HN341" s="550"/>
      <c r="HO341" s="550"/>
      <c r="HP341" s="550"/>
      <c r="HQ341" s="550"/>
      <c r="HR341" s="550"/>
      <c r="HS341" s="550"/>
      <c r="HT341" s="550"/>
      <c r="HU341" s="550"/>
      <c r="HV341" s="550"/>
      <c r="HW341" s="550"/>
      <c r="HX341" s="550"/>
      <c r="HY341" s="550"/>
      <c r="HZ341" s="550"/>
      <c r="IA341" s="550"/>
      <c r="IB341" s="550"/>
      <c r="IC341" s="550"/>
      <c r="ID341" s="550"/>
      <c r="IE341" s="550"/>
      <c r="IF341" s="550"/>
      <c r="IG341" s="550"/>
      <c r="IH341" s="550"/>
      <c r="II341" s="550"/>
      <c r="IJ341" s="550"/>
      <c r="IK341" s="550"/>
      <c r="IL341" s="550"/>
      <c r="IM341" s="550"/>
      <c r="IN341" s="550"/>
      <c r="IO341" s="550"/>
      <c r="IP341" s="550"/>
      <c r="IQ341" s="550"/>
      <c r="IR341" s="550"/>
      <c r="IS341" s="550"/>
      <c r="IT341" s="550"/>
      <c r="IU341" s="550"/>
      <c r="IV341" s="550"/>
    </row>
    <row r="342" spans="1:256" ht="15" customHeight="1">
      <c r="A342" s="650" t="s">
        <v>1371</v>
      </c>
      <c r="B342" s="650"/>
      <c r="C342" s="650"/>
      <c r="D342" s="650"/>
      <c r="E342" s="650"/>
      <c r="F342" s="550"/>
    </row>
    <row r="343" spans="1:256" ht="20.100000000000001" customHeight="1">
      <c r="A343" s="1970" t="s">
        <v>1367</v>
      </c>
    </row>
    <row r="344" spans="1:256" ht="20.100000000000001" customHeight="1">
      <c r="A344" s="554" t="s">
        <v>7</v>
      </c>
      <c r="B344" s="554">
        <v>2010</v>
      </c>
      <c r="C344" s="554">
        <v>2011</v>
      </c>
      <c r="D344" s="554">
        <v>2012</v>
      </c>
      <c r="E344" s="554">
        <v>2013</v>
      </c>
      <c r="F344" s="549"/>
    </row>
    <row r="345" spans="1:256" ht="20.100000000000001" customHeight="1">
      <c r="A345" s="556" t="s">
        <v>8</v>
      </c>
      <c r="B345" s="1840">
        <v>210144.22200000001</v>
      </c>
      <c r="C345" s="1840">
        <v>227016</v>
      </c>
      <c r="D345" s="1840">
        <v>261752.497</v>
      </c>
      <c r="E345" s="1840">
        <v>333360</v>
      </c>
      <c r="F345" s="549"/>
    </row>
    <row r="346" spans="1:256" ht="20.100000000000001" customHeight="1">
      <c r="A346" s="558" t="s">
        <v>1141</v>
      </c>
      <c r="B346" s="568">
        <v>30929.027999999998</v>
      </c>
      <c r="C346" s="568">
        <v>34192</v>
      </c>
      <c r="D346" s="568">
        <v>36250.703999999998</v>
      </c>
      <c r="E346" s="568">
        <v>42838</v>
      </c>
      <c r="F346" s="549"/>
    </row>
    <row r="347" spans="1:256" ht="20.100000000000001" customHeight="1">
      <c r="A347" s="558" t="s">
        <v>1142</v>
      </c>
      <c r="B347" s="568">
        <v>20205.009000000002</v>
      </c>
      <c r="C347" s="568">
        <v>16291</v>
      </c>
      <c r="D347" s="568">
        <v>25545.593000000001</v>
      </c>
      <c r="E347" s="568">
        <v>30278</v>
      </c>
      <c r="F347" s="549"/>
    </row>
    <row r="348" spans="1:256" ht="20.100000000000001" customHeight="1">
      <c r="A348" s="558" t="s">
        <v>1368</v>
      </c>
      <c r="B348" s="568">
        <v>43382.948000000004</v>
      </c>
      <c r="C348" s="568">
        <v>60959</v>
      </c>
      <c r="D348" s="568">
        <v>66847.228000000003</v>
      </c>
      <c r="E348" s="568">
        <v>82780</v>
      </c>
      <c r="F348" s="549"/>
    </row>
    <row r="349" spans="1:256" ht="20.100000000000001" customHeight="1">
      <c r="A349" s="558" t="s">
        <v>877</v>
      </c>
      <c r="B349" s="568">
        <v>79174.845000000001</v>
      </c>
      <c r="C349" s="568">
        <v>80576</v>
      </c>
      <c r="D349" s="568">
        <v>94481.089000000007</v>
      </c>
      <c r="E349" s="568">
        <v>121997</v>
      </c>
      <c r="F349" s="549"/>
    </row>
    <row r="350" spans="1:256" ht="20.100000000000001" customHeight="1">
      <c r="A350" s="558" t="s">
        <v>878</v>
      </c>
      <c r="B350" s="568">
        <v>6786.0439999999999</v>
      </c>
      <c r="C350" s="568">
        <v>5774</v>
      </c>
      <c r="D350" s="568">
        <v>5834.5379999999996</v>
      </c>
      <c r="E350" s="568">
        <v>8677</v>
      </c>
      <c r="F350" s="549"/>
    </row>
    <row r="351" spans="1:256" ht="20.100000000000001" customHeight="1">
      <c r="A351" s="558" t="s">
        <v>879</v>
      </c>
      <c r="B351" s="568">
        <v>118.42400000000001</v>
      </c>
      <c r="C351" s="568">
        <v>229</v>
      </c>
      <c r="D351" s="568">
        <v>0</v>
      </c>
      <c r="E351" s="568">
        <v>1406</v>
      </c>
      <c r="F351" s="549"/>
    </row>
    <row r="352" spans="1:256" ht="20.100000000000001" customHeight="1">
      <c r="A352" s="558" t="s">
        <v>1369</v>
      </c>
      <c r="B352" s="568">
        <v>19098.516</v>
      </c>
      <c r="C352" s="568">
        <v>18517</v>
      </c>
      <c r="D352" s="568">
        <v>21262.206999999999</v>
      </c>
      <c r="E352" s="568">
        <v>30520</v>
      </c>
      <c r="F352" s="549"/>
    </row>
    <row r="353" spans="1:256" ht="20.100000000000001" customHeight="1">
      <c r="A353" s="558" t="s">
        <v>880</v>
      </c>
      <c r="B353" s="568">
        <v>10449.407999999999</v>
      </c>
      <c r="C353" s="568">
        <v>10478</v>
      </c>
      <c r="D353" s="568">
        <v>11531.138000000001</v>
      </c>
      <c r="E353" s="568">
        <v>14862</v>
      </c>
      <c r="F353" s="549"/>
    </row>
    <row r="354" spans="1:256" s="550" customFormat="1" ht="15" customHeight="1">
      <c r="A354" s="574" t="s">
        <v>51</v>
      </c>
      <c r="B354" s="570">
        <v>0</v>
      </c>
      <c r="C354" s="570">
        <v>0</v>
      </c>
      <c r="D354" s="570">
        <v>0</v>
      </c>
      <c r="E354" s="570">
        <v>2</v>
      </c>
      <c r="F354" s="549"/>
      <c r="G354" s="546"/>
      <c r="H354" s="546"/>
      <c r="I354" s="546"/>
      <c r="J354" s="546"/>
      <c r="K354" s="546"/>
      <c r="L354" s="546"/>
      <c r="M354" s="546"/>
      <c r="N354" s="546"/>
      <c r="O354" s="546"/>
      <c r="P354" s="546"/>
      <c r="Q354" s="546"/>
      <c r="R354" s="546"/>
      <c r="S354" s="546"/>
      <c r="T354" s="546"/>
      <c r="U354" s="546"/>
      <c r="V354" s="546"/>
      <c r="W354" s="546"/>
      <c r="X354" s="546"/>
      <c r="Y354" s="546"/>
      <c r="Z354" s="546"/>
      <c r="AA354" s="546"/>
      <c r="AB354" s="546"/>
      <c r="AC354" s="546"/>
      <c r="AD354" s="546"/>
      <c r="AE354" s="546"/>
      <c r="AF354" s="546"/>
      <c r="AG354" s="546"/>
      <c r="AH354" s="546"/>
      <c r="AI354" s="546"/>
      <c r="AJ354" s="546"/>
      <c r="AK354" s="546"/>
      <c r="AL354" s="546"/>
      <c r="AM354" s="546"/>
      <c r="AN354" s="546"/>
      <c r="AO354" s="546"/>
      <c r="AP354" s="546"/>
      <c r="AQ354" s="546"/>
      <c r="AR354" s="546"/>
      <c r="AS354" s="546"/>
      <c r="AT354" s="546"/>
      <c r="AU354" s="546"/>
      <c r="AV354" s="546"/>
      <c r="AW354" s="546"/>
      <c r="AX354" s="546"/>
      <c r="AY354" s="546"/>
      <c r="AZ354" s="546"/>
      <c r="BA354" s="546"/>
      <c r="BB354" s="546"/>
      <c r="BC354" s="546"/>
      <c r="BD354" s="546"/>
      <c r="BE354" s="546"/>
      <c r="BF354" s="546"/>
      <c r="BG354" s="546"/>
      <c r="BH354" s="546"/>
      <c r="BI354" s="546"/>
      <c r="BJ354" s="546"/>
      <c r="BK354" s="546"/>
      <c r="BL354" s="546"/>
      <c r="BM354" s="546"/>
      <c r="BN354" s="546"/>
      <c r="BO354" s="546"/>
      <c r="BP354" s="546"/>
      <c r="BQ354" s="546"/>
      <c r="BR354" s="546"/>
      <c r="BS354" s="546"/>
      <c r="BT354" s="546"/>
      <c r="BU354" s="546"/>
      <c r="BV354" s="546"/>
      <c r="BW354" s="546"/>
      <c r="BX354" s="546"/>
      <c r="BY354" s="546"/>
      <c r="BZ354" s="546"/>
      <c r="CA354" s="546"/>
      <c r="CB354" s="546"/>
      <c r="CC354" s="546"/>
      <c r="CD354" s="546"/>
      <c r="CE354" s="546"/>
      <c r="CF354" s="546"/>
      <c r="CG354" s="546"/>
      <c r="CH354" s="546"/>
      <c r="CI354" s="546"/>
      <c r="CJ354" s="546"/>
      <c r="CK354" s="546"/>
      <c r="CL354" s="546"/>
      <c r="CM354" s="546"/>
      <c r="CN354" s="546"/>
      <c r="CO354" s="546"/>
      <c r="CP354" s="546"/>
      <c r="CQ354" s="546"/>
      <c r="CR354" s="546"/>
      <c r="CS354" s="546"/>
      <c r="CT354" s="546"/>
      <c r="CU354" s="546"/>
      <c r="CV354" s="546"/>
      <c r="CW354" s="546"/>
      <c r="CX354" s="546"/>
      <c r="CY354" s="546"/>
      <c r="CZ354" s="546"/>
      <c r="DA354" s="546"/>
      <c r="DB354" s="546"/>
      <c r="DC354" s="546"/>
      <c r="DD354" s="546"/>
      <c r="DE354" s="546"/>
      <c r="DF354" s="546"/>
      <c r="DG354" s="546"/>
      <c r="DH354" s="546"/>
      <c r="DI354" s="546"/>
      <c r="DJ354" s="546"/>
      <c r="DK354" s="546"/>
      <c r="DL354" s="546"/>
      <c r="DM354" s="546"/>
      <c r="DN354" s="546"/>
      <c r="DO354" s="546"/>
      <c r="DP354" s="546"/>
      <c r="DQ354" s="546"/>
      <c r="DR354" s="546"/>
      <c r="DS354" s="546"/>
      <c r="DT354" s="546"/>
      <c r="DU354" s="546"/>
      <c r="DV354" s="546"/>
      <c r="DW354" s="546"/>
      <c r="DX354" s="546"/>
      <c r="DY354" s="546"/>
      <c r="DZ354" s="546"/>
      <c r="EA354" s="546"/>
      <c r="EB354" s="546"/>
      <c r="EC354" s="546"/>
      <c r="ED354" s="546"/>
      <c r="EE354" s="546"/>
      <c r="EF354" s="546"/>
      <c r="EG354" s="546"/>
      <c r="EH354" s="546"/>
      <c r="EI354" s="546"/>
      <c r="EJ354" s="546"/>
      <c r="EK354" s="546"/>
      <c r="EL354" s="546"/>
      <c r="EM354" s="546"/>
      <c r="EN354" s="546"/>
      <c r="EO354" s="546"/>
      <c r="EP354" s="546"/>
      <c r="EQ354" s="546"/>
      <c r="ER354" s="546"/>
      <c r="ES354" s="546"/>
      <c r="ET354" s="546"/>
      <c r="EU354" s="546"/>
      <c r="EV354" s="546"/>
      <c r="EW354" s="546"/>
      <c r="EX354" s="546"/>
      <c r="EY354" s="546"/>
      <c r="EZ354" s="546"/>
      <c r="FA354" s="546"/>
      <c r="FB354" s="546"/>
      <c r="FC354" s="546"/>
      <c r="FD354" s="546"/>
      <c r="FE354" s="546"/>
      <c r="FF354" s="546"/>
      <c r="FG354" s="546"/>
      <c r="FH354" s="546"/>
      <c r="FI354" s="546"/>
      <c r="FJ354" s="546"/>
      <c r="FK354" s="546"/>
      <c r="FL354" s="546"/>
      <c r="FM354" s="546"/>
      <c r="FN354" s="546"/>
      <c r="FO354" s="546"/>
      <c r="FP354" s="546"/>
      <c r="FQ354" s="546"/>
      <c r="FR354" s="546"/>
      <c r="FS354" s="546"/>
      <c r="FT354" s="546"/>
      <c r="FU354" s="546"/>
      <c r="FV354" s="546"/>
      <c r="FW354" s="546"/>
      <c r="FX354" s="546"/>
      <c r="FY354" s="546"/>
      <c r="FZ354" s="546"/>
      <c r="GA354" s="546"/>
      <c r="GB354" s="546"/>
      <c r="GC354" s="546"/>
      <c r="GD354" s="546"/>
      <c r="GE354" s="546"/>
      <c r="GF354" s="546"/>
      <c r="GG354" s="546"/>
      <c r="GH354" s="546"/>
      <c r="GI354" s="546"/>
      <c r="GJ354" s="546"/>
      <c r="GK354" s="546"/>
      <c r="GL354" s="546"/>
      <c r="GM354" s="546"/>
      <c r="GN354" s="546"/>
      <c r="GO354" s="546"/>
      <c r="GP354" s="546"/>
      <c r="GQ354" s="546"/>
      <c r="GR354" s="546"/>
      <c r="GS354" s="546"/>
      <c r="GT354" s="546"/>
      <c r="GU354" s="546"/>
      <c r="GV354" s="546"/>
      <c r="GW354" s="546"/>
      <c r="GX354" s="546"/>
      <c r="GY354" s="546"/>
      <c r="GZ354" s="546"/>
      <c r="HA354" s="546"/>
      <c r="HB354" s="546"/>
      <c r="HC354" s="546"/>
      <c r="HD354" s="546"/>
      <c r="HE354" s="546"/>
      <c r="HF354" s="546"/>
      <c r="HG354" s="546"/>
      <c r="HH354" s="546"/>
      <c r="HI354" s="546"/>
      <c r="HJ354" s="546"/>
      <c r="HK354" s="546"/>
      <c r="HL354" s="546"/>
      <c r="HM354" s="546"/>
      <c r="HN354" s="546"/>
      <c r="HO354" s="546"/>
      <c r="HP354" s="546"/>
      <c r="HQ354" s="546"/>
      <c r="HR354" s="546"/>
      <c r="HS354" s="546"/>
      <c r="HT354" s="546"/>
      <c r="HU354" s="546"/>
      <c r="HV354" s="546"/>
      <c r="HW354" s="546"/>
      <c r="HX354" s="546"/>
      <c r="HY354" s="546"/>
      <c r="HZ354" s="546"/>
      <c r="IA354" s="546"/>
      <c r="IB354" s="546"/>
      <c r="IC354" s="546"/>
      <c r="ID354" s="546"/>
      <c r="IE354" s="546"/>
      <c r="IF354" s="546"/>
      <c r="IG354" s="546"/>
      <c r="IH354" s="546"/>
      <c r="II354" s="546"/>
      <c r="IJ354" s="546"/>
      <c r="IK354" s="546"/>
      <c r="IL354" s="546"/>
      <c r="IM354" s="546"/>
      <c r="IN354" s="546"/>
      <c r="IO354" s="546"/>
      <c r="IP354" s="546"/>
      <c r="IQ354" s="546"/>
      <c r="IR354" s="546"/>
      <c r="IS354" s="546"/>
      <c r="IT354" s="546"/>
      <c r="IU354" s="546"/>
      <c r="IV354" s="546"/>
    </row>
    <row r="355" spans="1:256" s="550" customFormat="1" ht="15" customHeight="1">
      <c r="A355" s="552" t="s">
        <v>1353</v>
      </c>
      <c r="B355" s="552"/>
      <c r="C355" s="552"/>
      <c r="D355" s="552"/>
      <c r="E355" s="552"/>
    </row>
    <row r="356" spans="1:256" s="550" customFormat="1" ht="15" customHeight="1">
      <c r="A356" s="565" t="s">
        <v>1370</v>
      </c>
      <c r="B356" s="552"/>
      <c r="C356" s="552"/>
      <c r="D356" s="552"/>
      <c r="E356" s="552"/>
    </row>
    <row r="357" spans="1:256" ht="20.100000000000001" customHeight="1">
      <c r="A357" s="552"/>
      <c r="B357" s="552"/>
      <c r="C357" s="552"/>
      <c r="D357" s="552"/>
      <c r="E357" s="552"/>
      <c r="F357" s="550"/>
      <c r="G357" s="550"/>
      <c r="H357" s="550"/>
      <c r="I357" s="550"/>
      <c r="J357" s="550"/>
      <c r="K357" s="550"/>
      <c r="L357" s="550"/>
      <c r="M357" s="550"/>
      <c r="N357" s="550"/>
      <c r="O357" s="550"/>
      <c r="P357" s="550"/>
      <c r="Q357" s="550"/>
      <c r="R357" s="550"/>
      <c r="S357" s="550"/>
      <c r="T357" s="550"/>
      <c r="U357" s="550"/>
      <c r="V357" s="550"/>
      <c r="W357" s="550"/>
      <c r="X357" s="550"/>
      <c r="Y357" s="550"/>
      <c r="Z357" s="550"/>
      <c r="AA357" s="550"/>
      <c r="AB357" s="550"/>
      <c r="AC357" s="550"/>
      <c r="AD357" s="550"/>
      <c r="AE357" s="550"/>
      <c r="AF357" s="550"/>
      <c r="AG357" s="550"/>
      <c r="AH357" s="550"/>
      <c r="AI357" s="550"/>
      <c r="AJ357" s="550"/>
      <c r="AK357" s="550"/>
      <c r="AL357" s="550"/>
      <c r="AM357" s="550"/>
      <c r="AN357" s="550"/>
      <c r="AO357" s="550"/>
      <c r="AP357" s="550"/>
      <c r="AQ357" s="550"/>
      <c r="AR357" s="550"/>
      <c r="AS357" s="550"/>
      <c r="AT357" s="550"/>
      <c r="AU357" s="550"/>
      <c r="AV357" s="550"/>
      <c r="AW357" s="550"/>
      <c r="AX357" s="550"/>
      <c r="AY357" s="550"/>
      <c r="AZ357" s="550"/>
      <c r="BA357" s="550"/>
      <c r="BB357" s="550"/>
      <c r="BC357" s="550"/>
      <c r="BD357" s="550"/>
      <c r="BE357" s="550"/>
      <c r="BF357" s="550"/>
      <c r="BG357" s="550"/>
      <c r="BH357" s="550"/>
      <c r="BI357" s="550"/>
      <c r="BJ357" s="550"/>
      <c r="BK357" s="550"/>
      <c r="BL357" s="550"/>
      <c r="BM357" s="550"/>
      <c r="BN357" s="550"/>
      <c r="BO357" s="550"/>
      <c r="BP357" s="550"/>
      <c r="BQ357" s="550"/>
      <c r="BR357" s="550"/>
      <c r="BS357" s="550"/>
      <c r="BT357" s="550"/>
      <c r="BU357" s="550"/>
      <c r="BV357" s="550"/>
      <c r="BW357" s="550"/>
      <c r="BX357" s="550"/>
      <c r="BY357" s="550"/>
      <c r="BZ357" s="550"/>
      <c r="CA357" s="550"/>
      <c r="CB357" s="550"/>
      <c r="CC357" s="550"/>
      <c r="CD357" s="550"/>
      <c r="CE357" s="550"/>
      <c r="CF357" s="550"/>
      <c r="CG357" s="550"/>
      <c r="CH357" s="550"/>
      <c r="CI357" s="550"/>
      <c r="CJ357" s="550"/>
      <c r="CK357" s="550"/>
      <c r="CL357" s="550"/>
      <c r="CM357" s="550"/>
      <c r="CN357" s="550"/>
      <c r="CO357" s="550"/>
      <c r="CP357" s="550"/>
      <c r="CQ357" s="550"/>
      <c r="CR357" s="550"/>
      <c r="CS357" s="550"/>
      <c r="CT357" s="550"/>
      <c r="CU357" s="550"/>
      <c r="CV357" s="550"/>
      <c r="CW357" s="550"/>
      <c r="CX357" s="550"/>
      <c r="CY357" s="550"/>
      <c r="CZ357" s="550"/>
      <c r="DA357" s="550"/>
      <c r="DB357" s="550"/>
      <c r="DC357" s="550"/>
      <c r="DD357" s="550"/>
      <c r="DE357" s="550"/>
      <c r="DF357" s="550"/>
      <c r="DG357" s="550"/>
      <c r="DH357" s="550"/>
      <c r="DI357" s="550"/>
      <c r="DJ357" s="550"/>
      <c r="DK357" s="550"/>
      <c r="DL357" s="550"/>
      <c r="DM357" s="550"/>
      <c r="DN357" s="550"/>
      <c r="DO357" s="550"/>
      <c r="DP357" s="550"/>
      <c r="DQ357" s="550"/>
      <c r="DR357" s="550"/>
      <c r="DS357" s="550"/>
      <c r="DT357" s="550"/>
      <c r="DU357" s="550"/>
      <c r="DV357" s="550"/>
      <c r="DW357" s="550"/>
      <c r="DX357" s="550"/>
      <c r="DY357" s="550"/>
      <c r="DZ357" s="550"/>
      <c r="EA357" s="550"/>
      <c r="EB357" s="550"/>
      <c r="EC357" s="550"/>
      <c r="ED357" s="550"/>
      <c r="EE357" s="550"/>
      <c r="EF357" s="550"/>
      <c r="EG357" s="550"/>
      <c r="EH357" s="550"/>
      <c r="EI357" s="550"/>
      <c r="EJ357" s="550"/>
      <c r="EK357" s="550"/>
      <c r="EL357" s="550"/>
      <c r="EM357" s="550"/>
      <c r="EN357" s="550"/>
      <c r="EO357" s="550"/>
      <c r="EP357" s="550"/>
      <c r="EQ357" s="550"/>
      <c r="ER357" s="550"/>
      <c r="ES357" s="550"/>
      <c r="ET357" s="550"/>
      <c r="EU357" s="550"/>
      <c r="EV357" s="550"/>
      <c r="EW357" s="550"/>
      <c r="EX357" s="550"/>
      <c r="EY357" s="550"/>
      <c r="EZ357" s="550"/>
      <c r="FA357" s="550"/>
      <c r="FB357" s="550"/>
      <c r="FC357" s="550"/>
      <c r="FD357" s="550"/>
      <c r="FE357" s="550"/>
      <c r="FF357" s="550"/>
      <c r="FG357" s="550"/>
      <c r="FH357" s="550"/>
      <c r="FI357" s="550"/>
      <c r="FJ357" s="550"/>
      <c r="FK357" s="550"/>
      <c r="FL357" s="550"/>
      <c r="FM357" s="550"/>
      <c r="FN357" s="550"/>
      <c r="FO357" s="550"/>
      <c r="FP357" s="550"/>
      <c r="FQ357" s="550"/>
      <c r="FR357" s="550"/>
      <c r="FS357" s="550"/>
      <c r="FT357" s="550"/>
      <c r="FU357" s="550"/>
      <c r="FV357" s="550"/>
      <c r="FW357" s="550"/>
      <c r="FX357" s="550"/>
      <c r="FY357" s="550"/>
      <c r="FZ357" s="550"/>
      <c r="GA357" s="550"/>
      <c r="GB357" s="550"/>
      <c r="GC357" s="550"/>
      <c r="GD357" s="550"/>
      <c r="GE357" s="550"/>
      <c r="GF357" s="550"/>
      <c r="GG357" s="550"/>
      <c r="GH357" s="550"/>
      <c r="GI357" s="550"/>
      <c r="GJ357" s="550"/>
      <c r="GK357" s="550"/>
      <c r="GL357" s="550"/>
      <c r="GM357" s="550"/>
      <c r="GN357" s="550"/>
      <c r="GO357" s="550"/>
      <c r="GP357" s="550"/>
      <c r="GQ357" s="550"/>
      <c r="GR357" s="550"/>
      <c r="GS357" s="550"/>
      <c r="GT357" s="550"/>
      <c r="GU357" s="550"/>
      <c r="GV357" s="550"/>
      <c r="GW357" s="550"/>
      <c r="GX357" s="550"/>
      <c r="GY357" s="550"/>
      <c r="GZ357" s="550"/>
      <c r="HA357" s="550"/>
      <c r="HB357" s="550"/>
      <c r="HC357" s="550"/>
      <c r="HD357" s="550"/>
      <c r="HE357" s="550"/>
      <c r="HF357" s="550"/>
      <c r="HG357" s="550"/>
      <c r="HH357" s="550"/>
      <c r="HI357" s="550"/>
      <c r="HJ357" s="550"/>
      <c r="HK357" s="550"/>
      <c r="HL357" s="550"/>
      <c r="HM357" s="550"/>
      <c r="HN357" s="550"/>
      <c r="HO357" s="550"/>
      <c r="HP357" s="550"/>
      <c r="HQ357" s="550"/>
      <c r="HR357" s="550"/>
      <c r="HS357" s="550"/>
      <c r="HT357" s="550"/>
      <c r="HU357" s="550"/>
      <c r="HV357" s="550"/>
      <c r="HW357" s="550"/>
      <c r="HX357" s="550"/>
      <c r="HY357" s="550"/>
      <c r="HZ357" s="550"/>
      <c r="IA357" s="550"/>
      <c r="IB357" s="550"/>
      <c r="IC357" s="550"/>
      <c r="ID357" s="550"/>
      <c r="IE357" s="550"/>
      <c r="IF357" s="550"/>
      <c r="IG357" s="550"/>
      <c r="IH357" s="550"/>
      <c r="II357" s="550"/>
      <c r="IJ357" s="550"/>
      <c r="IK357" s="550"/>
      <c r="IL357" s="550"/>
      <c r="IM357" s="550"/>
      <c r="IN357" s="550"/>
      <c r="IO357" s="550"/>
      <c r="IP357" s="550"/>
      <c r="IQ357" s="550"/>
      <c r="IR357" s="550"/>
      <c r="IS357" s="550"/>
      <c r="IT357" s="550"/>
      <c r="IU357" s="550"/>
      <c r="IV357" s="550"/>
    </row>
    <row r="358" spans="1:256" s="549" customFormat="1" ht="20.100000000000001" customHeight="1">
      <c r="A358" s="650" t="s">
        <v>1372</v>
      </c>
      <c r="B358" s="650"/>
      <c r="C358" s="650"/>
      <c r="D358" s="650"/>
      <c r="E358" s="650"/>
      <c r="F358" s="546"/>
      <c r="G358" s="546"/>
      <c r="H358" s="546"/>
      <c r="I358" s="546"/>
      <c r="J358" s="546"/>
      <c r="K358" s="546"/>
      <c r="L358" s="546"/>
      <c r="M358" s="546"/>
      <c r="N358" s="546"/>
      <c r="O358" s="546"/>
      <c r="P358" s="546"/>
      <c r="Q358" s="546"/>
      <c r="R358" s="546"/>
      <c r="S358" s="546"/>
      <c r="T358" s="546"/>
      <c r="U358" s="546"/>
      <c r="V358" s="546"/>
      <c r="W358" s="546"/>
      <c r="X358" s="546"/>
      <c r="Y358" s="546"/>
      <c r="Z358" s="546"/>
      <c r="AA358" s="546"/>
      <c r="AB358" s="546"/>
      <c r="AC358" s="546"/>
      <c r="AD358" s="546"/>
      <c r="AE358" s="546"/>
      <c r="AF358" s="546"/>
      <c r="AG358" s="546"/>
      <c r="AH358" s="546"/>
      <c r="AI358" s="546"/>
      <c r="AJ358" s="546"/>
      <c r="AK358" s="546"/>
      <c r="AL358" s="546"/>
      <c r="AM358" s="546"/>
      <c r="AN358" s="546"/>
      <c r="AO358" s="546"/>
      <c r="AP358" s="546"/>
      <c r="AQ358" s="546"/>
      <c r="AR358" s="546"/>
      <c r="AS358" s="546"/>
      <c r="AT358" s="546"/>
      <c r="AU358" s="546"/>
      <c r="AV358" s="546"/>
      <c r="AW358" s="546"/>
      <c r="AX358" s="546"/>
      <c r="AY358" s="546"/>
      <c r="AZ358" s="546"/>
      <c r="BA358" s="546"/>
      <c r="BB358" s="546"/>
      <c r="BC358" s="546"/>
      <c r="BD358" s="546"/>
      <c r="BE358" s="546"/>
      <c r="BF358" s="546"/>
      <c r="BG358" s="546"/>
      <c r="BH358" s="546"/>
      <c r="BI358" s="546"/>
      <c r="BJ358" s="546"/>
      <c r="BK358" s="546"/>
      <c r="BL358" s="546"/>
      <c r="BM358" s="546"/>
      <c r="BN358" s="546"/>
      <c r="BO358" s="546"/>
      <c r="BP358" s="546"/>
      <c r="BQ358" s="546"/>
      <c r="BR358" s="546"/>
      <c r="BS358" s="546"/>
      <c r="BT358" s="546"/>
      <c r="BU358" s="546"/>
      <c r="BV358" s="546"/>
      <c r="BW358" s="546"/>
      <c r="BX358" s="546"/>
      <c r="BY358" s="546"/>
      <c r="BZ358" s="546"/>
      <c r="CA358" s="546"/>
      <c r="CB358" s="546"/>
      <c r="CC358" s="546"/>
      <c r="CD358" s="546"/>
      <c r="CE358" s="546"/>
      <c r="CF358" s="546"/>
      <c r="CG358" s="546"/>
      <c r="CH358" s="546"/>
      <c r="CI358" s="546"/>
      <c r="CJ358" s="546"/>
      <c r="CK358" s="546"/>
      <c r="CL358" s="546"/>
      <c r="CM358" s="546"/>
      <c r="CN358" s="546"/>
      <c r="CO358" s="546"/>
      <c r="CP358" s="546"/>
      <c r="CQ358" s="546"/>
      <c r="CR358" s="546"/>
      <c r="CS358" s="546"/>
      <c r="CT358" s="546"/>
      <c r="CU358" s="546"/>
      <c r="CV358" s="546"/>
      <c r="CW358" s="546"/>
      <c r="CX358" s="546"/>
      <c r="CY358" s="546"/>
      <c r="CZ358" s="546"/>
      <c r="DA358" s="546"/>
      <c r="DB358" s="546"/>
      <c r="DC358" s="546"/>
      <c r="DD358" s="546"/>
      <c r="DE358" s="546"/>
      <c r="DF358" s="546"/>
      <c r="DG358" s="546"/>
      <c r="DH358" s="546"/>
      <c r="DI358" s="546"/>
      <c r="DJ358" s="546"/>
      <c r="DK358" s="546"/>
      <c r="DL358" s="546"/>
      <c r="DM358" s="546"/>
      <c r="DN358" s="546"/>
      <c r="DO358" s="546"/>
      <c r="DP358" s="546"/>
      <c r="DQ358" s="546"/>
      <c r="DR358" s="546"/>
      <c r="DS358" s="546"/>
      <c r="DT358" s="546"/>
      <c r="DU358" s="546"/>
      <c r="DV358" s="546"/>
      <c r="DW358" s="546"/>
      <c r="DX358" s="546"/>
      <c r="DY358" s="546"/>
      <c r="DZ358" s="546"/>
      <c r="EA358" s="546"/>
      <c r="EB358" s="546"/>
      <c r="EC358" s="546"/>
      <c r="ED358" s="546"/>
      <c r="EE358" s="546"/>
      <c r="EF358" s="546"/>
      <c r="EG358" s="546"/>
      <c r="EH358" s="546"/>
      <c r="EI358" s="546"/>
      <c r="EJ358" s="546"/>
      <c r="EK358" s="546"/>
      <c r="EL358" s="546"/>
      <c r="EM358" s="546"/>
      <c r="EN358" s="546"/>
      <c r="EO358" s="546"/>
      <c r="EP358" s="546"/>
      <c r="EQ358" s="546"/>
      <c r="ER358" s="546"/>
      <c r="ES358" s="546"/>
      <c r="ET358" s="546"/>
      <c r="EU358" s="546"/>
      <c r="EV358" s="546"/>
      <c r="EW358" s="546"/>
      <c r="EX358" s="546"/>
      <c r="EY358" s="546"/>
      <c r="EZ358" s="546"/>
      <c r="FA358" s="546"/>
      <c r="FB358" s="546"/>
      <c r="FC358" s="546"/>
      <c r="FD358" s="546"/>
      <c r="FE358" s="546"/>
      <c r="FF358" s="546"/>
      <c r="FG358" s="546"/>
      <c r="FH358" s="546"/>
      <c r="FI358" s="546"/>
      <c r="FJ358" s="546"/>
      <c r="FK358" s="546"/>
      <c r="FL358" s="546"/>
      <c r="FM358" s="546"/>
      <c r="FN358" s="546"/>
      <c r="FO358" s="546"/>
      <c r="FP358" s="546"/>
      <c r="FQ358" s="546"/>
      <c r="FR358" s="546"/>
      <c r="FS358" s="546"/>
      <c r="FT358" s="546"/>
      <c r="FU358" s="546"/>
      <c r="FV358" s="546"/>
      <c r="FW358" s="546"/>
      <c r="FX358" s="546"/>
      <c r="FY358" s="546"/>
      <c r="FZ358" s="546"/>
      <c r="GA358" s="546"/>
      <c r="GB358" s="546"/>
      <c r="GC358" s="546"/>
      <c r="GD358" s="546"/>
      <c r="GE358" s="546"/>
      <c r="GF358" s="546"/>
      <c r="GG358" s="546"/>
      <c r="GH358" s="546"/>
      <c r="GI358" s="546"/>
      <c r="GJ358" s="546"/>
      <c r="GK358" s="546"/>
      <c r="GL358" s="546"/>
      <c r="GM358" s="546"/>
      <c r="GN358" s="546"/>
      <c r="GO358" s="546"/>
      <c r="GP358" s="546"/>
      <c r="GQ358" s="546"/>
      <c r="GR358" s="546"/>
      <c r="GS358" s="546"/>
      <c r="GT358" s="546"/>
      <c r="GU358" s="546"/>
      <c r="GV358" s="546"/>
      <c r="GW358" s="546"/>
      <c r="GX358" s="546"/>
      <c r="GY358" s="546"/>
      <c r="GZ358" s="546"/>
      <c r="HA358" s="546"/>
      <c r="HB358" s="546"/>
      <c r="HC358" s="546"/>
      <c r="HD358" s="546"/>
      <c r="HE358" s="546"/>
      <c r="HF358" s="546"/>
      <c r="HG358" s="546"/>
      <c r="HH358" s="546"/>
      <c r="HI358" s="546"/>
      <c r="HJ358" s="546"/>
      <c r="HK358" s="546"/>
      <c r="HL358" s="546"/>
      <c r="HM358" s="546"/>
      <c r="HN358" s="546"/>
      <c r="HO358" s="546"/>
      <c r="HP358" s="546"/>
      <c r="HQ358" s="546"/>
      <c r="HR358" s="546"/>
      <c r="HS358" s="546"/>
      <c r="HT358" s="546"/>
      <c r="HU358" s="546"/>
      <c r="HV358" s="546"/>
      <c r="HW358" s="546"/>
      <c r="HX358" s="546"/>
      <c r="HY358" s="546"/>
      <c r="HZ358" s="546"/>
      <c r="IA358" s="546"/>
      <c r="IB358" s="546"/>
      <c r="IC358" s="546"/>
      <c r="ID358" s="546"/>
      <c r="IE358" s="546"/>
      <c r="IF358" s="546"/>
      <c r="IG358" s="546"/>
      <c r="IH358" s="546"/>
      <c r="II358" s="546"/>
      <c r="IJ358" s="546"/>
      <c r="IK358" s="546"/>
      <c r="IL358" s="546"/>
      <c r="IM358" s="546"/>
      <c r="IN358" s="546"/>
      <c r="IO358" s="546"/>
      <c r="IP358" s="546"/>
      <c r="IQ358" s="546"/>
      <c r="IR358" s="546"/>
      <c r="IS358" s="546"/>
      <c r="IT358" s="546"/>
      <c r="IU358" s="546"/>
      <c r="IV358" s="546"/>
    </row>
    <row r="359" spans="1:256" s="549" customFormat="1" ht="20.100000000000001" customHeight="1">
      <c r="A359" s="554" t="s">
        <v>7</v>
      </c>
      <c r="B359" s="554">
        <v>2010</v>
      </c>
      <c r="C359" s="554">
        <v>2011</v>
      </c>
      <c r="D359" s="554">
        <v>2012</v>
      </c>
      <c r="E359" s="554">
        <v>2013</v>
      </c>
    </row>
    <row r="360" spans="1:256" s="549" customFormat="1" ht="20.100000000000001" customHeight="1">
      <c r="A360" s="556" t="s">
        <v>8</v>
      </c>
      <c r="B360" s="714">
        <v>5458716</v>
      </c>
      <c r="C360" s="714">
        <v>6084068</v>
      </c>
      <c r="D360" s="714">
        <v>7237648</v>
      </c>
      <c r="E360" s="714">
        <v>8084348</v>
      </c>
    </row>
    <row r="361" spans="1:256" s="549" customFormat="1" ht="20.100000000000001" customHeight="1">
      <c r="A361" s="558" t="s">
        <v>1141</v>
      </c>
      <c r="B361" s="568">
        <v>1117530</v>
      </c>
      <c r="C361" s="568">
        <v>1225519</v>
      </c>
      <c r="D361" s="568">
        <v>1279614</v>
      </c>
      <c r="E361" s="568">
        <v>1393432</v>
      </c>
    </row>
    <row r="362" spans="1:256" s="549" customFormat="1" ht="20.100000000000001" customHeight="1">
      <c r="A362" s="558" t="s">
        <v>1142</v>
      </c>
      <c r="B362" s="568">
        <v>595329</v>
      </c>
      <c r="C362" s="568">
        <v>607596</v>
      </c>
      <c r="D362" s="568">
        <v>775112</v>
      </c>
      <c r="E362" s="568">
        <v>668493</v>
      </c>
    </row>
    <row r="363" spans="1:256" s="549" customFormat="1" ht="20.100000000000001" customHeight="1">
      <c r="A363" s="558" t="s">
        <v>1368</v>
      </c>
      <c r="B363" s="568">
        <v>2008785</v>
      </c>
      <c r="C363" s="568">
        <v>2305404</v>
      </c>
      <c r="D363" s="568">
        <v>2872126</v>
      </c>
      <c r="E363" s="568">
        <v>3068958</v>
      </c>
    </row>
    <row r="364" spans="1:256" s="549" customFormat="1" ht="20.100000000000001" customHeight="1">
      <c r="A364" s="558" t="s">
        <v>877</v>
      </c>
      <c r="B364" s="568">
        <v>1175683</v>
      </c>
      <c r="C364" s="568">
        <v>1398630</v>
      </c>
      <c r="D364" s="568">
        <v>1635122</v>
      </c>
      <c r="E364" s="568">
        <v>1998770</v>
      </c>
    </row>
    <row r="365" spans="1:256" s="549" customFormat="1" ht="20.100000000000001" customHeight="1">
      <c r="A365" s="558" t="s">
        <v>878</v>
      </c>
      <c r="B365" s="568">
        <v>163806</v>
      </c>
      <c r="C365" s="568">
        <v>181818</v>
      </c>
      <c r="D365" s="568">
        <v>208956</v>
      </c>
      <c r="E365" s="568">
        <v>325987</v>
      </c>
    </row>
    <row r="366" spans="1:256" s="549" customFormat="1" ht="20.100000000000001" customHeight="1">
      <c r="A366" s="558" t="s">
        <v>879</v>
      </c>
      <c r="B366" s="568">
        <v>265</v>
      </c>
      <c r="C366" s="568">
        <v>0</v>
      </c>
      <c r="D366" s="568">
        <v>0</v>
      </c>
      <c r="E366" s="568">
        <v>25856</v>
      </c>
    </row>
    <row r="367" spans="1:256" s="549" customFormat="1" ht="20.100000000000001" customHeight="1">
      <c r="A367" s="558" t="s">
        <v>1369</v>
      </c>
      <c r="B367" s="568">
        <v>62398</v>
      </c>
      <c r="C367" s="568">
        <v>68225</v>
      </c>
      <c r="D367" s="568">
        <v>159081</v>
      </c>
      <c r="E367" s="568">
        <v>245563</v>
      </c>
    </row>
    <row r="368" spans="1:256" s="549" customFormat="1" ht="20.100000000000001" customHeight="1">
      <c r="A368" s="558" t="s">
        <v>880</v>
      </c>
      <c r="B368" s="568">
        <v>233215</v>
      </c>
      <c r="C368" s="568">
        <v>277086</v>
      </c>
      <c r="D368" s="568">
        <v>304131</v>
      </c>
      <c r="E368" s="568">
        <v>357289</v>
      </c>
    </row>
    <row r="369" spans="1:256" s="550" customFormat="1" ht="15" customHeight="1">
      <c r="A369" s="574" t="s">
        <v>51</v>
      </c>
      <c r="B369" s="570">
        <v>101705</v>
      </c>
      <c r="C369" s="570">
        <v>19790</v>
      </c>
      <c r="D369" s="570">
        <v>3506</v>
      </c>
      <c r="E369" s="570" t="s">
        <v>482</v>
      </c>
      <c r="F369" s="549"/>
      <c r="G369" s="549"/>
      <c r="H369" s="549"/>
      <c r="I369" s="549"/>
      <c r="J369" s="549"/>
      <c r="K369" s="549"/>
      <c r="L369" s="549"/>
      <c r="M369" s="549"/>
      <c r="N369" s="549"/>
      <c r="O369" s="549"/>
      <c r="P369" s="549"/>
      <c r="Q369" s="549"/>
      <c r="R369" s="549"/>
      <c r="S369" s="549"/>
      <c r="T369" s="549"/>
      <c r="U369" s="549"/>
      <c r="V369" s="549"/>
      <c r="W369" s="549"/>
      <c r="X369" s="549"/>
      <c r="Y369" s="549"/>
      <c r="Z369" s="549"/>
      <c r="AA369" s="549"/>
      <c r="AB369" s="549"/>
      <c r="AC369" s="549"/>
      <c r="AD369" s="549"/>
      <c r="AE369" s="549"/>
      <c r="AF369" s="549"/>
      <c r="AG369" s="549"/>
      <c r="AH369" s="549"/>
      <c r="AI369" s="549"/>
      <c r="AJ369" s="549"/>
      <c r="AK369" s="549"/>
      <c r="AL369" s="549"/>
      <c r="AM369" s="549"/>
      <c r="AN369" s="549"/>
      <c r="AO369" s="549"/>
      <c r="AP369" s="549"/>
      <c r="AQ369" s="549"/>
      <c r="AR369" s="549"/>
      <c r="AS369" s="549"/>
      <c r="AT369" s="549"/>
      <c r="AU369" s="549"/>
      <c r="AV369" s="549"/>
      <c r="AW369" s="549"/>
      <c r="AX369" s="549"/>
      <c r="AY369" s="549"/>
      <c r="AZ369" s="549"/>
      <c r="BA369" s="549"/>
      <c r="BB369" s="549"/>
      <c r="BC369" s="549"/>
      <c r="BD369" s="549"/>
      <c r="BE369" s="549"/>
      <c r="BF369" s="549"/>
      <c r="BG369" s="549"/>
      <c r="BH369" s="549"/>
      <c r="BI369" s="549"/>
      <c r="BJ369" s="549"/>
      <c r="BK369" s="549"/>
      <c r="BL369" s="549"/>
      <c r="BM369" s="549"/>
      <c r="BN369" s="549"/>
      <c r="BO369" s="549"/>
      <c r="BP369" s="549"/>
      <c r="BQ369" s="549"/>
      <c r="BR369" s="549"/>
      <c r="BS369" s="549"/>
      <c r="BT369" s="549"/>
      <c r="BU369" s="549"/>
      <c r="BV369" s="549"/>
      <c r="BW369" s="549"/>
      <c r="BX369" s="549"/>
      <c r="BY369" s="549"/>
      <c r="BZ369" s="549"/>
      <c r="CA369" s="549"/>
      <c r="CB369" s="549"/>
      <c r="CC369" s="549"/>
      <c r="CD369" s="549"/>
      <c r="CE369" s="549"/>
      <c r="CF369" s="549"/>
      <c r="CG369" s="549"/>
      <c r="CH369" s="549"/>
      <c r="CI369" s="549"/>
      <c r="CJ369" s="549"/>
      <c r="CK369" s="549"/>
      <c r="CL369" s="549"/>
      <c r="CM369" s="549"/>
      <c r="CN369" s="549"/>
      <c r="CO369" s="549"/>
      <c r="CP369" s="549"/>
      <c r="CQ369" s="549"/>
      <c r="CR369" s="549"/>
      <c r="CS369" s="549"/>
      <c r="CT369" s="549"/>
      <c r="CU369" s="549"/>
      <c r="CV369" s="549"/>
      <c r="CW369" s="549"/>
      <c r="CX369" s="549"/>
      <c r="CY369" s="549"/>
      <c r="CZ369" s="549"/>
      <c r="DA369" s="549"/>
      <c r="DB369" s="549"/>
      <c r="DC369" s="549"/>
      <c r="DD369" s="549"/>
      <c r="DE369" s="549"/>
      <c r="DF369" s="549"/>
      <c r="DG369" s="549"/>
      <c r="DH369" s="549"/>
      <c r="DI369" s="549"/>
      <c r="DJ369" s="549"/>
      <c r="DK369" s="549"/>
      <c r="DL369" s="549"/>
      <c r="DM369" s="549"/>
      <c r="DN369" s="549"/>
      <c r="DO369" s="549"/>
      <c r="DP369" s="549"/>
      <c r="DQ369" s="549"/>
      <c r="DR369" s="549"/>
      <c r="DS369" s="549"/>
      <c r="DT369" s="549"/>
      <c r="DU369" s="549"/>
      <c r="DV369" s="549"/>
      <c r="DW369" s="549"/>
      <c r="DX369" s="549"/>
      <c r="DY369" s="549"/>
      <c r="DZ369" s="549"/>
      <c r="EA369" s="549"/>
      <c r="EB369" s="549"/>
      <c r="EC369" s="549"/>
      <c r="ED369" s="549"/>
      <c r="EE369" s="549"/>
      <c r="EF369" s="549"/>
      <c r="EG369" s="549"/>
      <c r="EH369" s="549"/>
      <c r="EI369" s="549"/>
      <c r="EJ369" s="549"/>
      <c r="EK369" s="549"/>
      <c r="EL369" s="549"/>
      <c r="EM369" s="549"/>
      <c r="EN369" s="549"/>
      <c r="EO369" s="549"/>
      <c r="EP369" s="549"/>
      <c r="EQ369" s="549"/>
      <c r="ER369" s="549"/>
      <c r="ES369" s="549"/>
      <c r="ET369" s="549"/>
      <c r="EU369" s="549"/>
      <c r="EV369" s="549"/>
      <c r="EW369" s="549"/>
      <c r="EX369" s="549"/>
      <c r="EY369" s="549"/>
      <c r="EZ369" s="549"/>
      <c r="FA369" s="549"/>
      <c r="FB369" s="549"/>
      <c r="FC369" s="549"/>
      <c r="FD369" s="549"/>
      <c r="FE369" s="549"/>
      <c r="FF369" s="549"/>
      <c r="FG369" s="549"/>
      <c r="FH369" s="549"/>
      <c r="FI369" s="549"/>
      <c r="FJ369" s="549"/>
      <c r="FK369" s="549"/>
      <c r="FL369" s="549"/>
      <c r="FM369" s="549"/>
      <c r="FN369" s="549"/>
      <c r="FO369" s="549"/>
      <c r="FP369" s="549"/>
      <c r="FQ369" s="549"/>
      <c r="FR369" s="549"/>
      <c r="FS369" s="549"/>
      <c r="FT369" s="549"/>
      <c r="FU369" s="549"/>
      <c r="FV369" s="549"/>
      <c r="FW369" s="549"/>
      <c r="FX369" s="549"/>
      <c r="FY369" s="549"/>
      <c r="FZ369" s="549"/>
      <c r="GA369" s="549"/>
      <c r="GB369" s="549"/>
      <c r="GC369" s="549"/>
      <c r="GD369" s="549"/>
      <c r="GE369" s="549"/>
      <c r="GF369" s="549"/>
      <c r="GG369" s="549"/>
      <c r="GH369" s="549"/>
      <c r="GI369" s="549"/>
      <c r="GJ369" s="549"/>
      <c r="GK369" s="549"/>
      <c r="GL369" s="549"/>
      <c r="GM369" s="549"/>
      <c r="GN369" s="549"/>
      <c r="GO369" s="549"/>
      <c r="GP369" s="549"/>
      <c r="GQ369" s="549"/>
      <c r="GR369" s="549"/>
      <c r="GS369" s="549"/>
      <c r="GT369" s="549"/>
      <c r="GU369" s="549"/>
      <c r="GV369" s="549"/>
      <c r="GW369" s="549"/>
      <c r="GX369" s="549"/>
      <c r="GY369" s="549"/>
      <c r="GZ369" s="549"/>
      <c r="HA369" s="549"/>
      <c r="HB369" s="549"/>
      <c r="HC369" s="549"/>
      <c r="HD369" s="549"/>
      <c r="HE369" s="549"/>
      <c r="HF369" s="549"/>
      <c r="HG369" s="549"/>
      <c r="HH369" s="549"/>
      <c r="HI369" s="549"/>
      <c r="HJ369" s="549"/>
      <c r="HK369" s="549"/>
      <c r="HL369" s="549"/>
      <c r="HM369" s="549"/>
      <c r="HN369" s="549"/>
      <c r="HO369" s="549"/>
      <c r="HP369" s="549"/>
      <c r="HQ369" s="549"/>
      <c r="HR369" s="549"/>
      <c r="HS369" s="549"/>
      <c r="HT369" s="549"/>
      <c r="HU369" s="549"/>
      <c r="HV369" s="549"/>
      <c r="HW369" s="549"/>
      <c r="HX369" s="549"/>
      <c r="HY369" s="549"/>
      <c r="HZ369" s="549"/>
      <c r="IA369" s="549"/>
      <c r="IB369" s="549"/>
      <c r="IC369" s="549"/>
      <c r="ID369" s="549"/>
      <c r="IE369" s="549"/>
      <c r="IF369" s="549"/>
      <c r="IG369" s="549"/>
      <c r="IH369" s="549"/>
      <c r="II369" s="549"/>
      <c r="IJ369" s="549"/>
      <c r="IK369" s="549"/>
      <c r="IL369" s="549"/>
      <c r="IM369" s="549"/>
      <c r="IN369" s="549"/>
      <c r="IO369" s="549"/>
      <c r="IP369" s="549"/>
      <c r="IQ369" s="549"/>
      <c r="IR369" s="549"/>
      <c r="IS369" s="549"/>
      <c r="IT369" s="549"/>
      <c r="IU369" s="549"/>
      <c r="IV369" s="549"/>
    </row>
    <row r="370" spans="1:256" s="550" customFormat="1" ht="15" customHeight="1">
      <c r="A370" s="552" t="s">
        <v>1373</v>
      </c>
      <c r="B370" s="552"/>
      <c r="C370" s="552"/>
      <c r="D370" s="552"/>
      <c r="E370" s="552"/>
    </row>
    <row r="371" spans="1:256" s="550" customFormat="1" ht="15" customHeight="1">
      <c r="A371" s="565" t="s">
        <v>1374</v>
      </c>
      <c r="B371" s="552"/>
      <c r="C371" s="552"/>
      <c r="D371" s="552"/>
      <c r="E371" s="552"/>
    </row>
    <row r="372" spans="1:256" ht="20.100000000000001" customHeight="1">
      <c r="A372" s="552"/>
      <c r="B372" s="552"/>
      <c r="C372" s="552"/>
      <c r="D372" s="552"/>
      <c r="E372" s="552"/>
      <c r="F372" s="550"/>
      <c r="G372" s="550"/>
      <c r="H372" s="550"/>
      <c r="I372" s="550"/>
      <c r="J372" s="550"/>
      <c r="K372" s="550"/>
      <c r="L372" s="550"/>
      <c r="M372" s="550"/>
      <c r="N372" s="550"/>
      <c r="O372" s="550"/>
      <c r="P372" s="550"/>
      <c r="Q372" s="550"/>
      <c r="R372" s="550"/>
      <c r="S372" s="550"/>
      <c r="T372" s="550"/>
      <c r="U372" s="550"/>
      <c r="V372" s="550"/>
      <c r="W372" s="550"/>
      <c r="X372" s="550"/>
      <c r="Y372" s="550"/>
      <c r="Z372" s="550"/>
      <c r="AA372" s="550"/>
      <c r="AB372" s="550"/>
      <c r="AC372" s="550"/>
      <c r="AD372" s="550"/>
      <c r="AE372" s="550"/>
      <c r="AF372" s="550"/>
      <c r="AG372" s="550"/>
      <c r="AH372" s="550"/>
      <c r="AI372" s="550"/>
      <c r="AJ372" s="550"/>
      <c r="AK372" s="550"/>
      <c r="AL372" s="550"/>
      <c r="AM372" s="550"/>
      <c r="AN372" s="550"/>
      <c r="AO372" s="550"/>
      <c r="AP372" s="550"/>
      <c r="AQ372" s="550"/>
      <c r="AR372" s="550"/>
      <c r="AS372" s="550"/>
      <c r="AT372" s="550"/>
      <c r="AU372" s="550"/>
      <c r="AV372" s="550"/>
      <c r="AW372" s="550"/>
      <c r="AX372" s="550"/>
      <c r="AY372" s="550"/>
      <c r="AZ372" s="550"/>
      <c r="BA372" s="550"/>
      <c r="BB372" s="550"/>
      <c r="BC372" s="550"/>
      <c r="BD372" s="550"/>
      <c r="BE372" s="550"/>
      <c r="BF372" s="550"/>
      <c r="BG372" s="550"/>
      <c r="BH372" s="550"/>
      <c r="BI372" s="550"/>
      <c r="BJ372" s="550"/>
      <c r="BK372" s="550"/>
      <c r="BL372" s="550"/>
      <c r="BM372" s="550"/>
      <c r="BN372" s="550"/>
      <c r="BO372" s="550"/>
      <c r="BP372" s="550"/>
      <c r="BQ372" s="550"/>
      <c r="BR372" s="550"/>
      <c r="BS372" s="550"/>
      <c r="BT372" s="550"/>
      <c r="BU372" s="550"/>
      <c r="BV372" s="550"/>
      <c r="BW372" s="550"/>
      <c r="BX372" s="550"/>
      <c r="BY372" s="550"/>
      <c r="BZ372" s="550"/>
      <c r="CA372" s="550"/>
      <c r="CB372" s="550"/>
      <c r="CC372" s="550"/>
      <c r="CD372" s="550"/>
      <c r="CE372" s="550"/>
      <c r="CF372" s="550"/>
      <c r="CG372" s="550"/>
      <c r="CH372" s="550"/>
      <c r="CI372" s="550"/>
      <c r="CJ372" s="550"/>
      <c r="CK372" s="550"/>
      <c r="CL372" s="550"/>
      <c r="CM372" s="550"/>
      <c r="CN372" s="550"/>
      <c r="CO372" s="550"/>
      <c r="CP372" s="550"/>
      <c r="CQ372" s="550"/>
      <c r="CR372" s="550"/>
      <c r="CS372" s="550"/>
      <c r="CT372" s="550"/>
      <c r="CU372" s="550"/>
      <c r="CV372" s="550"/>
      <c r="CW372" s="550"/>
      <c r="CX372" s="550"/>
      <c r="CY372" s="550"/>
      <c r="CZ372" s="550"/>
      <c r="DA372" s="550"/>
      <c r="DB372" s="550"/>
      <c r="DC372" s="550"/>
      <c r="DD372" s="550"/>
      <c r="DE372" s="550"/>
      <c r="DF372" s="550"/>
      <c r="DG372" s="550"/>
      <c r="DH372" s="550"/>
      <c r="DI372" s="550"/>
      <c r="DJ372" s="550"/>
      <c r="DK372" s="550"/>
      <c r="DL372" s="550"/>
      <c r="DM372" s="550"/>
      <c r="DN372" s="550"/>
      <c r="DO372" s="550"/>
      <c r="DP372" s="550"/>
      <c r="DQ372" s="550"/>
      <c r="DR372" s="550"/>
      <c r="DS372" s="550"/>
      <c r="DT372" s="550"/>
      <c r="DU372" s="550"/>
      <c r="DV372" s="550"/>
      <c r="DW372" s="550"/>
      <c r="DX372" s="550"/>
      <c r="DY372" s="550"/>
      <c r="DZ372" s="550"/>
      <c r="EA372" s="550"/>
      <c r="EB372" s="550"/>
      <c r="EC372" s="550"/>
      <c r="ED372" s="550"/>
      <c r="EE372" s="550"/>
      <c r="EF372" s="550"/>
      <c r="EG372" s="550"/>
      <c r="EH372" s="550"/>
      <c r="EI372" s="550"/>
      <c r="EJ372" s="550"/>
      <c r="EK372" s="550"/>
      <c r="EL372" s="550"/>
      <c r="EM372" s="550"/>
      <c r="EN372" s="550"/>
      <c r="EO372" s="550"/>
      <c r="EP372" s="550"/>
      <c r="EQ372" s="550"/>
      <c r="ER372" s="550"/>
      <c r="ES372" s="550"/>
      <c r="ET372" s="550"/>
      <c r="EU372" s="550"/>
      <c r="EV372" s="550"/>
      <c r="EW372" s="550"/>
      <c r="EX372" s="550"/>
      <c r="EY372" s="550"/>
      <c r="EZ372" s="550"/>
      <c r="FA372" s="550"/>
      <c r="FB372" s="550"/>
      <c r="FC372" s="550"/>
      <c r="FD372" s="550"/>
      <c r="FE372" s="550"/>
      <c r="FF372" s="550"/>
      <c r="FG372" s="550"/>
      <c r="FH372" s="550"/>
      <c r="FI372" s="550"/>
      <c r="FJ372" s="550"/>
      <c r="FK372" s="550"/>
      <c r="FL372" s="550"/>
      <c r="FM372" s="550"/>
      <c r="FN372" s="550"/>
      <c r="FO372" s="550"/>
      <c r="FP372" s="550"/>
      <c r="FQ372" s="550"/>
      <c r="FR372" s="550"/>
      <c r="FS372" s="550"/>
      <c r="FT372" s="550"/>
      <c r="FU372" s="550"/>
      <c r="FV372" s="550"/>
      <c r="FW372" s="550"/>
      <c r="FX372" s="550"/>
      <c r="FY372" s="550"/>
      <c r="FZ372" s="550"/>
      <c r="GA372" s="550"/>
      <c r="GB372" s="550"/>
      <c r="GC372" s="550"/>
      <c r="GD372" s="550"/>
      <c r="GE372" s="550"/>
      <c r="GF372" s="550"/>
      <c r="GG372" s="550"/>
      <c r="GH372" s="550"/>
      <c r="GI372" s="550"/>
      <c r="GJ372" s="550"/>
      <c r="GK372" s="550"/>
      <c r="GL372" s="550"/>
      <c r="GM372" s="550"/>
      <c r="GN372" s="550"/>
      <c r="GO372" s="550"/>
      <c r="GP372" s="550"/>
      <c r="GQ372" s="550"/>
      <c r="GR372" s="550"/>
      <c r="GS372" s="550"/>
      <c r="GT372" s="550"/>
      <c r="GU372" s="550"/>
      <c r="GV372" s="550"/>
      <c r="GW372" s="550"/>
      <c r="GX372" s="550"/>
      <c r="GY372" s="550"/>
      <c r="GZ372" s="550"/>
      <c r="HA372" s="550"/>
      <c r="HB372" s="550"/>
      <c r="HC372" s="550"/>
      <c r="HD372" s="550"/>
      <c r="HE372" s="550"/>
      <c r="HF372" s="550"/>
      <c r="HG372" s="550"/>
      <c r="HH372" s="550"/>
      <c r="HI372" s="550"/>
      <c r="HJ372" s="550"/>
      <c r="HK372" s="550"/>
      <c r="HL372" s="550"/>
      <c r="HM372" s="550"/>
      <c r="HN372" s="550"/>
      <c r="HO372" s="550"/>
      <c r="HP372" s="550"/>
      <c r="HQ372" s="550"/>
      <c r="HR372" s="550"/>
      <c r="HS372" s="550"/>
      <c r="HT372" s="550"/>
      <c r="HU372" s="550"/>
      <c r="HV372" s="550"/>
      <c r="HW372" s="550"/>
      <c r="HX372" s="550"/>
      <c r="HY372" s="550"/>
      <c r="HZ372" s="550"/>
      <c r="IA372" s="550"/>
      <c r="IB372" s="550"/>
      <c r="IC372" s="550"/>
      <c r="ID372" s="550"/>
      <c r="IE372" s="550"/>
      <c r="IF372" s="550"/>
      <c r="IG372" s="550"/>
      <c r="IH372" s="550"/>
      <c r="II372" s="550"/>
      <c r="IJ372" s="550"/>
      <c r="IK372" s="550"/>
      <c r="IL372" s="550"/>
      <c r="IM372" s="550"/>
      <c r="IN372" s="550"/>
      <c r="IO372" s="550"/>
      <c r="IP372" s="550"/>
      <c r="IQ372" s="550"/>
      <c r="IR372" s="550"/>
      <c r="IS372" s="550"/>
      <c r="IT372" s="550"/>
      <c r="IU372" s="550"/>
      <c r="IV372" s="550"/>
    </row>
    <row r="373" spans="1:256" s="549" customFormat="1" ht="20.100000000000001" customHeight="1">
      <c r="A373" s="650" t="s">
        <v>1375</v>
      </c>
      <c r="B373" s="650"/>
      <c r="C373" s="650"/>
      <c r="D373" s="650"/>
      <c r="E373" s="650"/>
      <c r="F373" s="546"/>
      <c r="G373" s="546"/>
      <c r="H373" s="546"/>
      <c r="I373" s="546"/>
      <c r="J373" s="546"/>
      <c r="K373" s="546"/>
      <c r="L373" s="546"/>
      <c r="M373" s="546"/>
      <c r="N373" s="546"/>
      <c r="O373" s="546"/>
      <c r="P373" s="546"/>
      <c r="Q373" s="546"/>
      <c r="R373" s="546"/>
      <c r="S373" s="546"/>
      <c r="T373" s="546"/>
      <c r="U373" s="546"/>
      <c r="V373" s="546"/>
      <c r="W373" s="546"/>
      <c r="X373" s="546"/>
      <c r="Y373" s="546"/>
      <c r="Z373" s="546"/>
      <c r="AA373" s="546"/>
      <c r="AB373" s="546"/>
      <c r="AC373" s="546"/>
      <c r="AD373" s="546"/>
      <c r="AE373" s="546"/>
      <c r="AF373" s="546"/>
      <c r="AG373" s="546"/>
      <c r="AH373" s="546"/>
      <c r="AI373" s="546"/>
      <c r="AJ373" s="546"/>
      <c r="AK373" s="546"/>
      <c r="AL373" s="546"/>
      <c r="AM373" s="546"/>
      <c r="AN373" s="546"/>
      <c r="AO373" s="546"/>
      <c r="AP373" s="546"/>
      <c r="AQ373" s="546"/>
      <c r="AR373" s="546"/>
      <c r="AS373" s="546"/>
      <c r="AT373" s="546"/>
      <c r="AU373" s="546"/>
      <c r="AV373" s="546"/>
      <c r="AW373" s="546"/>
      <c r="AX373" s="546"/>
      <c r="AY373" s="546"/>
      <c r="AZ373" s="546"/>
      <c r="BA373" s="546"/>
      <c r="BB373" s="546"/>
      <c r="BC373" s="546"/>
      <c r="BD373" s="546"/>
      <c r="BE373" s="546"/>
      <c r="BF373" s="546"/>
      <c r="BG373" s="546"/>
      <c r="BH373" s="546"/>
      <c r="BI373" s="546"/>
      <c r="BJ373" s="546"/>
      <c r="BK373" s="546"/>
      <c r="BL373" s="546"/>
      <c r="BM373" s="546"/>
      <c r="BN373" s="546"/>
      <c r="BO373" s="546"/>
      <c r="BP373" s="546"/>
      <c r="BQ373" s="546"/>
      <c r="BR373" s="546"/>
      <c r="BS373" s="546"/>
      <c r="BT373" s="546"/>
      <c r="BU373" s="546"/>
      <c r="BV373" s="546"/>
      <c r="BW373" s="546"/>
      <c r="BX373" s="546"/>
      <c r="BY373" s="546"/>
      <c r="BZ373" s="546"/>
      <c r="CA373" s="546"/>
      <c r="CB373" s="546"/>
      <c r="CC373" s="546"/>
      <c r="CD373" s="546"/>
      <c r="CE373" s="546"/>
      <c r="CF373" s="546"/>
      <c r="CG373" s="546"/>
      <c r="CH373" s="546"/>
      <c r="CI373" s="546"/>
      <c r="CJ373" s="546"/>
      <c r="CK373" s="546"/>
      <c r="CL373" s="546"/>
      <c r="CM373" s="546"/>
      <c r="CN373" s="546"/>
      <c r="CO373" s="546"/>
      <c r="CP373" s="546"/>
      <c r="CQ373" s="546"/>
      <c r="CR373" s="546"/>
      <c r="CS373" s="546"/>
      <c r="CT373" s="546"/>
      <c r="CU373" s="546"/>
      <c r="CV373" s="546"/>
      <c r="CW373" s="546"/>
      <c r="CX373" s="546"/>
      <c r="CY373" s="546"/>
      <c r="CZ373" s="546"/>
      <c r="DA373" s="546"/>
      <c r="DB373" s="546"/>
      <c r="DC373" s="546"/>
      <c r="DD373" s="546"/>
      <c r="DE373" s="546"/>
      <c r="DF373" s="546"/>
      <c r="DG373" s="546"/>
      <c r="DH373" s="546"/>
      <c r="DI373" s="546"/>
      <c r="DJ373" s="546"/>
      <c r="DK373" s="546"/>
      <c r="DL373" s="546"/>
      <c r="DM373" s="546"/>
      <c r="DN373" s="546"/>
      <c r="DO373" s="546"/>
      <c r="DP373" s="546"/>
      <c r="DQ373" s="546"/>
      <c r="DR373" s="546"/>
      <c r="DS373" s="546"/>
      <c r="DT373" s="546"/>
      <c r="DU373" s="546"/>
      <c r="DV373" s="546"/>
      <c r="DW373" s="546"/>
      <c r="DX373" s="546"/>
      <c r="DY373" s="546"/>
      <c r="DZ373" s="546"/>
      <c r="EA373" s="546"/>
      <c r="EB373" s="546"/>
      <c r="EC373" s="546"/>
      <c r="ED373" s="546"/>
      <c r="EE373" s="546"/>
      <c r="EF373" s="546"/>
      <c r="EG373" s="546"/>
      <c r="EH373" s="546"/>
      <c r="EI373" s="546"/>
      <c r="EJ373" s="546"/>
      <c r="EK373" s="546"/>
      <c r="EL373" s="546"/>
      <c r="EM373" s="546"/>
      <c r="EN373" s="546"/>
      <c r="EO373" s="546"/>
      <c r="EP373" s="546"/>
      <c r="EQ373" s="546"/>
      <c r="ER373" s="546"/>
      <c r="ES373" s="546"/>
      <c r="ET373" s="546"/>
      <c r="EU373" s="546"/>
      <c r="EV373" s="546"/>
      <c r="EW373" s="546"/>
      <c r="EX373" s="546"/>
      <c r="EY373" s="546"/>
      <c r="EZ373" s="546"/>
      <c r="FA373" s="546"/>
      <c r="FB373" s="546"/>
      <c r="FC373" s="546"/>
      <c r="FD373" s="546"/>
      <c r="FE373" s="546"/>
      <c r="FF373" s="546"/>
      <c r="FG373" s="546"/>
      <c r="FH373" s="546"/>
      <c r="FI373" s="546"/>
      <c r="FJ373" s="546"/>
      <c r="FK373" s="546"/>
      <c r="FL373" s="546"/>
      <c r="FM373" s="546"/>
      <c r="FN373" s="546"/>
      <c r="FO373" s="546"/>
      <c r="FP373" s="546"/>
      <c r="FQ373" s="546"/>
      <c r="FR373" s="546"/>
      <c r="FS373" s="546"/>
      <c r="FT373" s="546"/>
      <c r="FU373" s="546"/>
      <c r="FV373" s="546"/>
      <c r="FW373" s="546"/>
      <c r="FX373" s="546"/>
      <c r="FY373" s="546"/>
      <c r="FZ373" s="546"/>
      <c r="GA373" s="546"/>
      <c r="GB373" s="546"/>
      <c r="GC373" s="546"/>
      <c r="GD373" s="546"/>
      <c r="GE373" s="546"/>
      <c r="GF373" s="546"/>
      <c r="GG373" s="546"/>
      <c r="GH373" s="546"/>
      <c r="GI373" s="546"/>
      <c r="GJ373" s="546"/>
      <c r="GK373" s="546"/>
      <c r="GL373" s="546"/>
      <c r="GM373" s="546"/>
      <c r="GN373" s="546"/>
      <c r="GO373" s="546"/>
      <c r="GP373" s="546"/>
      <c r="GQ373" s="546"/>
      <c r="GR373" s="546"/>
      <c r="GS373" s="546"/>
      <c r="GT373" s="546"/>
      <c r="GU373" s="546"/>
      <c r="GV373" s="546"/>
      <c r="GW373" s="546"/>
      <c r="GX373" s="546"/>
      <c r="GY373" s="546"/>
      <c r="GZ373" s="546"/>
      <c r="HA373" s="546"/>
      <c r="HB373" s="546"/>
      <c r="HC373" s="546"/>
      <c r="HD373" s="546"/>
      <c r="HE373" s="546"/>
      <c r="HF373" s="546"/>
      <c r="HG373" s="546"/>
      <c r="HH373" s="546"/>
      <c r="HI373" s="546"/>
      <c r="HJ373" s="546"/>
      <c r="HK373" s="546"/>
      <c r="HL373" s="546"/>
      <c r="HM373" s="546"/>
      <c r="HN373" s="546"/>
      <c r="HO373" s="546"/>
      <c r="HP373" s="546"/>
      <c r="HQ373" s="546"/>
      <c r="HR373" s="546"/>
      <c r="HS373" s="546"/>
      <c r="HT373" s="546"/>
      <c r="HU373" s="546"/>
      <c r="HV373" s="546"/>
      <c r="HW373" s="546"/>
      <c r="HX373" s="546"/>
      <c r="HY373" s="546"/>
      <c r="HZ373" s="546"/>
      <c r="IA373" s="546"/>
      <c r="IB373" s="546"/>
      <c r="IC373" s="546"/>
      <c r="ID373" s="546"/>
      <c r="IE373" s="546"/>
      <c r="IF373" s="546"/>
      <c r="IG373" s="546"/>
      <c r="IH373" s="546"/>
      <c r="II373" s="546"/>
      <c r="IJ373" s="546"/>
      <c r="IK373" s="546"/>
      <c r="IL373" s="546"/>
      <c r="IM373" s="546"/>
      <c r="IN373" s="546"/>
      <c r="IO373" s="546"/>
      <c r="IP373" s="546"/>
      <c r="IQ373" s="546"/>
      <c r="IR373" s="546"/>
      <c r="IS373" s="546"/>
      <c r="IT373" s="546"/>
      <c r="IU373" s="546"/>
      <c r="IV373" s="546"/>
    </row>
    <row r="374" spans="1:256" s="549" customFormat="1" ht="20.100000000000001" customHeight="1">
      <c r="A374" s="554" t="s">
        <v>7</v>
      </c>
      <c r="B374" s="555">
        <v>2010</v>
      </c>
      <c r="C374" s="555">
        <v>2011</v>
      </c>
      <c r="D374" s="555">
        <v>2012</v>
      </c>
      <c r="E374" s="555">
        <v>2013</v>
      </c>
      <c r="F374" s="546"/>
    </row>
    <row r="375" spans="1:256" s="549" customFormat="1" ht="20.100000000000001" customHeight="1">
      <c r="A375" s="556" t="s">
        <v>8</v>
      </c>
      <c r="B375" s="714">
        <v>5387127</v>
      </c>
      <c r="C375" s="714">
        <v>5990970</v>
      </c>
      <c r="D375" s="714">
        <v>7231783</v>
      </c>
      <c r="E375" s="714">
        <v>8117861</v>
      </c>
      <c r="F375" s="546"/>
    </row>
    <row r="376" spans="1:256" s="549" customFormat="1" ht="20.100000000000001" customHeight="1">
      <c r="A376" s="558" t="s">
        <v>1141</v>
      </c>
      <c r="B376" s="568">
        <v>963628</v>
      </c>
      <c r="C376" s="568">
        <v>1159642</v>
      </c>
      <c r="D376" s="568">
        <v>1317232</v>
      </c>
      <c r="E376" s="568">
        <v>1466907</v>
      </c>
      <c r="F376" s="546"/>
    </row>
    <row r="377" spans="1:256" s="549" customFormat="1" ht="20.100000000000001" customHeight="1">
      <c r="A377" s="558" t="s">
        <v>1142</v>
      </c>
      <c r="B377" s="568">
        <v>603145</v>
      </c>
      <c r="C377" s="568">
        <v>587553</v>
      </c>
      <c r="D377" s="568">
        <v>758404</v>
      </c>
      <c r="E377" s="568">
        <v>654398</v>
      </c>
      <c r="F377" s="546"/>
    </row>
    <row r="378" spans="1:256" s="549" customFormat="1" ht="20.100000000000001" customHeight="1">
      <c r="A378" s="558" t="s">
        <v>1376</v>
      </c>
      <c r="B378" s="568">
        <v>2054660</v>
      </c>
      <c r="C378" s="568">
        <v>2282179</v>
      </c>
      <c r="D378" s="568">
        <v>2839152</v>
      </c>
      <c r="E378" s="568">
        <v>3055784</v>
      </c>
      <c r="F378" s="546"/>
    </row>
    <row r="379" spans="1:256" s="549" customFormat="1" ht="20.100000000000001" customHeight="1">
      <c r="A379" s="558" t="s">
        <v>877</v>
      </c>
      <c r="B379" s="568">
        <v>1194648</v>
      </c>
      <c r="C379" s="568">
        <v>1421929</v>
      </c>
      <c r="D379" s="568">
        <v>1653960</v>
      </c>
      <c r="E379" s="568">
        <v>2018599</v>
      </c>
      <c r="F379" s="546"/>
    </row>
    <row r="380" spans="1:256" s="549" customFormat="1" ht="20.100000000000001" customHeight="1">
      <c r="A380" s="558" t="s">
        <v>878</v>
      </c>
      <c r="B380" s="568">
        <v>174284</v>
      </c>
      <c r="C380" s="568">
        <v>179474</v>
      </c>
      <c r="D380" s="568">
        <v>210763</v>
      </c>
      <c r="E380" s="568">
        <v>331795</v>
      </c>
      <c r="F380" s="546"/>
    </row>
    <row r="381" spans="1:256" s="549" customFormat="1" ht="20.100000000000001" customHeight="1">
      <c r="A381" s="558" t="s">
        <v>879</v>
      </c>
      <c r="B381" s="568">
        <v>0</v>
      </c>
      <c r="C381" s="568">
        <v>0</v>
      </c>
      <c r="D381" s="568">
        <v>0</v>
      </c>
      <c r="E381" s="568">
        <v>29734</v>
      </c>
      <c r="F381" s="546"/>
    </row>
    <row r="382" spans="1:256" s="549" customFormat="1" ht="20.100000000000001" customHeight="1">
      <c r="A382" s="558" t="s">
        <v>1377</v>
      </c>
      <c r="B382" s="568">
        <v>64909</v>
      </c>
      <c r="C382" s="568">
        <v>64014</v>
      </c>
      <c r="D382" s="568">
        <v>151211</v>
      </c>
      <c r="E382" s="568">
        <v>232746</v>
      </c>
      <c r="F382" s="546"/>
    </row>
    <row r="383" spans="1:256" s="549" customFormat="1" ht="20.100000000000001" customHeight="1">
      <c r="A383" s="558" t="s">
        <v>880</v>
      </c>
      <c r="B383" s="568">
        <v>229049</v>
      </c>
      <c r="C383" s="568">
        <v>276344</v>
      </c>
      <c r="D383" s="568">
        <v>297725</v>
      </c>
      <c r="E383" s="568">
        <v>327898</v>
      </c>
      <c r="F383" s="546"/>
    </row>
    <row r="384" spans="1:256" s="550" customFormat="1" ht="15" customHeight="1">
      <c r="A384" s="574" t="s">
        <v>51</v>
      </c>
      <c r="B384" s="570">
        <v>102804</v>
      </c>
      <c r="C384" s="570">
        <v>19835</v>
      </c>
      <c r="D384" s="570">
        <v>3336</v>
      </c>
      <c r="E384" s="1971" t="s">
        <v>482</v>
      </c>
      <c r="F384" s="546"/>
      <c r="G384" s="549"/>
      <c r="H384" s="549"/>
      <c r="I384" s="549"/>
      <c r="J384" s="549"/>
      <c r="K384" s="549"/>
      <c r="L384" s="549"/>
      <c r="M384" s="549"/>
      <c r="N384" s="549"/>
      <c r="O384" s="549"/>
      <c r="P384" s="549"/>
      <c r="Q384" s="549"/>
      <c r="R384" s="549"/>
      <c r="S384" s="549"/>
      <c r="T384" s="549"/>
      <c r="U384" s="549"/>
      <c r="V384" s="549"/>
      <c r="W384" s="549"/>
      <c r="X384" s="549"/>
      <c r="Y384" s="549"/>
      <c r="Z384" s="549"/>
      <c r="AA384" s="549"/>
      <c r="AB384" s="549"/>
      <c r="AC384" s="549"/>
      <c r="AD384" s="549"/>
      <c r="AE384" s="549"/>
      <c r="AF384" s="549"/>
      <c r="AG384" s="549"/>
      <c r="AH384" s="549"/>
      <c r="AI384" s="549"/>
      <c r="AJ384" s="549"/>
      <c r="AK384" s="549"/>
      <c r="AL384" s="549"/>
      <c r="AM384" s="549"/>
      <c r="AN384" s="549"/>
      <c r="AO384" s="549"/>
      <c r="AP384" s="549"/>
      <c r="AQ384" s="549"/>
      <c r="AR384" s="549"/>
      <c r="AS384" s="549"/>
      <c r="AT384" s="549"/>
      <c r="AU384" s="549"/>
      <c r="AV384" s="549"/>
      <c r="AW384" s="549"/>
      <c r="AX384" s="549"/>
      <c r="AY384" s="549"/>
      <c r="AZ384" s="549"/>
      <c r="BA384" s="549"/>
      <c r="BB384" s="549"/>
      <c r="BC384" s="549"/>
      <c r="BD384" s="549"/>
      <c r="BE384" s="549"/>
      <c r="BF384" s="549"/>
      <c r="BG384" s="549"/>
      <c r="BH384" s="549"/>
      <c r="BI384" s="549"/>
      <c r="BJ384" s="549"/>
      <c r="BK384" s="549"/>
      <c r="BL384" s="549"/>
      <c r="BM384" s="549"/>
      <c r="BN384" s="549"/>
      <c r="BO384" s="549"/>
      <c r="BP384" s="549"/>
      <c r="BQ384" s="549"/>
      <c r="BR384" s="549"/>
      <c r="BS384" s="549"/>
      <c r="BT384" s="549"/>
      <c r="BU384" s="549"/>
      <c r="BV384" s="549"/>
      <c r="BW384" s="549"/>
      <c r="BX384" s="549"/>
      <c r="BY384" s="549"/>
      <c r="BZ384" s="549"/>
      <c r="CA384" s="549"/>
      <c r="CB384" s="549"/>
      <c r="CC384" s="549"/>
      <c r="CD384" s="549"/>
      <c r="CE384" s="549"/>
      <c r="CF384" s="549"/>
      <c r="CG384" s="549"/>
      <c r="CH384" s="549"/>
      <c r="CI384" s="549"/>
      <c r="CJ384" s="549"/>
      <c r="CK384" s="549"/>
      <c r="CL384" s="549"/>
      <c r="CM384" s="549"/>
      <c r="CN384" s="549"/>
      <c r="CO384" s="549"/>
      <c r="CP384" s="549"/>
      <c r="CQ384" s="549"/>
      <c r="CR384" s="549"/>
      <c r="CS384" s="549"/>
      <c r="CT384" s="549"/>
      <c r="CU384" s="549"/>
      <c r="CV384" s="549"/>
      <c r="CW384" s="549"/>
      <c r="CX384" s="549"/>
      <c r="CY384" s="549"/>
      <c r="CZ384" s="549"/>
      <c r="DA384" s="549"/>
      <c r="DB384" s="549"/>
      <c r="DC384" s="549"/>
      <c r="DD384" s="549"/>
      <c r="DE384" s="549"/>
      <c r="DF384" s="549"/>
      <c r="DG384" s="549"/>
      <c r="DH384" s="549"/>
      <c r="DI384" s="549"/>
      <c r="DJ384" s="549"/>
      <c r="DK384" s="549"/>
      <c r="DL384" s="549"/>
      <c r="DM384" s="549"/>
      <c r="DN384" s="549"/>
      <c r="DO384" s="549"/>
      <c r="DP384" s="549"/>
      <c r="DQ384" s="549"/>
      <c r="DR384" s="549"/>
      <c r="DS384" s="549"/>
      <c r="DT384" s="549"/>
      <c r="DU384" s="549"/>
      <c r="DV384" s="549"/>
      <c r="DW384" s="549"/>
      <c r="DX384" s="549"/>
      <c r="DY384" s="549"/>
      <c r="DZ384" s="549"/>
      <c r="EA384" s="549"/>
      <c r="EB384" s="549"/>
      <c r="EC384" s="549"/>
      <c r="ED384" s="549"/>
      <c r="EE384" s="549"/>
      <c r="EF384" s="549"/>
      <c r="EG384" s="549"/>
      <c r="EH384" s="549"/>
      <c r="EI384" s="549"/>
      <c r="EJ384" s="549"/>
      <c r="EK384" s="549"/>
      <c r="EL384" s="549"/>
      <c r="EM384" s="549"/>
      <c r="EN384" s="549"/>
      <c r="EO384" s="549"/>
      <c r="EP384" s="549"/>
      <c r="EQ384" s="549"/>
      <c r="ER384" s="549"/>
      <c r="ES384" s="549"/>
      <c r="ET384" s="549"/>
      <c r="EU384" s="549"/>
      <c r="EV384" s="549"/>
      <c r="EW384" s="549"/>
      <c r="EX384" s="549"/>
      <c r="EY384" s="549"/>
      <c r="EZ384" s="549"/>
      <c r="FA384" s="549"/>
      <c r="FB384" s="549"/>
      <c r="FC384" s="549"/>
      <c r="FD384" s="549"/>
      <c r="FE384" s="549"/>
      <c r="FF384" s="549"/>
      <c r="FG384" s="549"/>
      <c r="FH384" s="549"/>
      <c r="FI384" s="549"/>
      <c r="FJ384" s="549"/>
      <c r="FK384" s="549"/>
      <c r="FL384" s="549"/>
      <c r="FM384" s="549"/>
      <c r="FN384" s="549"/>
      <c r="FO384" s="549"/>
      <c r="FP384" s="549"/>
      <c r="FQ384" s="549"/>
      <c r="FR384" s="549"/>
      <c r="FS384" s="549"/>
      <c r="FT384" s="549"/>
      <c r="FU384" s="549"/>
      <c r="FV384" s="549"/>
      <c r="FW384" s="549"/>
      <c r="FX384" s="549"/>
      <c r="FY384" s="549"/>
      <c r="FZ384" s="549"/>
      <c r="GA384" s="549"/>
      <c r="GB384" s="549"/>
      <c r="GC384" s="549"/>
      <c r="GD384" s="549"/>
      <c r="GE384" s="549"/>
      <c r="GF384" s="549"/>
      <c r="GG384" s="549"/>
      <c r="GH384" s="549"/>
      <c r="GI384" s="549"/>
      <c r="GJ384" s="549"/>
      <c r="GK384" s="549"/>
      <c r="GL384" s="549"/>
      <c r="GM384" s="549"/>
      <c r="GN384" s="549"/>
      <c r="GO384" s="549"/>
      <c r="GP384" s="549"/>
      <c r="GQ384" s="549"/>
      <c r="GR384" s="549"/>
      <c r="GS384" s="549"/>
      <c r="GT384" s="549"/>
      <c r="GU384" s="549"/>
      <c r="GV384" s="549"/>
      <c r="GW384" s="549"/>
      <c r="GX384" s="549"/>
      <c r="GY384" s="549"/>
      <c r="GZ384" s="549"/>
      <c r="HA384" s="549"/>
      <c r="HB384" s="549"/>
      <c r="HC384" s="549"/>
      <c r="HD384" s="549"/>
      <c r="HE384" s="549"/>
      <c r="HF384" s="549"/>
      <c r="HG384" s="549"/>
      <c r="HH384" s="549"/>
      <c r="HI384" s="549"/>
      <c r="HJ384" s="549"/>
      <c r="HK384" s="549"/>
      <c r="HL384" s="549"/>
      <c r="HM384" s="549"/>
      <c r="HN384" s="549"/>
      <c r="HO384" s="549"/>
      <c r="HP384" s="549"/>
      <c r="HQ384" s="549"/>
      <c r="HR384" s="549"/>
      <c r="HS384" s="549"/>
      <c r="HT384" s="549"/>
      <c r="HU384" s="549"/>
      <c r="HV384" s="549"/>
      <c r="HW384" s="549"/>
      <c r="HX384" s="549"/>
      <c r="HY384" s="549"/>
      <c r="HZ384" s="549"/>
      <c r="IA384" s="549"/>
      <c r="IB384" s="549"/>
      <c r="IC384" s="549"/>
      <c r="ID384" s="549"/>
      <c r="IE384" s="549"/>
      <c r="IF384" s="549"/>
      <c r="IG384" s="549"/>
      <c r="IH384" s="549"/>
      <c r="II384" s="549"/>
      <c r="IJ384" s="549"/>
      <c r="IK384" s="549"/>
      <c r="IL384" s="549"/>
      <c r="IM384" s="549"/>
      <c r="IN384" s="549"/>
      <c r="IO384" s="549"/>
      <c r="IP384" s="549"/>
      <c r="IQ384" s="549"/>
      <c r="IR384" s="549"/>
      <c r="IS384" s="549"/>
      <c r="IT384" s="549"/>
      <c r="IU384" s="549"/>
      <c r="IV384" s="549"/>
    </row>
    <row r="385" spans="1:256" s="550" customFormat="1" ht="15" customHeight="1">
      <c r="A385" s="552" t="s">
        <v>1373</v>
      </c>
      <c r="B385" s="552"/>
      <c r="C385" s="552"/>
      <c r="D385" s="552"/>
      <c r="E385" s="552"/>
      <c r="F385" s="546"/>
    </row>
    <row r="386" spans="1:256" s="550" customFormat="1" ht="15" customHeight="1">
      <c r="A386" s="565" t="s">
        <v>1374</v>
      </c>
      <c r="B386" s="552"/>
      <c r="C386" s="552"/>
      <c r="D386" s="552"/>
      <c r="E386" s="552"/>
      <c r="F386" s="546"/>
    </row>
    <row r="387" spans="1:256" ht="20.100000000000001" customHeight="1">
      <c r="A387" s="552"/>
      <c r="B387" s="552"/>
      <c r="C387" s="552"/>
      <c r="D387" s="552"/>
      <c r="E387" s="552"/>
      <c r="G387" s="550"/>
      <c r="H387" s="550"/>
      <c r="I387" s="550"/>
      <c r="J387" s="550"/>
      <c r="K387" s="550"/>
      <c r="L387" s="550"/>
      <c r="M387" s="550"/>
      <c r="N387" s="550"/>
      <c r="O387" s="550"/>
      <c r="P387" s="550"/>
      <c r="Q387" s="550"/>
      <c r="R387" s="550"/>
      <c r="S387" s="550"/>
      <c r="T387" s="550"/>
      <c r="U387" s="550"/>
      <c r="V387" s="550"/>
      <c r="W387" s="550"/>
      <c r="X387" s="550"/>
      <c r="Y387" s="550"/>
      <c r="Z387" s="550"/>
      <c r="AA387" s="550"/>
      <c r="AB387" s="550"/>
      <c r="AC387" s="550"/>
      <c r="AD387" s="550"/>
      <c r="AE387" s="550"/>
      <c r="AF387" s="550"/>
      <c r="AG387" s="550"/>
      <c r="AH387" s="550"/>
      <c r="AI387" s="550"/>
      <c r="AJ387" s="550"/>
      <c r="AK387" s="550"/>
      <c r="AL387" s="550"/>
      <c r="AM387" s="550"/>
      <c r="AN387" s="550"/>
      <c r="AO387" s="550"/>
      <c r="AP387" s="550"/>
      <c r="AQ387" s="550"/>
      <c r="AR387" s="550"/>
      <c r="AS387" s="550"/>
      <c r="AT387" s="550"/>
      <c r="AU387" s="550"/>
      <c r="AV387" s="550"/>
      <c r="AW387" s="550"/>
      <c r="AX387" s="550"/>
      <c r="AY387" s="550"/>
      <c r="AZ387" s="550"/>
      <c r="BA387" s="550"/>
      <c r="BB387" s="550"/>
      <c r="BC387" s="550"/>
      <c r="BD387" s="550"/>
      <c r="BE387" s="550"/>
      <c r="BF387" s="550"/>
      <c r="BG387" s="550"/>
      <c r="BH387" s="550"/>
      <c r="BI387" s="550"/>
      <c r="BJ387" s="550"/>
      <c r="BK387" s="550"/>
      <c r="BL387" s="550"/>
      <c r="BM387" s="550"/>
      <c r="BN387" s="550"/>
      <c r="BO387" s="550"/>
      <c r="BP387" s="550"/>
      <c r="BQ387" s="550"/>
      <c r="BR387" s="550"/>
      <c r="BS387" s="550"/>
      <c r="BT387" s="550"/>
      <c r="BU387" s="550"/>
      <c r="BV387" s="550"/>
      <c r="BW387" s="550"/>
      <c r="BX387" s="550"/>
      <c r="BY387" s="550"/>
      <c r="BZ387" s="550"/>
      <c r="CA387" s="550"/>
      <c r="CB387" s="550"/>
      <c r="CC387" s="550"/>
      <c r="CD387" s="550"/>
      <c r="CE387" s="550"/>
      <c r="CF387" s="550"/>
      <c r="CG387" s="550"/>
      <c r="CH387" s="550"/>
      <c r="CI387" s="550"/>
      <c r="CJ387" s="550"/>
      <c r="CK387" s="550"/>
      <c r="CL387" s="550"/>
      <c r="CM387" s="550"/>
      <c r="CN387" s="550"/>
      <c r="CO387" s="550"/>
      <c r="CP387" s="550"/>
      <c r="CQ387" s="550"/>
      <c r="CR387" s="550"/>
      <c r="CS387" s="550"/>
      <c r="CT387" s="550"/>
      <c r="CU387" s="550"/>
      <c r="CV387" s="550"/>
      <c r="CW387" s="550"/>
      <c r="CX387" s="550"/>
      <c r="CY387" s="550"/>
      <c r="CZ387" s="550"/>
      <c r="DA387" s="550"/>
      <c r="DB387" s="550"/>
      <c r="DC387" s="550"/>
      <c r="DD387" s="550"/>
      <c r="DE387" s="550"/>
      <c r="DF387" s="550"/>
      <c r="DG387" s="550"/>
      <c r="DH387" s="550"/>
      <c r="DI387" s="550"/>
      <c r="DJ387" s="550"/>
      <c r="DK387" s="550"/>
      <c r="DL387" s="550"/>
      <c r="DM387" s="550"/>
      <c r="DN387" s="550"/>
      <c r="DO387" s="550"/>
      <c r="DP387" s="550"/>
      <c r="DQ387" s="550"/>
      <c r="DR387" s="550"/>
      <c r="DS387" s="550"/>
      <c r="DT387" s="550"/>
      <c r="DU387" s="550"/>
      <c r="DV387" s="550"/>
      <c r="DW387" s="550"/>
      <c r="DX387" s="550"/>
      <c r="DY387" s="550"/>
      <c r="DZ387" s="550"/>
      <c r="EA387" s="550"/>
      <c r="EB387" s="550"/>
      <c r="EC387" s="550"/>
      <c r="ED387" s="550"/>
      <c r="EE387" s="550"/>
      <c r="EF387" s="550"/>
      <c r="EG387" s="550"/>
      <c r="EH387" s="550"/>
      <c r="EI387" s="550"/>
      <c r="EJ387" s="550"/>
      <c r="EK387" s="550"/>
      <c r="EL387" s="550"/>
      <c r="EM387" s="550"/>
      <c r="EN387" s="550"/>
      <c r="EO387" s="550"/>
      <c r="EP387" s="550"/>
      <c r="EQ387" s="550"/>
      <c r="ER387" s="550"/>
      <c r="ES387" s="550"/>
      <c r="ET387" s="550"/>
      <c r="EU387" s="550"/>
      <c r="EV387" s="550"/>
      <c r="EW387" s="550"/>
      <c r="EX387" s="550"/>
      <c r="EY387" s="550"/>
      <c r="EZ387" s="550"/>
      <c r="FA387" s="550"/>
      <c r="FB387" s="550"/>
      <c r="FC387" s="550"/>
      <c r="FD387" s="550"/>
      <c r="FE387" s="550"/>
      <c r="FF387" s="550"/>
      <c r="FG387" s="550"/>
      <c r="FH387" s="550"/>
      <c r="FI387" s="550"/>
      <c r="FJ387" s="550"/>
      <c r="FK387" s="550"/>
      <c r="FL387" s="550"/>
      <c r="FM387" s="550"/>
      <c r="FN387" s="550"/>
      <c r="FO387" s="550"/>
      <c r="FP387" s="550"/>
      <c r="FQ387" s="550"/>
      <c r="FR387" s="550"/>
      <c r="FS387" s="550"/>
      <c r="FT387" s="550"/>
      <c r="FU387" s="550"/>
      <c r="FV387" s="550"/>
      <c r="FW387" s="550"/>
      <c r="FX387" s="550"/>
      <c r="FY387" s="550"/>
      <c r="FZ387" s="550"/>
      <c r="GA387" s="550"/>
      <c r="GB387" s="550"/>
      <c r="GC387" s="550"/>
      <c r="GD387" s="550"/>
      <c r="GE387" s="550"/>
      <c r="GF387" s="550"/>
      <c r="GG387" s="550"/>
      <c r="GH387" s="550"/>
      <c r="GI387" s="550"/>
      <c r="GJ387" s="550"/>
      <c r="GK387" s="550"/>
      <c r="GL387" s="550"/>
      <c r="GM387" s="550"/>
      <c r="GN387" s="550"/>
      <c r="GO387" s="550"/>
      <c r="GP387" s="550"/>
      <c r="GQ387" s="550"/>
      <c r="GR387" s="550"/>
      <c r="GS387" s="550"/>
      <c r="GT387" s="550"/>
      <c r="GU387" s="550"/>
      <c r="GV387" s="550"/>
      <c r="GW387" s="550"/>
      <c r="GX387" s="550"/>
      <c r="GY387" s="550"/>
      <c r="GZ387" s="550"/>
      <c r="HA387" s="550"/>
      <c r="HB387" s="550"/>
      <c r="HC387" s="550"/>
      <c r="HD387" s="550"/>
      <c r="HE387" s="550"/>
      <c r="HF387" s="550"/>
      <c r="HG387" s="550"/>
      <c r="HH387" s="550"/>
      <c r="HI387" s="550"/>
      <c r="HJ387" s="550"/>
      <c r="HK387" s="550"/>
      <c r="HL387" s="550"/>
      <c r="HM387" s="550"/>
      <c r="HN387" s="550"/>
      <c r="HO387" s="550"/>
      <c r="HP387" s="550"/>
      <c r="HQ387" s="550"/>
      <c r="HR387" s="550"/>
      <c r="HS387" s="550"/>
      <c r="HT387" s="550"/>
      <c r="HU387" s="550"/>
      <c r="HV387" s="550"/>
      <c r="HW387" s="550"/>
      <c r="HX387" s="550"/>
      <c r="HY387" s="550"/>
      <c r="HZ387" s="550"/>
      <c r="IA387" s="550"/>
      <c r="IB387" s="550"/>
      <c r="IC387" s="550"/>
      <c r="ID387" s="550"/>
      <c r="IE387" s="550"/>
      <c r="IF387" s="550"/>
      <c r="IG387" s="550"/>
      <c r="IH387" s="550"/>
      <c r="II387" s="550"/>
      <c r="IJ387" s="550"/>
      <c r="IK387" s="550"/>
      <c r="IL387" s="550"/>
      <c r="IM387" s="550"/>
      <c r="IN387" s="550"/>
      <c r="IO387" s="550"/>
      <c r="IP387" s="550"/>
      <c r="IQ387" s="550"/>
      <c r="IR387" s="550"/>
      <c r="IS387" s="550"/>
      <c r="IT387" s="550"/>
      <c r="IU387" s="550"/>
      <c r="IV387" s="550"/>
    </row>
    <row r="388" spans="1:256" ht="20.100000000000001" customHeight="1">
      <c r="A388" s="650" t="s">
        <v>1378</v>
      </c>
      <c r="B388" s="650"/>
      <c r="C388" s="650"/>
      <c r="D388" s="650"/>
      <c r="E388" s="650"/>
      <c r="F388" s="550"/>
    </row>
    <row r="389" spans="1:256" ht="20.100000000000001" customHeight="1">
      <c r="A389" s="554" t="s">
        <v>14</v>
      </c>
      <c r="B389" s="555">
        <v>2010</v>
      </c>
      <c r="C389" s="555">
        <v>2011</v>
      </c>
      <c r="D389" s="554">
        <v>2012</v>
      </c>
      <c r="E389" s="554">
        <v>2013</v>
      </c>
      <c r="F389" s="550"/>
    </row>
    <row r="390" spans="1:256" ht="20.100000000000001" customHeight="1">
      <c r="A390" s="556" t="s">
        <v>1379</v>
      </c>
      <c r="B390" s="596">
        <v>20154</v>
      </c>
      <c r="C390" s="596">
        <v>39526</v>
      </c>
      <c r="D390" s="714">
        <v>38291</v>
      </c>
      <c r="E390" s="714">
        <v>35770</v>
      </c>
      <c r="F390" s="550"/>
    </row>
    <row r="391" spans="1:256" ht="20.100000000000001" customHeight="1">
      <c r="A391" s="560" t="s">
        <v>1380</v>
      </c>
      <c r="B391" s="557"/>
      <c r="C391" s="557"/>
      <c r="D391" s="991"/>
      <c r="E391" s="991"/>
    </row>
    <row r="392" spans="1:256" ht="20.100000000000001" customHeight="1">
      <c r="A392" s="1488" t="s">
        <v>1381</v>
      </c>
      <c r="B392" s="596">
        <v>521156</v>
      </c>
      <c r="C392" s="596">
        <v>767713</v>
      </c>
      <c r="D392" s="714">
        <v>787048</v>
      </c>
      <c r="E392" s="714">
        <v>901722</v>
      </c>
      <c r="F392" s="549"/>
    </row>
    <row r="393" spans="1:256" ht="20.100000000000001" customHeight="1">
      <c r="A393" s="1490" t="s">
        <v>1382</v>
      </c>
      <c r="B393" s="561">
        <v>257302</v>
      </c>
      <c r="C393" s="561">
        <v>384394</v>
      </c>
      <c r="D393" s="568">
        <v>391267</v>
      </c>
      <c r="E393" s="568">
        <v>445228</v>
      </c>
      <c r="F393" s="549"/>
    </row>
    <row r="394" spans="1:256" ht="20.100000000000001" customHeight="1">
      <c r="A394" s="1490" t="s">
        <v>1383</v>
      </c>
      <c r="B394" s="561">
        <v>263854</v>
      </c>
      <c r="C394" s="561">
        <v>383319</v>
      </c>
      <c r="D394" s="568">
        <v>395781</v>
      </c>
      <c r="E394" s="568">
        <v>456494</v>
      </c>
      <c r="F394" s="549"/>
    </row>
    <row r="395" spans="1:256" ht="20.100000000000001" customHeight="1">
      <c r="A395" s="560" t="s">
        <v>1384</v>
      </c>
      <c r="B395" s="557"/>
      <c r="C395" s="557"/>
      <c r="D395" s="991"/>
      <c r="E395" s="991"/>
      <c r="F395" s="549"/>
    </row>
    <row r="396" spans="1:256" ht="20.100000000000001" customHeight="1">
      <c r="A396" s="1488" t="s">
        <v>1385</v>
      </c>
      <c r="B396" s="596">
        <v>6046722</v>
      </c>
      <c r="C396" s="596">
        <v>8368766</v>
      </c>
      <c r="D396" s="714">
        <v>9393265</v>
      </c>
      <c r="E396" s="714">
        <v>9356545</v>
      </c>
      <c r="F396" s="549"/>
    </row>
    <row r="397" spans="1:256" ht="20.100000000000001" customHeight="1">
      <c r="A397" s="1490" t="s">
        <v>1382</v>
      </c>
      <c r="B397" s="561">
        <v>5962276</v>
      </c>
      <c r="C397" s="561">
        <v>8190376</v>
      </c>
      <c r="D397" s="568">
        <v>9153595</v>
      </c>
      <c r="E397" s="568">
        <v>8650805</v>
      </c>
      <c r="F397" s="549"/>
    </row>
    <row r="398" spans="1:256" ht="20.100000000000001" customHeight="1">
      <c r="A398" s="1490" t="s">
        <v>1383</v>
      </c>
      <c r="B398" s="561">
        <v>84445.991999999998</v>
      </c>
      <c r="C398" s="561">
        <v>178390.40436000002</v>
      </c>
      <c r="D398" s="568">
        <v>239669.93834999998</v>
      </c>
      <c r="E398" s="568">
        <v>705740</v>
      </c>
      <c r="F398" s="550"/>
    </row>
    <row r="399" spans="1:256" ht="20.100000000000001" customHeight="1">
      <c r="A399" s="560" t="s">
        <v>1386</v>
      </c>
      <c r="B399" s="557"/>
      <c r="C399" s="557"/>
      <c r="D399" s="991"/>
      <c r="E399" s="991"/>
      <c r="F399" s="550"/>
    </row>
    <row r="400" spans="1:256" ht="20.100000000000001" customHeight="1">
      <c r="A400" s="1488" t="s">
        <v>1387</v>
      </c>
      <c r="B400" s="596">
        <v>62352</v>
      </c>
      <c r="C400" s="596">
        <v>56510</v>
      </c>
      <c r="D400" s="714">
        <v>79906</v>
      </c>
      <c r="E400" s="714">
        <v>90191</v>
      </c>
    </row>
    <row r="401" spans="1:256" ht="20.100000000000001" customHeight="1">
      <c r="A401" s="1490" t="s">
        <v>1382</v>
      </c>
      <c r="B401" s="561">
        <v>61910</v>
      </c>
      <c r="C401" s="561">
        <v>56318</v>
      </c>
      <c r="D401" s="568">
        <v>79184</v>
      </c>
      <c r="E401" s="568">
        <v>88933</v>
      </c>
    </row>
    <row r="402" spans="1:256" s="550" customFormat="1" ht="15" customHeight="1">
      <c r="A402" s="574" t="s">
        <v>1383</v>
      </c>
      <c r="B402" s="578">
        <v>442</v>
      </c>
      <c r="C402" s="578">
        <v>192</v>
      </c>
      <c r="D402" s="570">
        <v>722</v>
      </c>
      <c r="E402" s="570">
        <v>1258</v>
      </c>
      <c r="F402" s="546"/>
      <c r="G402" s="546"/>
      <c r="H402" s="546"/>
      <c r="I402" s="546"/>
      <c r="J402" s="546"/>
      <c r="K402" s="546"/>
      <c r="L402" s="546"/>
      <c r="M402" s="546"/>
      <c r="N402" s="546"/>
      <c r="O402" s="546"/>
      <c r="P402" s="546"/>
      <c r="Q402" s="546"/>
      <c r="R402" s="546"/>
      <c r="S402" s="546"/>
      <c r="T402" s="546"/>
      <c r="U402" s="546"/>
      <c r="V402" s="546"/>
      <c r="W402" s="546"/>
      <c r="X402" s="546"/>
      <c r="Y402" s="546"/>
      <c r="Z402" s="546"/>
      <c r="AA402" s="546"/>
      <c r="AB402" s="546"/>
      <c r="AC402" s="546"/>
      <c r="AD402" s="546"/>
      <c r="AE402" s="546"/>
      <c r="AF402" s="546"/>
      <c r="AG402" s="546"/>
      <c r="AH402" s="546"/>
      <c r="AI402" s="546"/>
      <c r="AJ402" s="546"/>
      <c r="AK402" s="546"/>
      <c r="AL402" s="546"/>
      <c r="AM402" s="546"/>
      <c r="AN402" s="546"/>
      <c r="AO402" s="546"/>
      <c r="AP402" s="546"/>
      <c r="AQ402" s="546"/>
      <c r="AR402" s="546"/>
      <c r="AS402" s="546"/>
      <c r="AT402" s="546"/>
      <c r="AU402" s="546"/>
      <c r="AV402" s="546"/>
      <c r="AW402" s="546"/>
      <c r="AX402" s="546"/>
      <c r="AY402" s="546"/>
      <c r="AZ402" s="546"/>
      <c r="BA402" s="546"/>
      <c r="BB402" s="546"/>
      <c r="BC402" s="546"/>
      <c r="BD402" s="546"/>
      <c r="BE402" s="546"/>
      <c r="BF402" s="546"/>
      <c r="BG402" s="546"/>
      <c r="BH402" s="546"/>
      <c r="BI402" s="546"/>
      <c r="BJ402" s="546"/>
      <c r="BK402" s="546"/>
      <c r="BL402" s="546"/>
      <c r="BM402" s="546"/>
      <c r="BN402" s="546"/>
      <c r="BO402" s="546"/>
      <c r="BP402" s="546"/>
      <c r="BQ402" s="546"/>
      <c r="BR402" s="546"/>
      <c r="BS402" s="546"/>
      <c r="BT402" s="546"/>
      <c r="BU402" s="546"/>
      <c r="BV402" s="546"/>
      <c r="BW402" s="546"/>
      <c r="BX402" s="546"/>
      <c r="BY402" s="546"/>
      <c r="BZ402" s="546"/>
      <c r="CA402" s="546"/>
      <c r="CB402" s="546"/>
      <c r="CC402" s="546"/>
      <c r="CD402" s="546"/>
      <c r="CE402" s="546"/>
      <c r="CF402" s="546"/>
      <c r="CG402" s="546"/>
      <c r="CH402" s="546"/>
      <c r="CI402" s="546"/>
      <c r="CJ402" s="546"/>
      <c r="CK402" s="546"/>
      <c r="CL402" s="546"/>
      <c r="CM402" s="546"/>
      <c r="CN402" s="546"/>
      <c r="CO402" s="546"/>
      <c r="CP402" s="546"/>
      <c r="CQ402" s="546"/>
      <c r="CR402" s="546"/>
      <c r="CS402" s="546"/>
      <c r="CT402" s="546"/>
      <c r="CU402" s="546"/>
      <c r="CV402" s="546"/>
      <c r="CW402" s="546"/>
      <c r="CX402" s="546"/>
      <c r="CY402" s="546"/>
      <c r="CZ402" s="546"/>
      <c r="DA402" s="546"/>
      <c r="DB402" s="546"/>
      <c r="DC402" s="546"/>
      <c r="DD402" s="546"/>
      <c r="DE402" s="546"/>
      <c r="DF402" s="546"/>
      <c r="DG402" s="546"/>
      <c r="DH402" s="546"/>
      <c r="DI402" s="546"/>
      <c r="DJ402" s="546"/>
      <c r="DK402" s="546"/>
      <c r="DL402" s="546"/>
      <c r="DM402" s="546"/>
      <c r="DN402" s="546"/>
      <c r="DO402" s="546"/>
      <c r="DP402" s="546"/>
      <c r="DQ402" s="546"/>
      <c r="DR402" s="546"/>
      <c r="DS402" s="546"/>
      <c r="DT402" s="546"/>
      <c r="DU402" s="546"/>
      <c r="DV402" s="546"/>
      <c r="DW402" s="546"/>
      <c r="DX402" s="546"/>
      <c r="DY402" s="546"/>
      <c r="DZ402" s="546"/>
      <c r="EA402" s="546"/>
      <c r="EB402" s="546"/>
      <c r="EC402" s="546"/>
      <c r="ED402" s="546"/>
      <c r="EE402" s="546"/>
      <c r="EF402" s="546"/>
      <c r="EG402" s="546"/>
      <c r="EH402" s="546"/>
      <c r="EI402" s="546"/>
      <c r="EJ402" s="546"/>
      <c r="EK402" s="546"/>
      <c r="EL402" s="546"/>
      <c r="EM402" s="546"/>
      <c r="EN402" s="546"/>
      <c r="EO402" s="546"/>
      <c r="EP402" s="546"/>
      <c r="EQ402" s="546"/>
      <c r="ER402" s="546"/>
      <c r="ES402" s="546"/>
      <c r="ET402" s="546"/>
      <c r="EU402" s="546"/>
      <c r="EV402" s="546"/>
      <c r="EW402" s="546"/>
      <c r="EX402" s="546"/>
      <c r="EY402" s="546"/>
      <c r="EZ402" s="546"/>
      <c r="FA402" s="546"/>
      <c r="FB402" s="546"/>
      <c r="FC402" s="546"/>
      <c r="FD402" s="546"/>
      <c r="FE402" s="546"/>
      <c r="FF402" s="546"/>
      <c r="FG402" s="546"/>
      <c r="FH402" s="546"/>
      <c r="FI402" s="546"/>
      <c r="FJ402" s="546"/>
      <c r="FK402" s="546"/>
      <c r="FL402" s="546"/>
      <c r="FM402" s="546"/>
      <c r="FN402" s="546"/>
      <c r="FO402" s="546"/>
      <c r="FP402" s="546"/>
      <c r="FQ402" s="546"/>
      <c r="FR402" s="546"/>
      <c r="FS402" s="546"/>
      <c r="FT402" s="546"/>
      <c r="FU402" s="546"/>
      <c r="FV402" s="546"/>
      <c r="FW402" s="546"/>
      <c r="FX402" s="546"/>
      <c r="FY402" s="546"/>
      <c r="FZ402" s="546"/>
      <c r="GA402" s="546"/>
      <c r="GB402" s="546"/>
      <c r="GC402" s="546"/>
      <c r="GD402" s="546"/>
      <c r="GE402" s="546"/>
      <c r="GF402" s="546"/>
      <c r="GG402" s="546"/>
      <c r="GH402" s="546"/>
      <c r="GI402" s="546"/>
      <c r="GJ402" s="546"/>
      <c r="GK402" s="546"/>
      <c r="GL402" s="546"/>
      <c r="GM402" s="546"/>
      <c r="GN402" s="546"/>
      <c r="GO402" s="546"/>
      <c r="GP402" s="546"/>
      <c r="GQ402" s="546"/>
      <c r="GR402" s="546"/>
      <c r="GS402" s="546"/>
      <c r="GT402" s="546"/>
      <c r="GU402" s="546"/>
      <c r="GV402" s="546"/>
      <c r="GW402" s="546"/>
      <c r="GX402" s="546"/>
      <c r="GY402" s="546"/>
      <c r="GZ402" s="546"/>
      <c r="HA402" s="546"/>
      <c r="HB402" s="546"/>
      <c r="HC402" s="546"/>
      <c r="HD402" s="546"/>
      <c r="HE402" s="546"/>
      <c r="HF402" s="546"/>
      <c r="HG402" s="546"/>
      <c r="HH402" s="546"/>
      <c r="HI402" s="546"/>
      <c r="HJ402" s="546"/>
      <c r="HK402" s="546"/>
      <c r="HL402" s="546"/>
      <c r="HM402" s="546"/>
      <c r="HN402" s="546"/>
      <c r="HO402" s="546"/>
      <c r="HP402" s="546"/>
      <c r="HQ402" s="546"/>
      <c r="HR402" s="546"/>
      <c r="HS402" s="546"/>
      <c r="HT402" s="546"/>
      <c r="HU402" s="546"/>
      <c r="HV402" s="546"/>
      <c r="HW402" s="546"/>
      <c r="HX402" s="546"/>
      <c r="HY402" s="546"/>
      <c r="HZ402" s="546"/>
      <c r="IA402" s="546"/>
      <c r="IB402" s="546"/>
      <c r="IC402" s="546"/>
      <c r="ID402" s="546"/>
      <c r="IE402" s="546"/>
      <c r="IF402" s="546"/>
      <c r="IG402" s="546"/>
      <c r="IH402" s="546"/>
      <c r="II402" s="546"/>
      <c r="IJ402" s="546"/>
      <c r="IK402" s="546"/>
      <c r="IL402" s="546"/>
      <c r="IM402" s="546"/>
      <c r="IN402" s="546"/>
      <c r="IO402" s="546"/>
      <c r="IP402" s="546"/>
      <c r="IQ402" s="546"/>
      <c r="IR402" s="546"/>
      <c r="IS402" s="546"/>
      <c r="IT402" s="546"/>
      <c r="IU402" s="546"/>
      <c r="IV402" s="546"/>
    </row>
    <row r="403" spans="1:256" s="550" customFormat="1" ht="15" customHeight="1">
      <c r="A403" s="552" t="s">
        <v>1388</v>
      </c>
      <c r="B403" s="552"/>
      <c r="C403" s="552"/>
      <c r="D403" s="552"/>
      <c r="E403" s="552"/>
      <c r="F403" s="546"/>
    </row>
    <row r="404" spans="1:256" s="550" customFormat="1" ht="15" customHeight="1">
      <c r="A404" s="565" t="s">
        <v>1389</v>
      </c>
      <c r="B404" s="552"/>
      <c r="C404" s="552"/>
      <c r="D404" s="552"/>
      <c r="E404" s="552"/>
      <c r="F404" s="546"/>
    </row>
    <row r="405" spans="1:256" ht="20.100000000000001" customHeight="1">
      <c r="A405" s="552"/>
      <c r="B405" s="552"/>
      <c r="C405" s="552"/>
      <c r="D405" s="552"/>
      <c r="E405" s="552"/>
      <c r="G405" s="550"/>
      <c r="H405" s="550"/>
      <c r="I405" s="550"/>
      <c r="J405" s="550"/>
      <c r="K405" s="550"/>
      <c r="L405" s="550"/>
      <c r="M405" s="550"/>
      <c r="N405" s="550"/>
      <c r="O405" s="550"/>
      <c r="P405" s="550"/>
      <c r="Q405" s="550"/>
      <c r="R405" s="550"/>
      <c r="S405" s="550"/>
      <c r="T405" s="550"/>
      <c r="U405" s="550"/>
      <c r="V405" s="550"/>
      <c r="W405" s="550"/>
      <c r="X405" s="550"/>
      <c r="Y405" s="550"/>
      <c r="Z405" s="550"/>
      <c r="AA405" s="550"/>
      <c r="AB405" s="550"/>
      <c r="AC405" s="550"/>
      <c r="AD405" s="550"/>
      <c r="AE405" s="550"/>
      <c r="AF405" s="550"/>
      <c r="AG405" s="550"/>
      <c r="AH405" s="550"/>
      <c r="AI405" s="550"/>
      <c r="AJ405" s="550"/>
      <c r="AK405" s="550"/>
      <c r="AL405" s="550"/>
      <c r="AM405" s="550"/>
      <c r="AN405" s="550"/>
      <c r="AO405" s="550"/>
      <c r="AP405" s="550"/>
      <c r="AQ405" s="550"/>
      <c r="AR405" s="550"/>
      <c r="AS405" s="550"/>
      <c r="AT405" s="550"/>
      <c r="AU405" s="550"/>
      <c r="AV405" s="550"/>
      <c r="AW405" s="550"/>
      <c r="AX405" s="550"/>
      <c r="AY405" s="550"/>
      <c r="AZ405" s="550"/>
      <c r="BA405" s="550"/>
      <c r="BB405" s="550"/>
      <c r="BC405" s="550"/>
      <c r="BD405" s="550"/>
      <c r="BE405" s="550"/>
      <c r="BF405" s="550"/>
      <c r="BG405" s="550"/>
      <c r="BH405" s="550"/>
      <c r="BI405" s="550"/>
      <c r="BJ405" s="550"/>
      <c r="BK405" s="550"/>
      <c r="BL405" s="550"/>
      <c r="BM405" s="550"/>
      <c r="BN405" s="550"/>
      <c r="BO405" s="550"/>
      <c r="BP405" s="550"/>
      <c r="BQ405" s="550"/>
      <c r="BR405" s="550"/>
      <c r="BS405" s="550"/>
      <c r="BT405" s="550"/>
      <c r="BU405" s="550"/>
      <c r="BV405" s="550"/>
      <c r="BW405" s="550"/>
      <c r="BX405" s="550"/>
      <c r="BY405" s="550"/>
      <c r="BZ405" s="550"/>
      <c r="CA405" s="550"/>
      <c r="CB405" s="550"/>
      <c r="CC405" s="550"/>
      <c r="CD405" s="550"/>
      <c r="CE405" s="550"/>
      <c r="CF405" s="550"/>
      <c r="CG405" s="550"/>
      <c r="CH405" s="550"/>
      <c r="CI405" s="550"/>
      <c r="CJ405" s="550"/>
      <c r="CK405" s="550"/>
      <c r="CL405" s="550"/>
      <c r="CM405" s="550"/>
      <c r="CN405" s="550"/>
      <c r="CO405" s="550"/>
      <c r="CP405" s="550"/>
      <c r="CQ405" s="550"/>
      <c r="CR405" s="550"/>
      <c r="CS405" s="550"/>
      <c r="CT405" s="550"/>
      <c r="CU405" s="550"/>
      <c r="CV405" s="550"/>
      <c r="CW405" s="550"/>
      <c r="CX405" s="550"/>
      <c r="CY405" s="550"/>
      <c r="CZ405" s="550"/>
      <c r="DA405" s="550"/>
      <c r="DB405" s="550"/>
      <c r="DC405" s="550"/>
      <c r="DD405" s="550"/>
      <c r="DE405" s="550"/>
      <c r="DF405" s="550"/>
      <c r="DG405" s="550"/>
      <c r="DH405" s="550"/>
      <c r="DI405" s="550"/>
      <c r="DJ405" s="550"/>
      <c r="DK405" s="550"/>
      <c r="DL405" s="550"/>
      <c r="DM405" s="550"/>
      <c r="DN405" s="550"/>
      <c r="DO405" s="550"/>
      <c r="DP405" s="550"/>
      <c r="DQ405" s="550"/>
      <c r="DR405" s="550"/>
      <c r="DS405" s="550"/>
      <c r="DT405" s="550"/>
      <c r="DU405" s="550"/>
      <c r="DV405" s="550"/>
      <c r="DW405" s="550"/>
      <c r="DX405" s="550"/>
      <c r="DY405" s="550"/>
      <c r="DZ405" s="550"/>
      <c r="EA405" s="550"/>
      <c r="EB405" s="550"/>
      <c r="EC405" s="550"/>
      <c r="ED405" s="550"/>
      <c r="EE405" s="550"/>
      <c r="EF405" s="550"/>
      <c r="EG405" s="550"/>
      <c r="EH405" s="550"/>
      <c r="EI405" s="550"/>
      <c r="EJ405" s="550"/>
      <c r="EK405" s="550"/>
      <c r="EL405" s="550"/>
      <c r="EM405" s="550"/>
      <c r="EN405" s="550"/>
      <c r="EO405" s="550"/>
      <c r="EP405" s="550"/>
      <c r="EQ405" s="550"/>
      <c r="ER405" s="550"/>
      <c r="ES405" s="550"/>
      <c r="ET405" s="550"/>
      <c r="EU405" s="550"/>
      <c r="EV405" s="550"/>
      <c r="EW405" s="550"/>
      <c r="EX405" s="550"/>
      <c r="EY405" s="550"/>
      <c r="EZ405" s="550"/>
      <c r="FA405" s="550"/>
      <c r="FB405" s="550"/>
      <c r="FC405" s="550"/>
      <c r="FD405" s="550"/>
      <c r="FE405" s="550"/>
      <c r="FF405" s="550"/>
      <c r="FG405" s="550"/>
      <c r="FH405" s="550"/>
      <c r="FI405" s="550"/>
      <c r="FJ405" s="550"/>
      <c r="FK405" s="550"/>
      <c r="FL405" s="550"/>
      <c r="FM405" s="550"/>
      <c r="FN405" s="550"/>
      <c r="FO405" s="550"/>
      <c r="FP405" s="550"/>
      <c r="FQ405" s="550"/>
      <c r="FR405" s="550"/>
      <c r="FS405" s="550"/>
      <c r="FT405" s="550"/>
      <c r="FU405" s="550"/>
      <c r="FV405" s="550"/>
      <c r="FW405" s="550"/>
      <c r="FX405" s="550"/>
      <c r="FY405" s="550"/>
      <c r="FZ405" s="550"/>
      <c r="GA405" s="550"/>
      <c r="GB405" s="550"/>
      <c r="GC405" s="550"/>
      <c r="GD405" s="550"/>
      <c r="GE405" s="550"/>
      <c r="GF405" s="550"/>
      <c r="GG405" s="550"/>
      <c r="GH405" s="550"/>
      <c r="GI405" s="550"/>
      <c r="GJ405" s="550"/>
      <c r="GK405" s="550"/>
      <c r="GL405" s="550"/>
      <c r="GM405" s="550"/>
      <c r="GN405" s="550"/>
      <c r="GO405" s="550"/>
      <c r="GP405" s="550"/>
      <c r="GQ405" s="550"/>
      <c r="GR405" s="550"/>
      <c r="GS405" s="550"/>
      <c r="GT405" s="550"/>
      <c r="GU405" s="550"/>
      <c r="GV405" s="550"/>
      <c r="GW405" s="550"/>
      <c r="GX405" s="550"/>
      <c r="GY405" s="550"/>
      <c r="GZ405" s="550"/>
      <c r="HA405" s="550"/>
      <c r="HB405" s="550"/>
      <c r="HC405" s="550"/>
      <c r="HD405" s="550"/>
      <c r="HE405" s="550"/>
      <c r="HF405" s="550"/>
      <c r="HG405" s="550"/>
      <c r="HH405" s="550"/>
      <c r="HI405" s="550"/>
      <c r="HJ405" s="550"/>
      <c r="HK405" s="550"/>
      <c r="HL405" s="550"/>
      <c r="HM405" s="550"/>
      <c r="HN405" s="550"/>
      <c r="HO405" s="550"/>
      <c r="HP405" s="550"/>
      <c r="HQ405" s="550"/>
      <c r="HR405" s="550"/>
      <c r="HS405" s="550"/>
      <c r="HT405" s="550"/>
      <c r="HU405" s="550"/>
      <c r="HV405" s="550"/>
      <c r="HW405" s="550"/>
      <c r="HX405" s="550"/>
      <c r="HY405" s="550"/>
      <c r="HZ405" s="550"/>
      <c r="IA405" s="550"/>
      <c r="IB405" s="550"/>
      <c r="IC405" s="550"/>
      <c r="ID405" s="550"/>
      <c r="IE405" s="550"/>
      <c r="IF405" s="550"/>
      <c r="IG405" s="550"/>
      <c r="IH405" s="550"/>
      <c r="II405" s="550"/>
      <c r="IJ405" s="550"/>
      <c r="IK405" s="550"/>
      <c r="IL405" s="550"/>
      <c r="IM405" s="550"/>
      <c r="IN405" s="550"/>
      <c r="IO405" s="550"/>
      <c r="IP405" s="550"/>
      <c r="IQ405" s="550"/>
      <c r="IR405" s="550"/>
      <c r="IS405" s="550"/>
      <c r="IT405" s="550"/>
      <c r="IU405" s="550"/>
      <c r="IV405" s="550"/>
    </row>
    <row r="406" spans="1:256" s="549" customFormat="1" ht="20.100000000000001" customHeight="1">
      <c r="A406" s="650" t="s">
        <v>1390</v>
      </c>
      <c r="B406" s="650"/>
      <c r="C406" s="650"/>
      <c r="D406" s="650"/>
      <c r="E406" s="650"/>
      <c r="F406" s="546"/>
      <c r="G406" s="546"/>
      <c r="H406" s="546"/>
      <c r="I406" s="546"/>
      <c r="J406" s="546"/>
      <c r="K406" s="546"/>
      <c r="L406" s="546"/>
      <c r="M406" s="546"/>
      <c r="N406" s="546"/>
      <c r="O406" s="546"/>
      <c r="P406" s="546"/>
      <c r="Q406" s="546"/>
      <c r="R406" s="546"/>
      <c r="S406" s="546"/>
      <c r="T406" s="546"/>
      <c r="U406" s="546"/>
      <c r="V406" s="546"/>
      <c r="W406" s="546"/>
      <c r="X406" s="546"/>
      <c r="Y406" s="546"/>
      <c r="Z406" s="546"/>
      <c r="AA406" s="546"/>
      <c r="AB406" s="546"/>
      <c r="AC406" s="546"/>
      <c r="AD406" s="546"/>
      <c r="AE406" s="546"/>
      <c r="AF406" s="546"/>
      <c r="AG406" s="546"/>
      <c r="AH406" s="546"/>
      <c r="AI406" s="546"/>
      <c r="AJ406" s="546"/>
      <c r="AK406" s="546"/>
      <c r="AL406" s="546"/>
      <c r="AM406" s="546"/>
      <c r="AN406" s="546"/>
      <c r="AO406" s="546"/>
      <c r="AP406" s="546"/>
      <c r="AQ406" s="546"/>
      <c r="AR406" s="546"/>
      <c r="AS406" s="546"/>
      <c r="AT406" s="546"/>
      <c r="AU406" s="546"/>
      <c r="AV406" s="546"/>
      <c r="AW406" s="546"/>
      <c r="AX406" s="546"/>
      <c r="AY406" s="546"/>
      <c r="AZ406" s="546"/>
      <c r="BA406" s="546"/>
      <c r="BB406" s="546"/>
      <c r="BC406" s="546"/>
      <c r="BD406" s="546"/>
      <c r="BE406" s="546"/>
      <c r="BF406" s="546"/>
      <c r="BG406" s="546"/>
      <c r="BH406" s="546"/>
      <c r="BI406" s="546"/>
      <c r="BJ406" s="546"/>
      <c r="BK406" s="546"/>
      <c r="BL406" s="546"/>
      <c r="BM406" s="546"/>
      <c r="BN406" s="546"/>
      <c r="BO406" s="546"/>
      <c r="BP406" s="546"/>
      <c r="BQ406" s="546"/>
      <c r="BR406" s="546"/>
      <c r="BS406" s="546"/>
      <c r="BT406" s="546"/>
      <c r="BU406" s="546"/>
      <c r="BV406" s="546"/>
      <c r="BW406" s="546"/>
      <c r="BX406" s="546"/>
      <c r="BY406" s="546"/>
      <c r="BZ406" s="546"/>
      <c r="CA406" s="546"/>
      <c r="CB406" s="546"/>
      <c r="CC406" s="546"/>
      <c r="CD406" s="546"/>
      <c r="CE406" s="546"/>
      <c r="CF406" s="546"/>
      <c r="CG406" s="546"/>
      <c r="CH406" s="546"/>
      <c r="CI406" s="546"/>
      <c r="CJ406" s="546"/>
      <c r="CK406" s="546"/>
      <c r="CL406" s="546"/>
      <c r="CM406" s="546"/>
      <c r="CN406" s="546"/>
      <c r="CO406" s="546"/>
      <c r="CP406" s="546"/>
      <c r="CQ406" s="546"/>
      <c r="CR406" s="546"/>
      <c r="CS406" s="546"/>
      <c r="CT406" s="546"/>
      <c r="CU406" s="546"/>
      <c r="CV406" s="546"/>
      <c r="CW406" s="546"/>
      <c r="CX406" s="546"/>
      <c r="CY406" s="546"/>
      <c r="CZ406" s="546"/>
      <c r="DA406" s="546"/>
      <c r="DB406" s="546"/>
      <c r="DC406" s="546"/>
      <c r="DD406" s="546"/>
      <c r="DE406" s="546"/>
      <c r="DF406" s="546"/>
      <c r="DG406" s="546"/>
      <c r="DH406" s="546"/>
      <c r="DI406" s="546"/>
      <c r="DJ406" s="546"/>
      <c r="DK406" s="546"/>
      <c r="DL406" s="546"/>
      <c r="DM406" s="546"/>
      <c r="DN406" s="546"/>
      <c r="DO406" s="546"/>
      <c r="DP406" s="546"/>
      <c r="DQ406" s="546"/>
      <c r="DR406" s="546"/>
      <c r="DS406" s="546"/>
      <c r="DT406" s="546"/>
      <c r="DU406" s="546"/>
      <c r="DV406" s="546"/>
      <c r="DW406" s="546"/>
      <c r="DX406" s="546"/>
      <c r="DY406" s="546"/>
      <c r="DZ406" s="546"/>
      <c r="EA406" s="546"/>
      <c r="EB406" s="546"/>
      <c r="EC406" s="546"/>
      <c r="ED406" s="546"/>
      <c r="EE406" s="546"/>
      <c r="EF406" s="546"/>
      <c r="EG406" s="546"/>
      <c r="EH406" s="546"/>
      <c r="EI406" s="546"/>
      <c r="EJ406" s="546"/>
      <c r="EK406" s="546"/>
      <c r="EL406" s="546"/>
      <c r="EM406" s="546"/>
      <c r="EN406" s="546"/>
      <c r="EO406" s="546"/>
      <c r="EP406" s="546"/>
      <c r="EQ406" s="546"/>
      <c r="ER406" s="546"/>
      <c r="ES406" s="546"/>
      <c r="ET406" s="546"/>
      <c r="EU406" s="546"/>
      <c r="EV406" s="546"/>
      <c r="EW406" s="546"/>
      <c r="EX406" s="546"/>
      <c r="EY406" s="546"/>
      <c r="EZ406" s="546"/>
      <c r="FA406" s="546"/>
      <c r="FB406" s="546"/>
      <c r="FC406" s="546"/>
      <c r="FD406" s="546"/>
      <c r="FE406" s="546"/>
      <c r="FF406" s="546"/>
      <c r="FG406" s="546"/>
      <c r="FH406" s="546"/>
      <c r="FI406" s="546"/>
      <c r="FJ406" s="546"/>
      <c r="FK406" s="546"/>
      <c r="FL406" s="546"/>
      <c r="FM406" s="546"/>
      <c r="FN406" s="546"/>
      <c r="FO406" s="546"/>
      <c r="FP406" s="546"/>
      <c r="FQ406" s="546"/>
      <c r="FR406" s="546"/>
      <c r="FS406" s="546"/>
      <c r="FT406" s="546"/>
      <c r="FU406" s="546"/>
      <c r="FV406" s="546"/>
      <c r="FW406" s="546"/>
      <c r="FX406" s="546"/>
      <c r="FY406" s="546"/>
      <c r="FZ406" s="546"/>
      <c r="GA406" s="546"/>
      <c r="GB406" s="546"/>
      <c r="GC406" s="546"/>
      <c r="GD406" s="546"/>
      <c r="GE406" s="546"/>
      <c r="GF406" s="546"/>
      <c r="GG406" s="546"/>
      <c r="GH406" s="546"/>
      <c r="GI406" s="546"/>
      <c r="GJ406" s="546"/>
      <c r="GK406" s="546"/>
      <c r="GL406" s="546"/>
      <c r="GM406" s="546"/>
      <c r="GN406" s="546"/>
      <c r="GO406" s="546"/>
      <c r="GP406" s="546"/>
      <c r="GQ406" s="546"/>
      <c r="GR406" s="546"/>
      <c r="GS406" s="546"/>
      <c r="GT406" s="546"/>
      <c r="GU406" s="546"/>
      <c r="GV406" s="546"/>
      <c r="GW406" s="546"/>
      <c r="GX406" s="546"/>
      <c r="GY406" s="546"/>
      <c r="GZ406" s="546"/>
      <c r="HA406" s="546"/>
      <c r="HB406" s="546"/>
      <c r="HC406" s="546"/>
      <c r="HD406" s="546"/>
      <c r="HE406" s="546"/>
      <c r="HF406" s="546"/>
      <c r="HG406" s="546"/>
      <c r="HH406" s="546"/>
      <c r="HI406" s="546"/>
      <c r="HJ406" s="546"/>
      <c r="HK406" s="546"/>
      <c r="HL406" s="546"/>
      <c r="HM406" s="546"/>
      <c r="HN406" s="546"/>
      <c r="HO406" s="546"/>
      <c r="HP406" s="546"/>
      <c r="HQ406" s="546"/>
      <c r="HR406" s="546"/>
      <c r="HS406" s="546"/>
      <c r="HT406" s="546"/>
      <c r="HU406" s="546"/>
      <c r="HV406" s="546"/>
      <c r="HW406" s="546"/>
      <c r="HX406" s="546"/>
      <c r="HY406" s="546"/>
      <c r="HZ406" s="546"/>
      <c r="IA406" s="546"/>
      <c r="IB406" s="546"/>
      <c r="IC406" s="546"/>
      <c r="ID406" s="546"/>
      <c r="IE406" s="546"/>
      <c r="IF406" s="546"/>
      <c r="IG406" s="546"/>
      <c r="IH406" s="546"/>
      <c r="II406" s="546"/>
      <c r="IJ406" s="546"/>
      <c r="IK406" s="546"/>
      <c r="IL406" s="546"/>
      <c r="IM406" s="546"/>
      <c r="IN406" s="546"/>
      <c r="IO406" s="546"/>
      <c r="IP406" s="546"/>
      <c r="IQ406" s="546"/>
      <c r="IR406" s="546"/>
      <c r="IS406" s="546"/>
      <c r="IT406" s="546"/>
      <c r="IU406" s="546"/>
      <c r="IV406" s="546"/>
    </row>
    <row r="407" spans="1:256" s="549" customFormat="1" ht="20.100000000000001" customHeight="1">
      <c r="A407" s="1972" t="s">
        <v>1391</v>
      </c>
      <c r="B407" s="555">
        <v>2009</v>
      </c>
      <c r="C407" s="555">
        <v>2010</v>
      </c>
      <c r="D407" s="555">
        <v>2011</v>
      </c>
      <c r="E407" s="555">
        <v>2012</v>
      </c>
      <c r="F407" s="546"/>
    </row>
    <row r="408" spans="1:256" s="549" customFormat="1" ht="20.100000000000001" customHeight="1">
      <c r="A408" s="705" t="s">
        <v>1379</v>
      </c>
      <c r="B408" s="583">
        <v>2123</v>
      </c>
      <c r="C408" s="583">
        <v>2086</v>
      </c>
      <c r="D408" s="583">
        <v>2244</v>
      </c>
      <c r="E408" s="583">
        <v>2113</v>
      </c>
      <c r="F408" s="546"/>
    </row>
    <row r="409" spans="1:256" s="549" customFormat="1" ht="20.100000000000001" customHeight="1">
      <c r="A409" s="1973" t="s">
        <v>1392</v>
      </c>
      <c r="B409" s="1974" t="s">
        <v>1393</v>
      </c>
      <c r="C409" s="1974">
        <v>3344.9069444444758</v>
      </c>
      <c r="D409" s="1974" t="s">
        <v>1394</v>
      </c>
      <c r="E409" s="1974">
        <v>4186.3166643611103</v>
      </c>
      <c r="F409" s="546"/>
    </row>
    <row r="410" spans="1:256" s="549" customFormat="1" ht="20.100000000000001" customHeight="1">
      <c r="A410" s="1973" t="s">
        <v>1395</v>
      </c>
      <c r="B410" s="1975">
        <v>1.34</v>
      </c>
      <c r="C410" s="1975">
        <v>1.6035028496857506</v>
      </c>
      <c r="D410" s="1975">
        <v>1.23</v>
      </c>
      <c r="E410" s="1975">
        <v>1.9812194341510223</v>
      </c>
      <c r="F410" s="546"/>
    </row>
    <row r="411" spans="1:256" s="549" customFormat="1" ht="20.100000000000001" customHeight="1">
      <c r="A411" s="1973" t="s">
        <v>1396</v>
      </c>
      <c r="B411" s="1974" t="s">
        <v>1397</v>
      </c>
      <c r="C411" s="1974">
        <v>3469.4993055556497</v>
      </c>
      <c r="D411" s="1976" t="s">
        <v>1398</v>
      </c>
      <c r="E411" s="1976">
        <v>4088.2729144999957</v>
      </c>
      <c r="F411" s="546"/>
    </row>
    <row r="412" spans="1:256" s="550" customFormat="1" ht="15" customHeight="1">
      <c r="A412" s="1977" t="s">
        <v>1399</v>
      </c>
      <c r="B412" s="1978">
        <v>36592129</v>
      </c>
      <c r="C412" s="1978">
        <v>41123157</v>
      </c>
      <c r="D412" s="1978">
        <v>41878310</v>
      </c>
      <c r="E412" s="1979">
        <v>44537816</v>
      </c>
      <c r="F412" s="546"/>
      <c r="G412" s="549"/>
      <c r="H412" s="549"/>
      <c r="I412" s="549"/>
      <c r="J412" s="549"/>
      <c r="K412" s="549"/>
      <c r="L412" s="549"/>
      <c r="M412" s="549"/>
      <c r="N412" s="549"/>
      <c r="O412" s="549"/>
      <c r="P412" s="549"/>
      <c r="Q412" s="549"/>
      <c r="R412" s="549"/>
      <c r="S412" s="549"/>
      <c r="T412" s="549"/>
      <c r="U412" s="549"/>
      <c r="V412" s="549"/>
      <c r="W412" s="549"/>
      <c r="X412" s="549"/>
      <c r="Y412" s="549"/>
      <c r="Z412" s="549"/>
      <c r="AA412" s="549"/>
      <c r="AB412" s="549"/>
      <c r="AC412" s="549"/>
      <c r="AD412" s="549"/>
      <c r="AE412" s="549"/>
      <c r="AF412" s="549"/>
      <c r="AG412" s="549"/>
      <c r="AH412" s="549"/>
      <c r="AI412" s="549"/>
      <c r="AJ412" s="549"/>
      <c r="AK412" s="549"/>
      <c r="AL412" s="549"/>
      <c r="AM412" s="549"/>
      <c r="AN412" s="549"/>
      <c r="AO412" s="549"/>
      <c r="AP412" s="549"/>
      <c r="AQ412" s="549"/>
      <c r="AR412" s="549"/>
      <c r="AS412" s="549"/>
      <c r="AT412" s="549"/>
      <c r="AU412" s="549"/>
      <c r="AV412" s="549"/>
      <c r="AW412" s="549"/>
      <c r="AX412" s="549"/>
      <c r="AY412" s="549"/>
      <c r="AZ412" s="549"/>
      <c r="BA412" s="549"/>
      <c r="BB412" s="549"/>
      <c r="BC412" s="549"/>
      <c r="BD412" s="549"/>
      <c r="BE412" s="549"/>
      <c r="BF412" s="549"/>
      <c r="BG412" s="549"/>
      <c r="BH412" s="549"/>
      <c r="BI412" s="549"/>
      <c r="BJ412" s="549"/>
      <c r="BK412" s="549"/>
      <c r="BL412" s="549"/>
      <c r="BM412" s="549"/>
      <c r="BN412" s="549"/>
      <c r="BO412" s="549"/>
      <c r="BP412" s="549"/>
      <c r="BQ412" s="549"/>
      <c r="BR412" s="549"/>
      <c r="BS412" s="549"/>
      <c r="BT412" s="549"/>
      <c r="BU412" s="549"/>
      <c r="BV412" s="549"/>
      <c r="BW412" s="549"/>
      <c r="BX412" s="549"/>
      <c r="BY412" s="549"/>
      <c r="BZ412" s="549"/>
      <c r="CA412" s="549"/>
      <c r="CB412" s="549"/>
      <c r="CC412" s="549"/>
      <c r="CD412" s="549"/>
      <c r="CE412" s="549"/>
      <c r="CF412" s="549"/>
      <c r="CG412" s="549"/>
      <c r="CH412" s="549"/>
      <c r="CI412" s="549"/>
      <c r="CJ412" s="549"/>
      <c r="CK412" s="549"/>
      <c r="CL412" s="549"/>
      <c r="CM412" s="549"/>
      <c r="CN412" s="549"/>
      <c r="CO412" s="549"/>
      <c r="CP412" s="549"/>
      <c r="CQ412" s="549"/>
      <c r="CR412" s="549"/>
      <c r="CS412" s="549"/>
      <c r="CT412" s="549"/>
      <c r="CU412" s="549"/>
      <c r="CV412" s="549"/>
      <c r="CW412" s="549"/>
      <c r="CX412" s="549"/>
      <c r="CY412" s="549"/>
      <c r="CZ412" s="549"/>
      <c r="DA412" s="549"/>
      <c r="DB412" s="549"/>
      <c r="DC412" s="549"/>
      <c r="DD412" s="549"/>
      <c r="DE412" s="549"/>
      <c r="DF412" s="549"/>
      <c r="DG412" s="549"/>
      <c r="DH412" s="549"/>
      <c r="DI412" s="549"/>
      <c r="DJ412" s="549"/>
      <c r="DK412" s="549"/>
      <c r="DL412" s="549"/>
      <c r="DM412" s="549"/>
      <c r="DN412" s="549"/>
      <c r="DO412" s="549"/>
      <c r="DP412" s="549"/>
      <c r="DQ412" s="549"/>
      <c r="DR412" s="549"/>
      <c r="DS412" s="549"/>
      <c r="DT412" s="549"/>
      <c r="DU412" s="549"/>
      <c r="DV412" s="549"/>
      <c r="DW412" s="549"/>
      <c r="DX412" s="549"/>
      <c r="DY412" s="549"/>
      <c r="DZ412" s="549"/>
      <c r="EA412" s="549"/>
      <c r="EB412" s="549"/>
      <c r="EC412" s="549"/>
      <c r="ED412" s="549"/>
      <c r="EE412" s="549"/>
      <c r="EF412" s="549"/>
      <c r="EG412" s="549"/>
      <c r="EH412" s="549"/>
      <c r="EI412" s="549"/>
      <c r="EJ412" s="549"/>
      <c r="EK412" s="549"/>
      <c r="EL412" s="549"/>
      <c r="EM412" s="549"/>
      <c r="EN412" s="549"/>
      <c r="EO412" s="549"/>
      <c r="EP412" s="549"/>
      <c r="EQ412" s="549"/>
      <c r="ER412" s="549"/>
      <c r="ES412" s="549"/>
      <c r="ET412" s="549"/>
      <c r="EU412" s="549"/>
      <c r="EV412" s="549"/>
      <c r="EW412" s="549"/>
      <c r="EX412" s="549"/>
      <c r="EY412" s="549"/>
      <c r="EZ412" s="549"/>
      <c r="FA412" s="549"/>
      <c r="FB412" s="549"/>
      <c r="FC412" s="549"/>
      <c r="FD412" s="549"/>
      <c r="FE412" s="549"/>
      <c r="FF412" s="549"/>
      <c r="FG412" s="549"/>
      <c r="FH412" s="549"/>
      <c r="FI412" s="549"/>
      <c r="FJ412" s="549"/>
      <c r="FK412" s="549"/>
      <c r="FL412" s="549"/>
      <c r="FM412" s="549"/>
      <c r="FN412" s="549"/>
      <c r="FO412" s="549"/>
      <c r="FP412" s="549"/>
      <c r="FQ412" s="549"/>
      <c r="FR412" s="549"/>
      <c r="FS412" s="549"/>
      <c r="FT412" s="549"/>
      <c r="FU412" s="549"/>
      <c r="FV412" s="549"/>
      <c r="FW412" s="549"/>
      <c r="FX412" s="549"/>
      <c r="FY412" s="549"/>
      <c r="FZ412" s="549"/>
      <c r="GA412" s="549"/>
      <c r="GB412" s="549"/>
      <c r="GC412" s="549"/>
      <c r="GD412" s="549"/>
      <c r="GE412" s="549"/>
      <c r="GF412" s="549"/>
      <c r="GG412" s="549"/>
      <c r="GH412" s="549"/>
      <c r="GI412" s="549"/>
      <c r="GJ412" s="549"/>
      <c r="GK412" s="549"/>
      <c r="GL412" s="549"/>
      <c r="GM412" s="549"/>
      <c r="GN412" s="549"/>
      <c r="GO412" s="549"/>
      <c r="GP412" s="549"/>
      <c r="GQ412" s="549"/>
      <c r="GR412" s="549"/>
      <c r="GS412" s="549"/>
      <c r="GT412" s="549"/>
      <c r="GU412" s="549"/>
      <c r="GV412" s="549"/>
      <c r="GW412" s="549"/>
      <c r="GX412" s="549"/>
      <c r="GY412" s="549"/>
      <c r="GZ412" s="549"/>
      <c r="HA412" s="549"/>
      <c r="HB412" s="549"/>
      <c r="HC412" s="549"/>
      <c r="HD412" s="549"/>
      <c r="HE412" s="549"/>
      <c r="HF412" s="549"/>
      <c r="HG412" s="549"/>
      <c r="HH412" s="549"/>
      <c r="HI412" s="549"/>
      <c r="HJ412" s="549"/>
      <c r="HK412" s="549"/>
      <c r="HL412" s="549"/>
      <c r="HM412" s="549"/>
      <c r="HN412" s="549"/>
      <c r="HO412" s="549"/>
      <c r="HP412" s="549"/>
      <c r="HQ412" s="549"/>
      <c r="HR412" s="549"/>
      <c r="HS412" s="549"/>
      <c r="HT412" s="549"/>
      <c r="HU412" s="549"/>
      <c r="HV412" s="549"/>
      <c r="HW412" s="549"/>
      <c r="HX412" s="549"/>
      <c r="HY412" s="549"/>
      <c r="HZ412" s="549"/>
      <c r="IA412" s="549"/>
      <c r="IB412" s="549"/>
      <c r="IC412" s="549"/>
      <c r="ID412" s="549"/>
      <c r="IE412" s="549"/>
      <c r="IF412" s="549"/>
      <c r="IG412" s="549"/>
      <c r="IH412" s="549"/>
      <c r="II412" s="549"/>
      <c r="IJ412" s="549"/>
      <c r="IK412" s="549"/>
      <c r="IL412" s="549"/>
      <c r="IM412" s="549"/>
      <c r="IN412" s="549"/>
      <c r="IO412" s="549"/>
      <c r="IP412" s="549"/>
      <c r="IQ412" s="549"/>
      <c r="IR412" s="549"/>
      <c r="IS412" s="549"/>
      <c r="IT412" s="549"/>
      <c r="IU412" s="549"/>
      <c r="IV412" s="549"/>
    </row>
    <row r="413" spans="1:256" s="550" customFormat="1" ht="15" customHeight="1">
      <c r="A413" s="552" t="s">
        <v>1388</v>
      </c>
      <c r="B413" s="552"/>
      <c r="C413" s="552"/>
      <c r="D413" s="552"/>
      <c r="E413" s="552"/>
      <c r="F413" s="546"/>
    </row>
    <row r="414" spans="1:256" ht="20.100000000000001" customHeight="1">
      <c r="A414" s="552"/>
      <c r="B414" s="552"/>
      <c r="C414" s="552"/>
      <c r="D414" s="552"/>
      <c r="E414" s="552"/>
      <c r="G414" s="550"/>
      <c r="H414" s="550"/>
      <c r="I414" s="550"/>
      <c r="J414" s="550"/>
      <c r="K414" s="550"/>
      <c r="L414" s="550"/>
      <c r="M414" s="550"/>
      <c r="N414" s="550"/>
      <c r="O414" s="550"/>
      <c r="P414" s="550"/>
      <c r="Q414" s="550"/>
      <c r="R414" s="550"/>
      <c r="S414" s="550"/>
      <c r="T414" s="550"/>
      <c r="U414" s="550"/>
      <c r="V414" s="550"/>
      <c r="W414" s="550"/>
      <c r="X414" s="550"/>
      <c r="Y414" s="550"/>
      <c r="Z414" s="550"/>
      <c r="AA414" s="550"/>
      <c r="AB414" s="550"/>
      <c r="AC414" s="550"/>
      <c r="AD414" s="550"/>
      <c r="AE414" s="550"/>
      <c r="AF414" s="550"/>
      <c r="AG414" s="550"/>
      <c r="AH414" s="550"/>
      <c r="AI414" s="550"/>
      <c r="AJ414" s="550"/>
      <c r="AK414" s="550"/>
      <c r="AL414" s="550"/>
      <c r="AM414" s="550"/>
      <c r="AN414" s="550"/>
      <c r="AO414" s="550"/>
      <c r="AP414" s="550"/>
      <c r="AQ414" s="550"/>
      <c r="AR414" s="550"/>
      <c r="AS414" s="550"/>
      <c r="AT414" s="550"/>
      <c r="AU414" s="550"/>
      <c r="AV414" s="550"/>
      <c r="AW414" s="550"/>
      <c r="AX414" s="550"/>
      <c r="AY414" s="550"/>
      <c r="AZ414" s="550"/>
      <c r="BA414" s="550"/>
      <c r="BB414" s="550"/>
      <c r="BC414" s="550"/>
      <c r="BD414" s="550"/>
      <c r="BE414" s="550"/>
      <c r="BF414" s="550"/>
      <c r="BG414" s="550"/>
      <c r="BH414" s="550"/>
      <c r="BI414" s="550"/>
      <c r="BJ414" s="550"/>
      <c r="BK414" s="550"/>
      <c r="BL414" s="550"/>
      <c r="BM414" s="550"/>
      <c r="BN414" s="550"/>
      <c r="BO414" s="550"/>
      <c r="BP414" s="550"/>
      <c r="BQ414" s="550"/>
      <c r="BR414" s="550"/>
      <c r="BS414" s="550"/>
      <c r="BT414" s="550"/>
      <c r="BU414" s="550"/>
      <c r="BV414" s="550"/>
      <c r="BW414" s="550"/>
      <c r="BX414" s="550"/>
      <c r="BY414" s="550"/>
      <c r="BZ414" s="550"/>
      <c r="CA414" s="550"/>
      <c r="CB414" s="550"/>
      <c r="CC414" s="550"/>
      <c r="CD414" s="550"/>
      <c r="CE414" s="550"/>
      <c r="CF414" s="550"/>
      <c r="CG414" s="550"/>
      <c r="CH414" s="550"/>
      <c r="CI414" s="550"/>
      <c r="CJ414" s="550"/>
      <c r="CK414" s="550"/>
      <c r="CL414" s="550"/>
      <c r="CM414" s="550"/>
      <c r="CN414" s="550"/>
      <c r="CO414" s="550"/>
      <c r="CP414" s="550"/>
      <c r="CQ414" s="550"/>
      <c r="CR414" s="550"/>
      <c r="CS414" s="550"/>
      <c r="CT414" s="550"/>
      <c r="CU414" s="550"/>
      <c r="CV414" s="550"/>
      <c r="CW414" s="550"/>
      <c r="CX414" s="550"/>
      <c r="CY414" s="550"/>
      <c r="CZ414" s="550"/>
      <c r="DA414" s="550"/>
      <c r="DB414" s="550"/>
      <c r="DC414" s="550"/>
      <c r="DD414" s="550"/>
      <c r="DE414" s="550"/>
      <c r="DF414" s="550"/>
      <c r="DG414" s="550"/>
      <c r="DH414" s="550"/>
      <c r="DI414" s="550"/>
      <c r="DJ414" s="550"/>
      <c r="DK414" s="550"/>
      <c r="DL414" s="550"/>
      <c r="DM414" s="550"/>
      <c r="DN414" s="550"/>
      <c r="DO414" s="550"/>
      <c r="DP414" s="550"/>
      <c r="DQ414" s="550"/>
      <c r="DR414" s="550"/>
      <c r="DS414" s="550"/>
      <c r="DT414" s="550"/>
      <c r="DU414" s="550"/>
      <c r="DV414" s="550"/>
      <c r="DW414" s="550"/>
      <c r="DX414" s="550"/>
      <c r="DY414" s="550"/>
      <c r="DZ414" s="550"/>
      <c r="EA414" s="550"/>
      <c r="EB414" s="550"/>
      <c r="EC414" s="550"/>
      <c r="ED414" s="550"/>
      <c r="EE414" s="550"/>
      <c r="EF414" s="550"/>
      <c r="EG414" s="550"/>
      <c r="EH414" s="550"/>
      <c r="EI414" s="550"/>
      <c r="EJ414" s="550"/>
      <c r="EK414" s="550"/>
      <c r="EL414" s="550"/>
      <c r="EM414" s="550"/>
      <c r="EN414" s="550"/>
      <c r="EO414" s="550"/>
      <c r="EP414" s="550"/>
      <c r="EQ414" s="550"/>
      <c r="ER414" s="550"/>
      <c r="ES414" s="550"/>
      <c r="ET414" s="550"/>
      <c r="EU414" s="550"/>
      <c r="EV414" s="550"/>
      <c r="EW414" s="550"/>
      <c r="EX414" s="550"/>
      <c r="EY414" s="550"/>
      <c r="EZ414" s="550"/>
      <c r="FA414" s="550"/>
      <c r="FB414" s="550"/>
      <c r="FC414" s="550"/>
      <c r="FD414" s="550"/>
      <c r="FE414" s="550"/>
      <c r="FF414" s="550"/>
      <c r="FG414" s="550"/>
      <c r="FH414" s="550"/>
      <c r="FI414" s="550"/>
      <c r="FJ414" s="550"/>
      <c r="FK414" s="550"/>
      <c r="FL414" s="550"/>
      <c r="FM414" s="550"/>
      <c r="FN414" s="550"/>
      <c r="FO414" s="550"/>
      <c r="FP414" s="550"/>
      <c r="FQ414" s="550"/>
      <c r="FR414" s="550"/>
      <c r="FS414" s="550"/>
      <c r="FT414" s="550"/>
      <c r="FU414" s="550"/>
      <c r="FV414" s="550"/>
      <c r="FW414" s="550"/>
      <c r="FX414" s="550"/>
      <c r="FY414" s="550"/>
      <c r="FZ414" s="550"/>
      <c r="GA414" s="550"/>
      <c r="GB414" s="550"/>
      <c r="GC414" s="550"/>
      <c r="GD414" s="550"/>
      <c r="GE414" s="550"/>
      <c r="GF414" s="550"/>
      <c r="GG414" s="550"/>
      <c r="GH414" s="550"/>
      <c r="GI414" s="550"/>
      <c r="GJ414" s="550"/>
      <c r="GK414" s="550"/>
      <c r="GL414" s="550"/>
      <c r="GM414" s="550"/>
      <c r="GN414" s="550"/>
      <c r="GO414" s="550"/>
      <c r="GP414" s="550"/>
      <c r="GQ414" s="550"/>
      <c r="GR414" s="550"/>
      <c r="GS414" s="550"/>
      <c r="GT414" s="550"/>
      <c r="GU414" s="550"/>
      <c r="GV414" s="550"/>
      <c r="GW414" s="550"/>
      <c r="GX414" s="550"/>
      <c r="GY414" s="550"/>
      <c r="GZ414" s="550"/>
      <c r="HA414" s="550"/>
      <c r="HB414" s="550"/>
      <c r="HC414" s="550"/>
      <c r="HD414" s="550"/>
      <c r="HE414" s="550"/>
      <c r="HF414" s="550"/>
      <c r="HG414" s="550"/>
      <c r="HH414" s="550"/>
      <c r="HI414" s="550"/>
      <c r="HJ414" s="550"/>
      <c r="HK414" s="550"/>
      <c r="HL414" s="550"/>
      <c r="HM414" s="550"/>
      <c r="HN414" s="550"/>
      <c r="HO414" s="550"/>
      <c r="HP414" s="550"/>
      <c r="HQ414" s="550"/>
      <c r="HR414" s="550"/>
      <c r="HS414" s="550"/>
      <c r="HT414" s="550"/>
      <c r="HU414" s="550"/>
      <c r="HV414" s="550"/>
      <c r="HW414" s="550"/>
      <c r="HX414" s="550"/>
      <c r="HY414" s="550"/>
      <c r="HZ414" s="550"/>
      <c r="IA414" s="550"/>
      <c r="IB414" s="550"/>
      <c r="IC414" s="550"/>
      <c r="ID414" s="550"/>
      <c r="IE414" s="550"/>
      <c r="IF414" s="550"/>
      <c r="IG414" s="550"/>
      <c r="IH414" s="550"/>
      <c r="II414" s="550"/>
      <c r="IJ414" s="550"/>
      <c r="IK414" s="550"/>
      <c r="IL414" s="550"/>
      <c r="IM414" s="550"/>
      <c r="IN414" s="550"/>
      <c r="IO414" s="550"/>
      <c r="IP414" s="550"/>
      <c r="IQ414" s="550"/>
      <c r="IR414" s="550"/>
      <c r="IS414" s="550"/>
      <c r="IT414" s="550"/>
      <c r="IU414" s="550"/>
      <c r="IV414" s="550"/>
    </row>
    <row r="415" spans="1:256" ht="15" customHeight="1">
      <c r="A415" s="650" t="s">
        <v>1400</v>
      </c>
      <c r="B415" s="650"/>
      <c r="C415" s="650"/>
      <c r="D415" s="650"/>
      <c r="E415" s="650"/>
    </row>
    <row r="416" spans="1:256">
      <c r="A416" s="2785" t="s">
        <v>7</v>
      </c>
      <c r="B416" s="2736">
        <v>2011</v>
      </c>
      <c r="C416" s="2737"/>
      <c r="D416" s="2737">
        <v>2012</v>
      </c>
      <c r="E416" s="2738"/>
    </row>
    <row r="417" spans="1:6" ht="20.100000000000001" customHeight="1">
      <c r="A417" s="2786"/>
      <c r="B417" s="1980" t="s">
        <v>1401</v>
      </c>
      <c r="C417" s="1981" t="s">
        <v>1402</v>
      </c>
      <c r="D417" s="1981" t="s">
        <v>1401</v>
      </c>
      <c r="E417" s="1982" t="s">
        <v>1402</v>
      </c>
    </row>
    <row r="418" spans="1:6" ht="20.100000000000001" customHeight="1">
      <c r="A418" s="560" t="s">
        <v>155</v>
      </c>
      <c r="B418" s="714">
        <v>384394</v>
      </c>
      <c r="C418" s="1840">
        <v>379966</v>
      </c>
      <c r="D418" s="714">
        <v>391267</v>
      </c>
      <c r="E418" s="1840">
        <v>390003</v>
      </c>
    </row>
    <row r="419" spans="1:6" ht="20.100000000000001" customHeight="1">
      <c r="A419" s="1973" t="s">
        <v>1403</v>
      </c>
      <c r="B419" s="568">
        <v>138691</v>
      </c>
      <c r="C419" s="568">
        <v>259913</v>
      </c>
      <c r="D419" s="568">
        <v>202620</v>
      </c>
      <c r="E419" s="568">
        <v>257379</v>
      </c>
    </row>
    <row r="420" spans="1:6" ht="20.100000000000001" customHeight="1">
      <c r="A420" s="1973" t="s">
        <v>1404</v>
      </c>
      <c r="B420" s="568">
        <v>5398</v>
      </c>
      <c r="C420" s="568">
        <v>5074</v>
      </c>
      <c r="D420" s="568">
        <v>6640</v>
      </c>
      <c r="E420" s="568">
        <v>3819</v>
      </c>
    </row>
    <row r="421" spans="1:6" ht="20.100000000000001" customHeight="1">
      <c r="A421" s="1973" t="s">
        <v>1405</v>
      </c>
      <c r="B421" s="568">
        <v>589</v>
      </c>
      <c r="C421" s="568">
        <v>5165</v>
      </c>
      <c r="D421" s="568">
        <v>964</v>
      </c>
      <c r="E421" s="568">
        <v>2316</v>
      </c>
    </row>
    <row r="422" spans="1:6" ht="20.100000000000001" customHeight="1">
      <c r="A422" s="1973" t="s">
        <v>1406</v>
      </c>
      <c r="B422" s="568">
        <v>8413</v>
      </c>
      <c r="C422" s="568">
        <v>17220</v>
      </c>
      <c r="D422" s="568">
        <v>8200</v>
      </c>
      <c r="E422" s="568">
        <v>11833</v>
      </c>
    </row>
    <row r="423" spans="1:6" ht="20.100000000000001" customHeight="1">
      <c r="A423" s="1973" t="s">
        <v>1407</v>
      </c>
      <c r="B423" s="568">
        <v>13854</v>
      </c>
      <c r="C423" s="568">
        <v>19578</v>
      </c>
      <c r="D423" s="568">
        <v>13256</v>
      </c>
      <c r="E423" s="568">
        <v>20412</v>
      </c>
    </row>
    <row r="424" spans="1:6" ht="20.100000000000001" customHeight="1">
      <c r="A424" s="1973" t="s">
        <v>1408</v>
      </c>
      <c r="B424" s="568">
        <v>32551</v>
      </c>
      <c r="C424" s="568">
        <v>36756</v>
      </c>
      <c r="D424" s="568">
        <v>35177</v>
      </c>
      <c r="E424" s="568">
        <v>42459</v>
      </c>
      <c r="F424" s="550"/>
    </row>
    <row r="425" spans="1:6" ht="20.100000000000001" customHeight="1">
      <c r="A425" s="558" t="s">
        <v>1409</v>
      </c>
      <c r="B425" s="568">
        <v>3186</v>
      </c>
      <c r="C425" s="568">
        <v>6536</v>
      </c>
      <c r="D425" s="568">
        <v>2309</v>
      </c>
      <c r="E425" s="568">
        <v>5304</v>
      </c>
      <c r="F425" s="550"/>
    </row>
    <row r="426" spans="1:6" ht="20.100000000000001" customHeight="1">
      <c r="A426" s="558" t="s">
        <v>1410</v>
      </c>
      <c r="B426" s="568">
        <v>1726</v>
      </c>
      <c r="C426" s="568">
        <v>916</v>
      </c>
      <c r="D426" s="568">
        <v>2071</v>
      </c>
      <c r="E426" s="568">
        <v>799</v>
      </c>
    </row>
    <row r="427" spans="1:6" ht="20.100000000000001" customHeight="1">
      <c r="A427" s="558" t="s">
        <v>1411</v>
      </c>
      <c r="B427" s="568">
        <v>13525</v>
      </c>
      <c r="C427" s="568">
        <v>2111</v>
      </c>
      <c r="D427" s="568">
        <v>10797</v>
      </c>
      <c r="E427" s="568">
        <v>3733</v>
      </c>
      <c r="F427" s="549"/>
    </row>
    <row r="428" spans="1:6" ht="20.100000000000001" customHeight="1">
      <c r="A428" s="558" t="s">
        <v>1412</v>
      </c>
      <c r="B428" s="568">
        <v>177</v>
      </c>
      <c r="C428" s="568">
        <v>115</v>
      </c>
      <c r="D428" s="568">
        <v>157</v>
      </c>
      <c r="E428" s="568">
        <v>74</v>
      </c>
      <c r="F428" s="549"/>
    </row>
    <row r="429" spans="1:6" ht="20.100000000000001" customHeight="1">
      <c r="A429" s="558" t="s">
        <v>1413</v>
      </c>
      <c r="B429" s="568">
        <v>23654</v>
      </c>
      <c r="C429" s="568">
        <v>2034</v>
      </c>
      <c r="D429" s="568">
        <v>19800</v>
      </c>
      <c r="E429" s="568">
        <v>1622</v>
      </c>
      <c r="F429" s="549"/>
    </row>
    <row r="430" spans="1:6" ht="20.100000000000001" customHeight="1">
      <c r="A430" s="558" t="s">
        <v>1414</v>
      </c>
      <c r="B430" s="568">
        <v>66872</v>
      </c>
      <c r="C430" s="568">
        <v>2575</v>
      </c>
      <c r="D430" s="568">
        <v>38384</v>
      </c>
      <c r="E430" s="568">
        <v>2979</v>
      </c>
      <c r="F430" s="549"/>
    </row>
    <row r="431" spans="1:6" ht="20.100000000000001" customHeight="1">
      <c r="A431" s="558" t="s">
        <v>1415</v>
      </c>
      <c r="B431" s="568">
        <v>613</v>
      </c>
      <c r="C431" s="568">
        <v>83</v>
      </c>
      <c r="D431" s="568">
        <v>314</v>
      </c>
      <c r="E431" s="568">
        <v>43</v>
      </c>
      <c r="F431" s="550"/>
    </row>
    <row r="432" spans="1:6" ht="20.100000000000001" customHeight="1">
      <c r="A432" s="558" t="s">
        <v>1416</v>
      </c>
      <c r="B432" s="568">
        <v>8181</v>
      </c>
      <c r="C432" s="568">
        <v>38</v>
      </c>
      <c r="D432" s="568">
        <v>3690</v>
      </c>
      <c r="E432" s="568">
        <v>23</v>
      </c>
    </row>
    <row r="433" spans="1:256" ht="20.100000000000001" customHeight="1">
      <c r="A433" s="558" t="s">
        <v>1417</v>
      </c>
      <c r="B433" s="568">
        <v>63366</v>
      </c>
      <c r="C433" s="568">
        <v>1991</v>
      </c>
      <c r="D433" s="568">
        <v>33521</v>
      </c>
      <c r="E433" s="568">
        <v>1408</v>
      </c>
    </row>
    <row r="434" spans="1:256" ht="20.100000000000001" customHeight="1">
      <c r="A434" s="558" t="s">
        <v>1418</v>
      </c>
      <c r="B434" s="568">
        <v>0</v>
      </c>
      <c r="C434" s="568">
        <v>126</v>
      </c>
      <c r="D434" s="568">
        <v>0</v>
      </c>
      <c r="E434" s="568">
        <v>78</v>
      </c>
    </row>
    <row r="435" spans="1:256" ht="20.100000000000001" customHeight="1">
      <c r="A435" s="558" t="s">
        <v>1419</v>
      </c>
      <c r="B435" s="568">
        <v>583</v>
      </c>
      <c r="C435" s="568">
        <v>141</v>
      </c>
      <c r="D435" s="568">
        <v>18</v>
      </c>
      <c r="E435" s="568">
        <v>73</v>
      </c>
      <c r="F435" s="549"/>
    </row>
    <row r="436" spans="1:256" ht="20.100000000000001" customHeight="1">
      <c r="A436" s="558" t="s">
        <v>1420</v>
      </c>
      <c r="B436" s="568">
        <v>1717</v>
      </c>
      <c r="C436" s="568">
        <v>207</v>
      </c>
      <c r="D436" s="568">
        <v>3435</v>
      </c>
      <c r="E436" s="568">
        <v>262</v>
      </c>
      <c r="F436" s="549"/>
    </row>
    <row r="437" spans="1:256" ht="20.100000000000001" customHeight="1">
      <c r="A437" s="558" t="s">
        <v>1421</v>
      </c>
      <c r="B437" s="568">
        <v>1296</v>
      </c>
      <c r="C437" s="568">
        <v>550</v>
      </c>
      <c r="D437" s="568">
        <v>1617</v>
      </c>
      <c r="E437" s="568">
        <v>143</v>
      </c>
      <c r="F437" s="549"/>
    </row>
    <row r="438" spans="1:256" s="550" customFormat="1" ht="15" customHeight="1">
      <c r="A438" s="574" t="s">
        <v>1422</v>
      </c>
      <c r="B438" s="570">
        <v>2</v>
      </c>
      <c r="C438" s="570">
        <v>18837</v>
      </c>
      <c r="D438" s="570">
        <v>8297</v>
      </c>
      <c r="E438" s="570">
        <v>35244</v>
      </c>
      <c r="F438" s="549"/>
      <c r="G438" s="546"/>
      <c r="H438" s="546"/>
      <c r="I438" s="546"/>
      <c r="J438" s="546"/>
      <c r="K438" s="546"/>
      <c r="L438" s="546"/>
      <c r="M438" s="546"/>
      <c r="N438" s="546"/>
      <c r="O438" s="546"/>
      <c r="P438" s="546"/>
      <c r="Q438" s="546"/>
      <c r="R438" s="546"/>
      <c r="S438" s="546"/>
      <c r="T438" s="546"/>
      <c r="U438" s="546"/>
      <c r="V438" s="546"/>
      <c r="W438" s="546"/>
      <c r="X438" s="546"/>
      <c r="Y438" s="546"/>
      <c r="Z438" s="546"/>
      <c r="AA438" s="546"/>
      <c r="AB438" s="546"/>
      <c r="AC438" s="546"/>
      <c r="AD438" s="546"/>
      <c r="AE438" s="546"/>
      <c r="AF438" s="546"/>
      <c r="AG438" s="546"/>
      <c r="AH438" s="546"/>
      <c r="AI438" s="546"/>
      <c r="AJ438" s="546"/>
      <c r="AK438" s="546"/>
      <c r="AL438" s="546"/>
      <c r="AM438" s="546"/>
      <c r="AN438" s="546"/>
      <c r="AO438" s="546"/>
      <c r="AP438" s="546"/>
      <c r="AQ438" s="546"/>
      <c r="AR438" s="546"/>
      <c r="AS438" s="546"/>
      <c r="AT438" s="546"/>
      <c r="AU438" s="546"/>
      <c r="AV438" s="546"/>
      <c r="AW438" s="546"/>
      <c r="AX438" s="546"/>
      <c r="AY438" s="546"/>
      <c r="AZ438" s="546"/>
      <c r="BA438" s="546"/>
      <c r="BB438" s="546"/>
      <c r="BC438" s="546"/>
      <c r="BD438" s="546"/>
      <c r="BE438" s="546"/>
      <c r="BF438" s="546"/>
      <c r="BG438" s="546"/>
      <c r="BH438" s="546"/>
      <c r="BI438" s="546"/>
      <c r="BJ438" s="546"/>
      <c r="BK438" s="546"/>
      <c r="BL438" s="546"/>
      <c r="BM438" s="546"/>
      <c r="BN438" s="546"/>
      <c r="BO438" s="546"/>
      <c r="BP438" s="546"/>
      <c r="BQ438" s="546"/>
      <c r="BR438" s="546"/>
      <c r="BS438" s="546"/>
      <c r="BT438" s="546"/>
      <c r="BU438" s="546"/>
      <c r="BV438" s="546"/>
      <c r="BW438" s="546"/>
      <c r="BX438" s="546"/>
      <c r="BY438" s="546"/>
      <c r="BZ438" s="546"/>
      <c r="CA438" s="546"/>
      <c r="CB438" s="546"/>
      <c r="CC438" s="546"/>
      <c r="CD438" s="546"/>
      <c r="CE438" s="546"/>
      <c r="CF438" s="546"/>
      <c r="CG438" s="546"/>
      <c r="CH438" s="546"/>
      <c r="CI438" s="546"/>
      <c r="CJ438" s="546"/>
      <c r="CK438" s="546"/>
      <c r="CL438" s="546"/>
      <c r="CM438" s="546"/>
      <c r="CN438" s="546"/>
      <c r="CO438" s="546"/>
      <c r="CP438" s="546"/>
      <c r="CQ438" s="546"/>
      <c r="CR438" s="546"/>
      <c r="CS438" s="546"/>
      <c r="CT438" s="546"/>
      <c r="CU438" s="546"/>
      <c r="CV438" s="546"/>
      <c r="CW438" s="546"/>
      <c r="CX438" s="546"/>
      <c r="CY438" s="546"/>
      <c r="CZ438" s="546"/>
      <c r="DA438" s="546"/>
      <c r="DB438" s="546"/>
      <c r="DC438" s="546"/>
      <c r="DD438" s="546"/>
      <c r="DE438" s="546"/>
      <c r="DF438" s="546"/>
      <c r="DG438" s="546"/>
      <c r="DH438" s="546"/>
      <c r="DI438" s="546"/>
      <c r="DJ438" s="546"/>
      <c r="DK438" s="546"/>
      <c r="DL438" s="546"/>
      <c r="DM438" s="546"/>
      <c r="DN438" s="546"/>
      <c r="DO438" s="546"/>
      <c r="DP438" s="546"/>
      <c r="DQ438" s="546"/>
      <c r="DR438" s="546"/>
      <c r="DS438" s="546"/>
      <c r="DT438" s="546"/>
      <c r="DU438" s="546"/>
      <c r="DV438" s="546"/>
      <c r="DW438" s="546"/>
      <c r="DX438" s="546"/>
      <c r="DY438" s="546"/>
      <c r="DZ438" s="546"/>
      <c r="EA438" s="546"/>
      <c r="EB438" s="546"/>
      <c r="EC438" s="546"/>
      <c r="ED438" s="546"/>
      <c r="EE438" s="546"/>
      <c r="EF438" s="546"/>
      <c r="EG438" s="546"/>
      <c r="EH438" s="546"/>
      <c r="EI438" s="546"/>
      <c r="EJ438" s="546"/>
      <c r="EK438" s="546"/>
      <c r="EL438" s="546"/>
      <c r="EM438" s="546"/>
      <c r="EN438" s="546"/>
      <c r="EO438" s="546"/>
      <c r="EP438" s="546"/>
      <c r="EQ438" s="546"/>
      <c r="ER438" s="546"/>
      <c r="ES438" s="546"/>
      <c r="ET438" s="546"/>
      <c r="EU438" s="546"/>
      <c r="EV438" s="546"/>
      <c r="EW438" s="546"/>
      <c r="EX438" s="546"/>
      <c r="EY438" s="546"/>
      <c r="EZ438" s="546"/>
      <c r="FA438" s="546"/>
      <c r="FB438" s="546"/>
      <c r="FC438" s="546"/>
      <c r="FD438" s="546"/>
      <c r="FE438" s="546"/>
      <c r="FF438" s="546"/>
      <c r="FG438" s="546"/>
      <c r="FH438" s="546"/>
      <c r="FI438" s="546"/>
      <c r="FJ438" s="546"/>
      <c r="FK438" s="546"/>
      <c r="FL438" s="546"/>
      <c r="FM438" s="546"/>
      <c r="FN438" s="546"/>
      <c r="FO438" s="546"/>
      <c r="FP438" s="546"/>
      <c r="FQ438" s="546"/>
      <c r="FR438" s="546"/>
      <c r="FS438" s="546"/>
      <c r="FT438" s="546"/>
      <c r="FU438" s="546"/>
      <c r="FV438" s="546"/>
      <c r="FW438" s="546"/>
      <c r="FX438" s="546"/>
      <c r="FY438" s="546"/>
      <c r="FZ438" s="546"/>
      <c r="GA438" s="546"/>
      <c r="GB438" s="546"/>
      <c r="GC438" s="546"/>
      <c r="GD438" s="546"/>
      <c r="GE438" s="546"/>
      <c r="GF438" s="546"/>
      <c r="GG438" s="546"/>
      <c r="GH438" s="546"/>
      <c r="GI438" s="546"/>
      <c r="GJ438" s="546"/>
      <c r="GK438" s="546"/>
      <c r="GL438" s="546"/>
      <c r="GM438" s="546"/>
      <c r="GN438" s="546"/>
      <c r="GO438" s="546"/>
      <c r="GP438" s="546"/>
      <c r="GQ438" s="546"/>
      <c r="GR438" s="546"/>
      <c r="GS438" s="546"/>
      <c r="GT438" s="546"/>
      <c r="GU438" s="546"/>
      <c r="GV438" s="546"/>
      <c r="GW438" s="546"/>
      <c r="GX438" s="546"/>
      <c r="GY438" s="546"/>
      <c r="GZ438" s="546"/>
      <c r="HA438" s="546"/>
      <c r="HB438" s="546"/>
      <c r="HC438" s="546"/>
      <c r="HD438" s="546"/>
      <c r="HE438" s="546"/>
      <c r="HF438" s="546"/>
      <c r="HG438" s="546"/>
      <c r="HH438" s="546"/>
      <c r="HI438" s="546"/>
      <c r="HJ438" s="546"/>
      <c r="HK438" s="546"/>
      <c r="HL438" s="546"/>
      <c r="HM438" s="546"/>
      <c r="HN438" s="546"/>
      <c r="HO438" s="546"/>
      <c r="HP438" s="546"/>
      <c r="HQ438" s="546"/>
      <c r="HR438" s="546"/>
      <c r="HS438" s="546"/>
      <c r="HT438" s="546"/>
      <c r="HU438" s="546"/>
      <c r="HV438" s="546"/>
      <c r="HW438" s="546"/>
      <c r="HX438" s="546"/>
      <c r="HY438" s="546"/>
      <c r="HZ438" s="546"/>
      <c r="IA438" s="546"/>
      <c r="IB438" s="546"/>
      <c r="IC438" s="546"/>
      <c r="ID438" s="546"/>
      <c r="IE438" s="546"/>
      <c r="IF438" s="546"/>
      <c r="IG438" s="546"/>
      <c r="IH438" s="546"/>
      <c r="II438" s="546"/>
      <c r="IJ438" s="546"/>
      <c r="IK438" s="546"/>
      <c r="IL438" s="546"/>
      <c r="IM438" s="546"/>
      <c r="IN438" s="546"/>
      <c r="IO438" s="546"/>
      <c r="IP438" s="546"/>
      <c r="IQ438" s="546"/>
      <c r="IR438" s="546"/>
      <c r="IS438" s="546"/>
      <c r="IT438" s="546"/>
      <c r="IU438" s="546"/>
      <c r="IV438" s="546"/>
    </row>
    <row r="439" spans="1:256" s="550" customFormat="1" ht="15" customHeight="1">
      <c r="A439" s="552" t="s">
        <v>1388</v>
      </c>
      <c r="B439" s="552"/>
      <c r="C439" s="552"/>
      <c r="D439" s="552"/>
      <c r="E439" s="552"/>
      <c r="F439" s="549"/>
    </row>
    <row r="440" spans="1:256">
      <c r="A440" s="565" t="s">
        <v>1423</v>
      </c>
      <c r="B440" s="552"/>
      <c r="C440" s="552"/>
      <c r="D440" s="552"/>
      <c r="E440" s="552"/>
      <c r="F440" s="549"/>
      <c r="G440" s="550"/>
      <c r="H440" s="550"/>
      <c r="I440" s="550"/>
      <c r="J440" s="550"/>
      <c r="K440" s="550"/>
      <c r="L440" s="550"/>
      <c r="M440" s="550"/>
      <c r="N440" s="550"/>
      <c r="O440" s="550"/>
      <c r="P440" s="550"/>
      <c r="Q440" s="550"/>
      <c r="R440" s="550"/>
      <c r="S440" s="550"/>
      <c r="T440" s="550"/>
      <c r="U440" s="550"/>
      <c r="V440" s="550"/>
      <c r="W440" s="550"/>
      <c r="X440" s="550"/>
      <c r="Y440" s="550"/>
      <c r="Z440" s="550"/>
      <c r="AA440" s="550"/>
      <c r="AB440" s="550"/>
      <c r="AC440" s="550"/>
      <c r="AD440" s="550"/>
      <c r="AE440" s="550"/>
      <c r="AF440" s="550"/>
      <c r="AG440" s="550"/>
      <c r="AH440" s="550"/>
      <c r="AI440" s="550"/>
      <c r="AJ440" s="550"/>
      <c r="AK440" s="550"/>
      <c r="AL440" s="550"/>
      <c r="AM440" s="550"/>
      <c r="AN440" s="550"/>
      <c r="AO440" s="550"/>
      <c r="AP440" s="550"/>
      <c r="AQ440" s="550"/>
      <c r="AR440" s="550"/>
      <c r="AS440" s="550"/>
      <c r="AT440" s="550"/>
      <c r="AU440" s="550"/>
      <c r="AV440" s="550"/>
      <c r="AW440" s="550"/>
      <c r="AX440" s="550"/>
      <c r="AY440" s="550"/>
      <c r="AZ440" s="550"/>
      <c r="BA440" s="550"/>
      <c r="BB440" s="550"/>
      <c r="BC440" s="550"/>
      <c r="BD440" s="550"/>
      <c r="BE440" s="550"/>
      <c r="BF440" s="550"/>
      <c r="BG440" s="550"/>
      <c r="BH440" s="550"/>
      <c r="BI440" s="550"/>
      <c r="BJ440" s="550"/>
      <c r="BK440" s="550"/>
      <c r="BL440" s="550"/>
      <c r="BM440" s="550"/>
      <c r="BN440" s="550"/>
      <c r="BO440" s="550"/>
      <c r="BP440" s="550"/>
      <c r="BQ440" s="550"/>
      <c r="BR440" s="550"/>
      <c r="BS440" s="550"/>
      <c r="BT440" s="550"/>
      <c r="BU440" s="550"/>
      <c r="BV440" s="550"/>
      <c r="BW440" s="550"/>
      <c r="BX440" s="550"/>
      <c r="BY440" s="550"/>
      <c r="BZ440" s="550"/>
      <c r="CA440" s="550"/>
      <c r="CB440" s="550"/>
      <c r="CC440" s="550"/>
      <c r="CD440" s="550"/>
      <c r="CE440" s="550"/>
      <c r="CF440" s="550"/>
      <c r="CG440" s="550"/>
      <c r="CH440" s="550"/>
      <c r="CI440" s="550"/>
      <c r="CJ440" s="550"/>
      <c r="CK440" s="550"/>
      <c r="CL440" s="550"/>
      <c r="CM440" s="550"/>
      <c r="CN440" s="550"/>
      <c r="CO440" s="550"/>
      <c r="CP440" s="550"/>
      <c r="CQ440" s="550"/>
      <c r="CR440" s="550"/>
      <c r="CS440" s="550"/>
      <c r="CT440" s="550"/>
      <c r="CU440" s="550"/>
      <c r="CV440" s="550"/>
      <c r="CW440" s="550"/>
      <c r="CX440" s="550"/>
      <c r="CY440" s="550"/>
      <c r="CZ440" s="550"/>
      <c r="DA440" s="550"/>
      <c r="DB440" s="550"/>
      <c r="DC440" s="550"/>
      <c r="DD440" s="550"/>
      <c r="DE440" s="550"/>
      <c r="DF440" s="550"/>
      <c r="DG440" s="550"/>
      <c r="DH440" s="550"/>
      <c r="DI440" s="550"/>
      <c r="DJ440" s="550"/>
      <c r="DK440" s="550"/>
      <c r="DL440" s="550"/>
      <c r="DM440" s="550"/>
      <c r="DN440" s="550"/>
      <c r="DO440" s="550"/>
      <c r="DP440" s="550"/>
      <c r="DQ440" s="550"/>
      <c r="DR440" s="550"/>
      <c r="DS440" s="550"/>
      <c r="DT440" s="550"/>
      <c r="DU440" s="550"/>
      <c r="DV440" s="550"/>
      <c r="DW440" s="550"/>
      <c r="DX440" s="550"/>
      <c r="DY440" s="550"/>
      <c r="DZ440" s="550"/>
      <c r="EA440" s="550"/>
      <c r="EB440" s="550"/>
      <c r="EC440" s="550"/>
      <c r="ED440" s="550"/>
      <c r="EE440" s="550"/>
      <c r="EF440" s="550"/>
      <c r="EG440" s="550"/>
      <c r="EH440" s="550"/>
      <c r="EI440" s="550"/>
      <c r="EJ440" s="550"/>
      <c r="EK440" s="550"/>
      <c r="EL440" s="550"/>
      <c r="EM440" s="550"/>
      <c r="EN440" s="550"/>
      <c r="EO440" s="550"/>
      <c r="EP440" s="550"/>
      <c r="EQ440" s="550"/>
      <c r="ER440" s="550"/>
      <c r="ES440" s="550"/>
      <c r="ET440" s="550"/>
      <c r="EU440" s="550"/>
      <c r="EV440" s="550"/>
      <c r="EW440" s="550"/>
      <c r="EX440" s="550"/>
      <c r="EY440" s="550"/>
      <c r="EZ440" s="550"/>
      <c r="FA440" s="550"/>
      <c r="FB440" s="550"/>
      <c r="FC440" s="550"/>
      <c r="FD440" s="550"/>
      <c r="FE440" s="550"/>
      <c r="FF440" s="550"/>
      <c r="FG440" s="550"/>
      <c r="FH440" s="550"/>
      <c r="FI440" s="550"/>
      <c r="FJ440" s="550"/>
      <c r="FK440" s="550"/>
      <c r="FL440" s="550"/>
      <c r="FM440" s="550"/>
      <c r="FN440" s="550"/>
      <c r="FO440" s="550"/>
      <c r="FP440" s="550"/>
      <c r="FQ440" s="550"/>
      <c r="FR440" s="550"/>
      <c r="FS440" s="550"/>
      <c r="FT440" s="550"/>
      <c r="FU440" s="550"/>
      <c r="FV440" s="550"/>
      <c r="FW440" s="550"/>
      <c r="FX440" s="550"/>
      <c r="FY440" s="550"/>
      <c r="FZ440" s="550"/>
      <c r="GA440" s="550"/>
      <c r="GB440" s="550"/>
      <c r="GC440" s="550"/>
      <c r="GD440" s="550"/>
      <c r="GE440" s="550"/>
      <c r="GF440" s="550"/>
      <c r="GG440" s="550"/>
      <c r="GH440" s="550"/>
      <c r="GI440" s="550"/>
      <c r="GJ440" s="550"/>
      <c r="GK440" s="550"/>
      <c r="GL440" s="550"/>
      <c r="GM440" s="550"/>
      <c r="GN440" s="550"/>
      <c r="GO440" s="550"/>
      <c r="GP440" s="550"/>
      <c r="GQ440" s="550"/>
      <c r="GR440" s="550"/>
      <c r="GS440" s="550"/>
      <c r="GT440" s="550"/>
      <c r="GU440" s="550"/>
      <c r="GV440" s="550"/>
      <c r="GW440" s="550"/>
      <c r="GX440" s="550"/>
      <c r="GY440" s="550"/>
      <c r="GZ440" s="550"/>
      <c r="HA440" s="550"/>
      <c r="HB440" s="550"/>
      <c r="HC440" s="550"/>
      <c r="HD440" s="550"/>
      <c r="HE440" s="550"/>
      <c r="HF440" s="550"/>
      <c r="HG440" s="550"/>
      <c r="HH440" s="550"/>
      <c r="HI440" s="550"/>
      <c r="HJ440" s="550"/>
      <c r="HK440" s="550"/>
      <c r="HL440" s="550"/>
      <c r="HM440" s="550"/>
      <c r="HN440" s="550"/>
      <c r="HO440" s="550"/>
      <c r="HP440" s="550"/>
      <c r="HQ440" s="550"/>
      <c r="HR440" s="550"/>
      <c r="HS440" s="550"/>
      <c r="HT440" s="550"/>
      <c r="HU440" s="550"/>
      <c r="HV440" s="550"/>
      <c r="HW440" s="550"/>
      <c r="HX440" s="550"/>
      <c r="HY440" s="550"/>
      <c r="HZ440" s="550"/>
      <c r="IA440" s="550"/>
      <c r="IB440" s="550"/>
      <c r="IC440" s="550"/>
      <c r="ID440" s="550"/>
      <c r="IE440" s="550"/>
      <c r="IF440" s="550"/>
      <c r="IG440" s="550"/>
      <c r="IH440" s="550"/>
      <c r="II440" s="550"/>
      <c r="IJ440" s="550"/>
      <c r="IK440" s="550"/>
      <c r="IL440" s="550"/>
      <c r="IM440" s="550"/>
      <c r="IN440" s="550"/>
      <c r="IO440" s="550"/>
      <c r="IP440" s="550"/>
      <c r="IQ440" s="550"/>
      <c r="IR440" s="550"/>
      <c r="IS440" s="550"/>
      <c r="IT440" s="550"/>
      <c r="IU440" s="550"/>
      <c r="IV440" s="550"/>
    </row>
    <row r="441" spans="1:256">
      <c r="A441" s="565"/>
      <c r="B441" s="552"/>
      <c r="C441" s="552"/>
      <c r="D441" s="552"/>
      <c r="E441" s="552"/>
      <c r="F441" s="549"/>
      <c r="G441" s="550"/>
      <c r="H441" s="550"/>
      <c r="I441" s="550"/>
      <c r="J441" s="550"/>
      <c r="K441" s="550"/>
      <c r="L441" s="550"/>
      <c r="M441" s="550"/>
      <c r="N441" s="550"/>
      <c r="O441" s="550"/>
      <c r="P441" s="550"/>
      <c r="Q441" s="550"/>
      <c r="R441" s="550"/>
      <c r="S441" s="550"/>
      <c r="T441" s="550"/>
      <c r="U441" s="550"/>
      <c r="V441" s="550"/>
      <c r="W441" s="550"/>
      <c r="X441" s="550"/>
      <c r="Y441" s="550"/>
      <c r="Z441" s="550"/>
      <c r="AA441" s="550"/>
      <c r="AB441" s="550"/>
      <c r="AC441" s="550"/>
      <c r="AD441" s="550"/>
      <c r="AE441" s="550"/>
      <c r="AF441" s="550"/>
      <c r="AG441" s="550"/>
      <c r="AH441" s="550"/>
      <c r="AI441" s="550"/>
      <c r="AJ441" s="550"/>
      <c r="AK441" s="550"/>
      <c r="AL441" s="550"/>
      <c r="AM441" s="550"/>
      <c r="AN441" s="550"/>
      <c r="AO441" s="550"/>
      <c r="AP441" s="550"/>
      <c r="AQ441" s="550"/>
      <c r="AR441" s="550"/>
      <c r="AS441" s="550"/>
      <c r="AT441" s="550"/>
      <c r="AU441" s="550"/>
      <c r="AV441" s="550"/>
      <c r="AW441" s="550"/>
      <c r="AX441" s="550"/>
      <c r="AY441" s="550"/>
      <c r="AZ441" s="550"/>
      <c r="BA441" s="550"/>
      <c r="BB441" s="550"/>
      <c r="BC441" s="550"/>
      <c r="BD441" s="550"/>
      <c r="BE441" s="550"/>
      <c r="BF441" s="550"/>
      <c r="BG441" s="550"/>
      <c r="BH441" s="550"/>
      <c r="BI441" s="550"/>
      <c r="BJ441" s="550"/>
      <c r="BK441" s="550"/>
      <c r="BL441" s="550"/>
      <c r="BM441" s="550"/>
      <c r="BN441" s="550"/>
      <c r="BO441" s="550"/>
      <c r="BP441" s="550"/>
      <c r="BQ441" s="550"/>
      <c r="BR441" s="550"/>
      <c r="BS441" s="550"/>
      <c r="BT441" s="550"/>
      <c r="BU441" s="550"/>
      <c r="BV441" s="550"/>
      <c r="BW441" s="550"/>
      <c r="BX441" s="550"/>
      <c r="BY441" s="550"/>
      <c r="BZ441" s="550"/>
      <c r="CA441" s="550"/>
      <c r="CB441" s="550"/>
      <c r="CC441" s="550"/>
      <c r="CD441" s="550"/>
      <c r="CE441" s="550"/>
      <c r="CF441" s="550"/>
      <c r="CG441" s="550"/>
      <c r="CH441" s="550"/>
      <c r="CI441" s="550"/>
      <c r="CJ441" s="550"/>
      <c r="CK441" s="550"/>
      <c r="CL441" s="550"/>
      <c r="CM441" s="550"/>
      <c r="CN441" s="550"/>
      <c r="CO441" s="550"/>
      <c r="CP441" s="550"/>
      <c r="CQ441" s="550"/>
      <c r="CR441" s="550"/>
      <c r="CS441" s="550"/>
      <c r="CT441" s="550"/>
      <c r="CU441" s="550"/>
      <c r="CV441" s="550"/>
      <c r="CW441" s="550"/>
      <c r="CX441" s="550"/>
      <c r="CY441" s="550"/>
      <c r="CZ441" s="550"/>
      <c r="DA441" s="550"/>
      <c r="DB441" s="550"/>
      <c r="DC441" s="550"/>
      <c r="DD441" s="550"/>
      <c r="DE441" s="550"/>
      <c r="DF441" s="550"/>
      <c r="DG441" s="550"/>
      <c r="DH441" s="550"/>
      <c r="DI441" s="550"/>
      <c r="DJ441" s="550"/>
      <c r="DK441" s="550"/>
      <c r="DL441" s="550"/>
      <c r="DM441" s="550"/>
      <c r="DN441" s="550"/>
      <c r="DO441" s="550"/>
      <c r="DP441" s="550"/>
      <c r="DQ441" s="550"/>
      <c r="DR441" s="550"/>
      <c r="DS441" s="550"/>
      <c r="DT441" s="550"/>
      <c r="DU441" s="550"/>
      <c r="DV441" s="550"/>
      <c r="DW441" s="550"/>
      <c r="DX441" s="550"/>
      <c r="DY441" s="550"/>
      <c r="DZ441" s="550"/>
      <c r="EA441" s="550"/>
      <c r="EB441" s="550"/>
      <c r="EC441" s="550"/>
      <c r="ED441" s="550"/>
      <c r="EE441" s="550"/>
      <c r="EF441" s="550"/>
      <c r="EG441" s="550"/>
      <c r="EH441" s="550"/>
      <c r="EI441" s="550"/>
      <c r="EJ441" s="550"/>
      <c r="EK441" s="550"/>
      <c r="EL441" s="550"/>
      <c r="EM441" s="550"/>
      <c r="EN441" s="550"/>
      <c r="EO441" s="550"/>
      <c r="EP441" s="550"/>
      <c r="EQ441" s="550"/>
      <c r="ER441" s="550"/>
      <c r="ES441" s="550"/>
      <c r="ET441" s="550"/>
      <c r="EU441" s="550"/>
      <c r="EV441" s="550"/>
      <c r="EW441" s="550"/>
      <c r="EX441" s="550"/>
      <c r="EY441" s="550"/>
      <c r="EZ441" s="550"/>
      <c r="FA441" s="550"/>
      <c r="FB441" s="550"/>
      <c r="FC441" s="550"/>
      <c r="FD441" s="550"/>
      <c r="FE441" s="550"/>
      <c r="FF441" s="550"/>
      <c r="FG441" s="550"/>
      <c r="FH441" s="550"/>
      <c r="FI441" s="550"/>
      <c r="FJ441" s="550"/>
      <c r="FK441" s="550"/>
      <c r="FL441" s="550"/>
      <c r="FM441" s="550"/>
      <c r="FN441" s="550"/>
      <c r="FO441" s="550"/>
      <c r="FP441" s="550"/>
      <c r="FQ441" s="550"/>
      <c r="FR441" s="550"/>
      <c r="FS441" s="550"/>
      <c r="FT441" s="550"/>
      <c r="FU441" s="550"/>
      <c r="FV441" s="550"/>
      <c r="FW441" s="550"/>
      <c r="FX441" s="550"/>
      <c r="FY441" s="550"/>
      <c r="FZ441" s="550"/>
      <c r="GA441" s="550"/>
      <c r="GB441" s="550"/>
      <c r="GC441" s="550"/>
      <c r="GD441" s="550"/>
      <c r="GE441" s="550"/>
      <c r="GF441" s="550"/>
      <c r="GG441" s="550"/>
      <c r="GH441" s="550"/>
      <c r="GI441" s="550"/>
      <c r="GJ441" s="550"/>
      <c r="GK441" s="550"/>
      <c r="GL441" s="550"/>
      <c r="GM441" s="550"/>
      <c r="GN441" s="550"/>
      <c r="GO441" s="550"/>
      <c r="GP441" s="550"/>
      <c r="GQ441" s="550"/>
      <c r="GR441" s="550"/>
      <c r="GS441" s="550"/>
      <c r="GT441" s="550"/>
      <c r="GU441" s="550"/>
      <c r="GV441" s="550"/>
      <c r="GW441" s="550"/>
      <c r="GX441" s="550"/>
      <c r="GY441" s="550"/>
      <c r="GZ441" s="550"/>
      <c r="HA441" s="550"/>
      <c r="HB441" s="550"/>
      <c r="HC441" s="550"/>
      <c r="HD441" s="550"/>
      <c r="HE441" s="550"/>
      <c r="HF441" s="550"/>
      <c r="HG441" s="550"/>
      <c r="HH441" s="550"/>
      <c r="HI441" s="550"/>
      <c r="HJ441" s="550"/>
      <c r="HK441" s="550"/>
      <c r="HL441" s="550"/>
      <c r="HM441" s="550"/>
      <c r="HN441" s="550"/>
      <c r="HO441" s="550"/>
      <c r="HP441" s="550"/>
      <c r="HQ441" s="550"/>
      <c r="HR441" s="550"/>
      <c r="HS441" s="550"/>
      <c r="HT441" s="550"/>
      <c r="HU441" s="550"/>
      <c r="HV441" s="550"/>
      <c r="HW441" s="550"/>
      <c r="HX441" s="550"/>
      <c r="HY441" s="550"/>
      <c r="HZ441" s="550"/>
      <c r="IA441" s="550"/>
      <c r="IB441" s="550"/>
      <c r="IC441" s="550"/>
      <c r="ID441" s="550"/>
      <c r="IE441" s="550"/>
      <c r="IF441" s="550"/>
      <c r="IG441" s="550"/>
      <c r="IH441" s="550"/>
      <c r="II441" s="550"/>
      <c r="IJ441" s="550"/>
      <c r="IK441" s="550"/>
      <c r="IL441" s="550"/>
      <c r="IM441" s="550"/>
      <c r="IN441" s="550"/>
      <c r="IO441" s="550"/>
      <c r="IP441" s="550"/>
      <c r="IQ441" s="550"/>
      <c r="IR441" s="550"/>
      <c r="IS441" s="550"/>
      <c r="IT441" s="550"/>
      <c r="IU441" s="550"/>
      <c r="IV441" s="550"/>
    </row>
    <row r="442" spans="1:256" ht="20.100000000000001" customHeight="1">
      <c r="A442" s="650" t="s">
        <v>1424</v>
      </c>
      <c r="B442" s="650"/>
      <c r="C442" s="650"/>
      <c r="D442" s="650"/>
      <c r="E442" s="650"/>
      <c r="F442" s="549"/>
    </row>
    <row r="443" spans="1:256" s="549" customFormat="1" ht="20.100000000000001" customHeight="1">
      <c r="A443" s="1972" t="s">
        <v>1391</v>
      </c>
      <c r="B443" s="555">
        <v>2010</v>
      </c>
      <c r="C443" s="555">
        <v>2011</v>
      </c>
      <c r="D443" s="555">
        <v>2012</v>
      </c>
      <c r="E443" s="555">
        <v>2013</v>
      </c>
    </row>
    <row r="444" spans="1:256" s="549" customFormat="1" ht="20.100000000000001" customHeight="1">
      <c r="A444" s="705" t="s">
        <v>1425</v>
      </c>
      <c r="B444" s="583">
        <v>35</v>
      </c>
      <c r="C444" s="583">
        <v>26</v>
      </c>
      <c r="D444" s="583">
        <v>34</v>
      </c>
      <c r="E444" s="583">
        <v>34</v>
      </c>
    </row>
    <row r="445" spans="1:256" s="549" customFormat="1" ht="20.100000000000001" customHeight="1">
      <c r="A445" s="1973" t="s">
        <v>1426</v>
      </c>
      <c r="B445" s="568">
        <v>132480</v>
      </c>
      <c r="C445" s="568">
        <v>112498</v>
      </c>
      <c r="D445" s="568">
        <v>93168</v>
      </c>
      <c r="E445" s="568">
        <v>93092</v>
      </c>
    </row>
    <row r="446" spans="1:256" s="549" customFormat="1" ht="20.100000000000001" customHeight="1">
      <c r="A446" s="1977" t="s">
        <v>1427</v>
      </c>
      <c r="B446" s="1978">
        <v>182</v>
      </c>
      <c r="C446" s="1978">
        <v>113</v>
      </c>
      <c r="D446" s="1978">
        <v>1912</v>
      </c>
      <c r="E446" s="1978">
        <v>2311</v>
      </c>
    </row>
    <row r="447" spans="1:256" s="550" customFormat="1" ht="15" customHeight="1">
      <c r="A447" s="552" t="s">
        <v>1428</v>
      </c>
      <c r="B447" s="552"/>
      <c r="C447" s="552"/>
      <c r="D447" s="552"/>
      <c r="E447" s="552"/>
      <c r="F447" s="549"/>
    </row>
    <row r="448" spans="1:256">
      <c r="A448" s="1983"/>
      <c r="F448" s="549"/>
    </row>
    <row r="449" spans="1:256" ht="20.100000000000001" customHeight="1">
      <c r="F449" s="550"/>
    </row>
    <row r="450" spans="1:256" s="549" customFormat="1" ht="20.100000000000001" customHeight="1">
      <c r="A450" s="650" t="s">
        <v>1429</v>
      </c>
      <c r="B450" s="650"/>
      <c r="C450" s="650"/>
      <c r="D450" s="650"/>
      <c r="E450" s="650"/>
      <c r="F450" s="546"/>
      <c r="G450" s="546"/>
      <c r="H450" s="546"/>
      <c r="I450" s="546"/>
      <c r="J450" s="546"/>
      <c r="K450" s="546"/>
      <c r="L450" s="546"/>
      <c r="M450" s="546"/>
      <c r="N450" s="546"/>
      <c r="O450" s="546"/>
      <c r="P450" s="546"/>
      <c r="Q450" s="546"/>
      <c r="R450" s="546"/>
      <c r="S450" s="546"/>
      <c r="T450" s="546"/>
      <c r="U450" s="546"/>
      <c r="V450" s="546"/>
      <c r="W450" s="546"/>
      <c r="X450" s="546"/>
      <c r="Y450" s="546"/>
      <c r="Z450" s="546"/>
      <c r="AA450" s="546"/>
      <c r="AB450" s="546"/>
      <c r="AC450" s="546"/>
      <c r="AD450" s="546"/>
      <c r="AE450" s="546"/>
      <c r="AF450" s="546"/>
      <c r="AG450" s="546"/>
      <c r="AH450" s="546"/>
      <c r="AI450" s="546"/>
      <c r="AJ450" s="546"/>
      <c r="AK450" s="546"/>
      <c r="AL450" s="546"/>
      <c r="AM450" s="546"/>
      <c r="AN450" s="546"/>
      <c r="AO450" s="546"/>
      <c r="AP450" s="546"/>
      <c r="AQ450" s="546"/>
      <c r="AR450" s="546"/>
      <c r="AS450" s="546"/>
      <c r="AT450" s="546"/>
      <c r="AU450" s="546"/>
      <c r="AV450" s="546"/>
      <c r="AW450" s="546"/>
      <c r="AX450" s="546"/>
      <c r="AY450" s="546"/>
      <c r="AZ450" s="546"/>
      <c r="BA450" s="546"/>
      <c r="BB450" s="546"/>
      <c r="BC450" s="546"/>
      <c r="BD450" s="546"/>
      <c r="BE450" s="546"/>
      <c r="BF450" s="546"/>
      <c r="BG450" s="546"/>
      <c r="BH450" s="546"/>
      <c r="BI450" s="546"/>
      <c r="BJ450" s="546"/>
      <c r="BK450" s="546"/>
      <c r="BL450" s="546"/>
      <c r="BM450" s="546"/>
      <c r="BN450" s="546"/>
      <c r="BO450" s="546"/>
      <c r="BP450" s="546"/>
      <c r="BQ450" s="546"/>
      <c r="BR450" s="546"/>
      <c r="BS450" s="546"/>
      <c r="BT450" s="546"/>
      <c r="BU450" s="546"/>
      <c r="BV450" s="546"/>
      <c r="BW450" s="546"/>
      <c r="BX450" s="546"/>
      <c r="BY450" s="546"/>
      <c r="BZ450" s="546"/>
      <c r="CA450" s="546"/>
      <c r="CB450" s="546"/>
      <c r="CC450" s="546"/>
      <c r="CD450" s="546"/>
      <c r="CE450" s="546"/>
      <c r="CF450" s="546"/>
      <c r="CG450" s="546"/>
      <c r="CH450" s="546"/>
      <c r="CI450" s="546"/>
      <c r="CJ450" s="546"/>
      <c r="CK450" s="546"/>
      <c r="CL450" s="546"/>
      <c r="CM450" s="546"/>
      <c r="CN450" s="546"/>
      <c r="CO450" s="546"/>
      <c r="CP450" s="546"/>
      <c r="CQ450" s="546"/>
      <c r="CR450" s="546"/>
      <c r="CS450" s="546"/>
      <c r="CT450" s="546"/>
      <c r="CU450" s="546"/>
      <c r="CV450" s="546"/>
      <c r="CW450" s="546"/>
      <c r="CX450" s="546"/>
      <c r="CY450" s="546"/>
      <c r="CZ450" s="546"/>
      <c r="DA450" s="546"/>
      <c r="DB450" s="546"/>
      <c r="DC450" s="546"/>
      <c r="DD450" s="546"/>
      <c r="DE450" s="546"/>
      <c r="DF450" s="546"/>
      <c r="DG450" s="546"/>
      <c r="DH450" s="546"/>
      <c r="DI450" s="546"/>
      <c r="DJ450" s="546"/>
      <c r="DK450" s="546"/>
      <c r="DL450" s="546"/>
      <c r="DM450" s="546"/>
      <c r="DN450" s="546"/>
      <c r="DO450" s="546"/>
      <c r="DP450" s="546"/>
      <c r="DQ450" s="546"/>
      <c r="DR450" s="546"/>
      <c r="DS450" s="546"/>
      <c r="DT450" s="546"/>
      <c r="DU450" s="546"/>
      <c r="DV450" s="546"/>
      <c r="DW450" s="546"/>
      <c r="DX450" s="546"/>
      <c r="DY450" s="546"/>
      <c r="DZ450" s="546"/>
      <c r="EA450" s="546"/>
      <c r="EB450" s="546"/>
      <c r="EC450" s="546"/>
      <c r="ED450" s="546"/>
      <c r="EE450" s="546"/>
      <c r="EF450" s="546"/>
      <c r="EG450" s="546"/>
      <c r="EH450" s="546"/>
      <c r="EI450" s="546"/>
      <c r="EJ450" s="546"/>
      <c r="EK450" s="546"/>
      <c r="EL450" s="546"/>
      <c r="EM450" s="546"/>
      <c r="EN450" s="546"/>
      <c r="EO450" s="546"/>
      <c r="EP450" s="546"/>
      <c r="EQ450" s="546"/>
      <c r="ER450" s="546"/>
      <c r="ES450" s="546"/>
      <c r="ET450" s="546"/>
      <c r="EU450" s="546"/>
      <c r="EV450" s="546"/>
      <c r="EW450" s="546"/>
      <c r="EX450" s="546"/>
      <c r="EY450" s="546"/>
      <c r="EZ450" s="546"/>
      <c r="FA450" s="546"/>
      <c r="FB450" s="546"/>
      <c r="FC450" s="546"/>
      <c r="FD450" s="546"/>
      <c r="FE450" s="546"/>
      <c r="FF450" s="546"/>
      <c r="FG450" s="546"/>
      <c r="FH450" s="546"/>
      <c r="FI450" s="546"/>
      <c r="FJ450" s="546"/>
      <c r="FK450" s="546"/>
      <c r="FL450" s="546"/>
      <c r="FM450" s="546"/>
      <c r="FN450" s="546"/>
      <c r="FO450" s="546"/>
      <c r="FP450" s="546"/>
      <c r="FQ450" s="546"/>
      <c r="FR450" s="546"/>
      <c r="FS450" s="546"/>
      <c r="FT450" s="546"/>
      <c r="FU450" s="546"/>
      <c r="FV450" s="546"/>
      <c r="FW450" s="546"/>
      <c r="FX450" s="546"/>
      <c r="FY450" s="546"/>
      <c r="FZ450" s="546"/>
      <c r="GA450" s="546"/>
      <c r="GB450" s="546"/>
      <c r="GC450" s="546"/>
      <c r="GD450" s="546"/>
      <c r="GE450" s="546"/>
      <c r="GF450" s="546"/>
      <c r="GG450" s="546"/>
      <c r="GH450" s="546"/>
      <c r="GI450" s="546"/>
      <c r="GJ450" s="546"/>
      <c r="GK450" s="546"/>
      <c r="GL450" s="546"/>
      <c r="GM450" s="546"/>
      <c r="GN450" s="546"/>
      <c r="GO450" s="546"/>
      <c r="GP450" s="546"/>
      <c r="GQ450" s="546"/>
      <c r="GR450" s="546"/>
      <c r="GS450" s="546"/>
      <c r="GT450" s="546"/>
      <c r="GU450" s="546"/>
      <c r="GV450" s="546"/>
      <c r="GW450" s="546"/>
      <c r="GX450" s="546"/>
      <c r="GY450" s="546"/>
      <c r="GZ450" s="546"/>
      <c r="HA450" s="546"/>
      <c r="HB450" s="546"/>
      <c r="HC450" s="546"/>
      <c r="HD450" s="546"/>
      <c r="HE450" s="546"/>
      <c r="HF450" s="546"/>
      <c r="HG450" s="546"/>
      <c r="HH450" s="546"/>
      <c r="HI450" s="546"/>
      <c r="HJ450" s="546"/>
      <c r="HK450" s="546"/>
      <c r="HL450" s="546"/>
      <c r="HM450" s="546"/>
      <c r="HN450" s="546"/>
      <c r="HO450" s="546"/>
      <c r="HP450" s="546"/>
      <c r="HQ450" s="546"/>
      <c r="HR450" s="546"/>
      <c r="HS450" s="546"/>
      <c r="HT450" s="546"/>
      <c r="HU450" s="546"/>
      <c r="HV450" s="546"/>
      <c r="HW450" s="546"/>
      <c r="HX450" s="546"/>
      <c r="HY450" s="546"/>
      <c r="HZ450" s="546"/>
      <c r="IA450" s="546"/>
      <c r="IB450" s="546"/>
      <c r="IC450" s="546"/>
      <c r="ID450" s="546"/>
      <c r="IE450" s="546"/>
      <c r="IF450" s="546"/>
      <c r="IG450" s="546"/>
      <c r="IH450" s="546"/>
      <c r="II450" s="546"/>
      <c r="IJ450" s="546"/>
      <c r="IK450" s="546"/>
      <c r="IL450" s="546"/>
      <c r="IM450" s="546"/>
      <c r="IN450" s="546"/>
      <c r="IO450" s="546"/>
      <c r="IP450" s="546"/>
      <c r="IQ450" s="546"/>
      <c r="IR450" s="546"/>
      <c r="IS450" s="546"/>
      <c r="IT450" s="546"/>
      <c r="IU450" s="546"/>
      <c r="IV450" s="546"/>
    </row>
    <row r="451" spans="1:256" s="549" customFormat="1" ht="20.100000000000001" customHeight="1">
      <c r="A451" s="1972" t="s">
        <v>1430</v>
      </c>
      <c r="B451" s="555">
        <v>2010</v>
      </c>
      <c r="C451" s="555">
        <v>2011</v>
      </c>
      <c r="D451" s="555">
        <v>2012</v>
      </c>
      <c r="E451" s="555">
        <v>2013</v>
      </c>
      <c r="F451" s="546"/>
    </row>
    <row r="452" spans="1:256" s="549" customFormat="1" ht="20.100000000000001" customHeight="1">
      <c r="A452" s="1350" t="s">
        <v>1431</v>
      </c>
      <c r="B452" s="583"/>
      <c r="C452" s="583"/>
      <c r="D452" s="583"/>
      <c r="E452" s="561"/>
      <c r="F452" s="546"/>
    </row>
    <row r="453" spans="1:256" s="549" customFormat="1" ht="20.100000000000001" customHeight="1">
      <c r="A453" s="558" t="s">
        <v>1432</v>
      </c>
      <c r="B453" s="561">
        <v>795225</v>
      </c>
      <c r="C453" s="561">
        <v>669921</v>
      </c>
      <c r="D453" s="561">
        <v>1708951</v>
      </c>
      <c r="E453" s="561">
        <v>2198302</v>
      </c>
      <c r="F453" s="546"/>
    </row>
    <row r="454" spans="1:256" s="549" customFormat="1" ht="20.100000000000001" customHeight="1">
      <c r="A454" s="558" t="s">
        <v>1433</v>
      </c>
      <c r="B454" s="561">
        <v>151048</v>
      </c>
      <c r="C454" s="561">
        <v>208682</v>
      </c>
      <c r="D454" s="561">
        <v>284077</v>
      </c>
      <c r="E454" s="561">
        <v>193106</v>
      </c>
      <c r="F454" s="546"/>
    </row>
    <row r="455" spans="1:256" s="549" customFormat="1" ht="20.100000000000001" customHeight="1">
      <c r="A455" s="558" t="s">
        <v>1434</v>
      </c>
      <c r="B455" s="561">
        <v>148653</v>
      </c>
      <c r="C455" s="561">
        <v>147849</v>
      </c>
      <c r="D455" s="561">
        <v>655748</v>
      </c>
      <c r="E455" s="561">
        <v>572109</v>
      </c>
      <c r="F455" s="546"/>
    </row>
    <row r="456" spans="1:256" s="549" customFormat="1" ht="20.100000000000001" customHeight="1">
      <c r="A456" s="558" t="s">
        <v>1360</v>
      </c>
      <c r="B456" s="561" t="s">
        <v>482</v>
      </c>
      <c r="C456" s="561" t="s">
        <v>482</v>
      </c>
      <c r="D456" s="561" t="s">
        <v>482</v>
      </c>
      <c r="E456" s="561">
        <v>116126</v>
      </c>
      <c r="F456" s="546"/>
    </row>
    <row r="457" spans="1:256" s="549" customFormat="1" ht="20.100000000000001" customHeight="1">
      <c r="A457" s="708" t="s">
        <v>1435</v>
      </c>
      <c r="B457" s="561"/>
      <c r="C457" s="561"/>
      <c r="D457" s="561"/>
      <c r="E457" s="561"/>
      <c r="F457" s="546"/>
    </row>
    <row r="458" spans="1:256" s="549" customFormat="1" ht="20.100000000000001" customHeight="1">
      <c r="A458" s="558" t="s">
        <v>1432</v>
      </c>
      <c r="B458" s="561">
        <v>349</v>
      </c>
      <c r="C458" s="561">
        <v>390</v>
      </c>
      <c r="D458" s="561">
        <v>2669</v>
      </c>
      <c r="E458" s="561">
        <v>3951</v>
      </c>
      <c r="F458" s="546"/>
    </row>
    <row r="459" spans="1:256" s="549" customFormat="1" ht="20.100000000000001" customHeight="1">
      <c r="A459" s="558" t="s">
        <v>1433</v>
      </c>
      <c r="B459" s="561">
        <v>23576</v>
      </c>
      <c r="C459" s="561">
        <v>31597</v>
      </c>
      <c r="D459" s="561">
        <v>147117</v>
      </c>
      <c r="E459" s="561">
        <v>160377</v>
      </c>
      <c r="F459" s="546"/>
    </row>
    <row r="460" spans="1:256" s="549" customFormat="1" ht="20.100000000000001" customHeight="1">
      <c r="A460" s="558" t="s">
        <v>1434</v>
      </c>
      <c r="B460" s="561">
        <v>27190</v>
      </c>
      <c r="C460" s="561">
        <v>30418</v>
      </c>
      <c r="D460" s="561">
        <v>92601</v>
      </c>
      <c r="E460" s="561">
        <v>95852</v>
      </c>
      <c r="F460" s="546"/>
    </row>
    <row r="461" spans="1:256" s="549" customFormat="1" ht="20.100000000000001" customHeight="1">
      <c r="A461" s="558" t="s">
        <v>1360</v>
      </c>
      <c r="B461" s="561" t="s">
        <v>482</v>
      </c>
      <c r="C461" s="561" t="s">
        <v>482</v>
      </c>
      <c r="D461" s="561" t="s">
        <v>482</v>
      </c>
      <c r="E461" s="561">
        <v>19554</v>
      </c>
      <c r="F461" s="546"/>
    </row>
    <row r="462" spans="1:256" s="549" customFormat="1" ht="20.100000000000001" customHeight="1">
      <c r="A462" s="1984" t="s">
        <v>1436</v>
      </c>
      <c r="B462" s="1974"/>
      <c r="C462" s="1974"/>
      <c r="D462" s="1974"/>
      <c r="E462" s="1974"/>
      <c r="F462" s="546"/>
    </row>
    <row r="463" spans="1:256" s="549" customFormat="1" ht="20.100000000000001" customHeight="1">
      <c r="A463" s="1973" t="s">
        <v>1432</v>
      </c>
      <c r="B463" s="561">
        <v>12634</v>
      </c>
      <c r="C463" s="561">
        <v>150033</v>
      </c>
      <c r="D463" s="561">
        <v>5939104</v>
      </c>
      <c r="E463" s="561">
        <v>5172315</v>
      </c>
      <c r="F463" s="546"/>
    </row>
    <row r="464" spans="1:256" s="549" customFormat="1" ht="20.100000000000001" customHeight="1">
      <c r="A464" s="1973" t="s">
        <v>1433</v>
      </c>
      <c r="B464" s="561">
        <v>62595</v>
      </c>
      <c r="C464" s="561">
        <v>61118</v>
      </c>
      <c r="D464" s="561">
        <v>196841</v>
      </c>
      <c r="E464" s="561">
        <v>210094</v>
      </c>
      <c r="F464" s="546"/>
    </row>
    <row r="465" spans="1:256" s="549" customFormat="1" ht="20.100000000000001" customHeight="1">
      <c r="A465" s="1973" t="s">
        <v>1434</v>
      </c>
      <c r="B465" s="561">
        <v>60791</v>
      </c>
      <c r="C465" s="561">
        <v>58782</v>
      </c>
      <c r="D465" s="561">
        <v>259811</v>
      </c>
      <c r="E465" s="561">
        <v>255187</v>
      </c>
      <c r="F465" s="546"/>
    </row>
    <row r="466" spans="1:256" s="550" customFormat="1" ht="15" customHeight="1">
      <c r="A466" s="574" t="s">
        <v>1360</v>
      </c>
      <c r="B466" s="1978" t="s">
        <v>482</v>
      </c>
      <c r="C466" s="1978" t="s">
        <v>482</v>
      </c>
      <c r="D466" s="1978" t="s">
        <v>482</v>
      </c>
      <c r="E466" s="1978">
        <v>24680</v>
      </c>
      <c r="F466" s="546"/>
      <c r="G466" s="549"/>
      <c r="H466" s="549"/>
      <c r="I466" s="549"/>
      <c r="J466" s="549"/>
      <c r="K466" s="549"/>
      <c r="L466" s="549"/>
      <c r="M466" s="549"/>
      <c r="N466" s="549"/>
      <c r="O466" s="549"/>
      <c r="P466" s="549"/>
      <c r="Q466" s="549"/>
      <c r="R466" s="549"/>
      <c r="S466" s="549"/>
      <c r="T466" s="549"/>
      <c r="U466" s="549"/>
      <c r="V466" s="549"/>
      <c r="W466" s="549"/>
      <c r="X466" s="549"/>
      <c r="Y466" s="549"/>
      <c r="Z466" s="549"/>
      <c r="AA466" s="549"/>
      <c r="AB466" s="549"/>
      <c r="AC466" s="549"/>
      <c r="AD466" s="549"/>
      <c r="AE466" s="549"/>
      <c r="AF466" s="549"/>
      <c r="AG466" s="549"/>
      <c r="AH466" s="549"/>
      <c r="AI466" s="549"/>
      <c r="AJ466" s="549"/>
      <c r="AK466" s="549"/>
      <c r="AL466" s="549"/>
      <c r="AM466" s="549"/>
      <c r="AN466" s="549"/>
      <c r="AO466" s="549"/>
      <c r="AP466" s="549"/>
      <c r="AQ466" s="549"/>
      <c r="AR466" s="549"/>
      <c r="AS466" s="549"/>
      <c r="AT466" s="549"/>
      <c r="AU466" s="549"/>
      <c r="AV466" s="549"/>
      <c r="AW466" s="549"/>
      <c r="AX466" s="549"/>
      <c r="AY466" s="549"/>
      <c r="AZ466" s="549"/>
      <c r="BA466" s="549"/>
      <c r="BB466" s="549"/>
      <c r="BC466" s="549"/>
      <c r="BD466" s="549"/>
      <c r="BE466" s="549"/>
      <c r="BF466" s="549"/>
      <c r="BG466" s="549"/>
      <c r="BH466" s="549"/>
      <c r="BI466" s="549"/>
      <c r="BJ466" s="549"/>
      <c r="BK466" s="549"/>
      <c r="BL466" s="549"/>
      <c r="BM466" s="549"/>
      <c r="BN466" s="549"/>
      <c r="BO466" s="549"/>
      <c r="BP466" s="549"/>
      <c r="BQ466" s="549"/>
      <c r="BR466" s="549"/>
      <c r="BS466" s="549"/>
      <c r="BT466" s="549"/>
      <c r="BU466" s="549"/>
      <c r="BV466" s="549"/>
      <c r="BW466" s="549"/>
      <c r="BX466" s="549"/>
      <c r="BY466" s="549"/>
      <c r="BZ466" s="549"/>
      <c r="CA466" s="549"/>
      <c r="CB466" s="549"/>
      <c r="CC466" s="549"/>
      <c r="CD466" s="549"/>
      <c r="CE466" s="549"/>
      <c r="CF466" s="549"/>
      <c r="CG466" s="549"/>
      <c r="CH466" s="549"/>
      <c r="CI466" s="549"/>
      <c r="CJ466" s="549"/>
      <c r="CK466" s="549"/>
      <c r="CL466" s="549"/>
      <c r="CM466" s="549"/>
      <c r="CN466" s="549"/>
      <c r="CO466" s="549"/>
      <c r="CP466" s="549"/>
      <c r="CQ466" s="549"/>
      <c r="CR466" s="549"/>
      <c r="CS466" s="549"/>
      <c r="CT466" s="549"/>
      <c r="CU466" s="549"/>
      <c r="CV466" s="549"/>
      <c r="CW466" s="549"/>
      <c r="CX466" s="549"/>
      <c r="CY466" s="549"/>
      <c r="CZ466" s="549"/>
      <c r="DA466" s="549"/>
      <c r="DB466" s="549"/>
      <c r="DC466" s="549"/>
      <c r="DD466" s="549"/>
      <c r="DE466" s="549"/>
      <c r="DF466" s="549"/>
      <c r="DG466" s="549"/>
      <c r="DH466" s="549"/>
      <c r="DI466" s="549"/>
      <c r="DJ466" s="549"/>
      <c r="DK466" s="549"/>
      <c r="DL466" s="549"/>
      <c r="DM466" s="549"/>
      <c r="DN466" s="549"/>
      <c r="DO466" s="549"/>
      <c r="DP466" s="549"/>
      <c r="DQ466" s="549"/>
      <c r="DR466" s="549"/>
      <c r="DS466" s="549"/>
      <c r="DT466" s="549"/>
      <c r="DU466" s="549"/>
      <c r="DV466" s="549"/>
      <c r="DW466" s="549"/>
      <c r="DX466" s="549"/>
      <c r="DY466" s="549"/>
      <c r="DZ466" s="549"/>
      <c r="EA466" s="549"/>
      <c r="EB466" s="549"/>
      <c r="EC466" s="549"/>
      <c r="ED466" s="549"/>
      <c r="EE466" s="549"/>
      <c r="EF466" s="549"/>
      <c r="EG466" s="549"/>
      <c r="EH466" s="549"/>
      <c r="EI466" s="549"/>
      <c r="EJ466" s="549"/>
      <c r="EK466" s="549"/>
      <c r="EL466" s="549"/>
      <c r="EM466" s="549"/>
      <c r="EN466" s="549"/>
      <c r="EO466" s="549"/>
      <c r="EP466" s="549"/>
      <c r="EQ466" s="549"/>
      <c r="ER466" s="549"/>
      <c r="ES466" s="549"/>
      <c r="ET466" s="549"/>
      <c r="EU466" s="549"/>
      <c r="EV466" s="549"/>
      <c r="EW466" s="549"/>
      <c r="EX466" s="549"/>
      <c r="EY466" s="549"/>
      <c r="EZ466" s="549"/>
      <c r="FA466" s="549"/>
      <c r="FB466" s="549"/>
      <c r="FC466" s="549"/>
      <c r="FD466" s="549"/>
      <c r="FE466" s="549"/>
      <c r="FF466" s="549"/>
      <c r="FG466" s="549"/>
      <c r="FH466" s="549"/>
      <c r="FI466" s="549"/>
      <c r="FJ466" s="549"/>
      <c r="FK466" s="549"/>
      <c r="FL466" s="549"/>
      <c r="FM466" s="549"/>
      <c r="FN466" s="549"/>
      <c r="FO466" s="549"/>
      <c r="FP466" s="549"/>
      <c r="FQ466" s="549"/>
      <c r="FR466" s="549"/>
      <c r="FS466" s="549"/>
      <c r="FT466" s="549"/>
      <c r="FU466" s="549"/>
      <c r="FV466" s="549"/>
      <c r="FW466" s="549"/>
      <c r="FX466" s="549"/>
      <c r="FY466" s="549"/>
      <c r="FZ466" s="549"/>
      <c r="GA466" s="549"/>
      <c r="GB466" s="549"/>
      <c r="GC466" s="549"/>
      <c r="GD466" s="549"/>
      <c r="GE466" s="549"/>
      <c r="GF466" s="549"/>
      <c r="GG466" s="549"/>
      <c r="GH466" s="549"/>
      <c r="GI466" s="549"/>
      <c r="GJ466" s="549"/>
      <c r="GK466" s="549"/>
      <c r="GL466" s="549"/>
      <c r="GM466" s="549"/>
      <c r="GN466" s="549"/>
      <c r="GO466" s="549"/>
      <c r="GP466" s="549"/>
      <c r="GQ466" s="549"/>
      <c r="GR466" s="549"/>
      <c r="GS466" s="549"/>
      <c r="GT466" s="549"/>
      <c r="GU466" s="549"/>
      <c r="GV466" s="549"/>
      <c r="GW466" s="549"/>
      <c r="GX466" s="549"/>
      <c r="GY466" s="549"/>
      <c r="GZ466" s="549"/>
      <c r="HA466" s="549"/>
      <c r="HB466" s="549"/>
      <c r="HC466" s="549"/>
      <c r="HD466" s="549"/>
      <c r="HE466" s="549"/>
      <c r="HF466" s="549"/>
      <c r="HG466" s="549"/>
      <c r="HH466" s="549"/>
      <c r="HI466" s="549"/>
      <c r="HJ466" s="549"/>
      <c r="HK466" s="549"/>
      <c r="HL466" s="549"/>
      <c r="HM466" s="549"/>
      <c r="HN466" s="549"/>
      <c r="HO466" s="549"/>
      <c r="HP466" s="549"/>
      <c r="HQ466" s="549"/>
      <c r="HR466" s="549"/>
      <c r="HS466" s="549"/>
      <c r="HT466" s="549"/>
      <c r="HU466" s="549"/>
      <c r="HV466" s="549"/>
      <c r="HW466" s="549"/>
      <c r="HX466" s="549"/>
      <c r="HY466" s="549"/>
      <c r="HZ466" s="549"/>
      <c r="IA466" s="549"/>
      <c r="IB466" s="549"/>
      <c r="IC466" s="549"/>
      <c r="ID466" s="549"/>
      <c r="IE466" s="549"/>
      <c r="IF466" s="549"/>
      <c r="IG466" s="549"/>
      <c r="IH466" s="549"/>
      <c r="II466" s="549"/>
      <c r="IJ466" s="549"/>
      <c r="IK466" s="549"/>
      <c r="IL466" s="549"/>
      <c r="IM466" s="549"/>
      <c r="IN466" s="549"/>
      <c r="IO466" s="549"/>
      <c r="IP466" s="549"/>
      <c r="IQ466" s="549"/>
      <c r="IR466" s="549"/>
      <c r="IS466" s="549"/>
      <c r="IT466" s="549"/>
      <c r="IU466" s="549"/>
      <c r="IV466" s="549"/>
    </row>
    <row r="467" spans="1:256">
      <c r="A467" s="552" t="s">
        <v>1428</v>
      </c>
      <c r="B467" s="552"/>
      <c r="C467" s="552"/>
      <c r="D467" s="552"/>
      <c r="E467" s="552"/>
      <c r="G467" s="550"/>
      <c r="H467" s="550"/>
      <c r="I467" s="550"/>
      <c r="J467" s="550"/>
      <c r="K467" s="550"/>
      <c r="L467" s="550"/>
      <c r="M467" s="550"/>
      <c r="N467" s="550"/>
      <c r="O467" s="550"/>
      <c r="P467" s="550"/>
      <c r="Q467" s="550"/>
      <c r="R467" s="550"/>
      <c r="S467" s="550"/>
      <c r="T467" s="550"/>
      <c r="U467" s="550"/>
      <c r="V467" s="550"/>
      <c r="W467" s="550"/>
      <c r="X467" s="550"/>
      <c r="Y467" s="550"/>
      <c r="Z467" s="550"/>
      <c r="AA467" s="550"/>
      <c r="AB467" s="550"/>
      <c r="AC467" s="550"/>
      <c r="AD467" s="550"/>
      <c r="AE467" s="550"/>
      <c r="AF467" s="550"/>
      <c r="AG467" s="550"/>
      <c r="AH467" s="550"/>
      <c r="AI467" s="550"/>
      <c r="AJ467" s="550"/>
      <c r="AK467" s="550"/>
      <c r="AL467" s="550"/>
      <c r="AM467" s="550"/>
      <c r="AN467" s="550"/>
      <c r="AO467" s="550"/>
      <c r="AP467" s="550"/>
      <c r="AQ467" s="550"/>
      <c r="AR467" s="550"/>
      <c r="AS467" s="550"/>
      <c r="AT467" s="550"/>
      <c r="AU467" s="550"/>
      <c r="AV467" s="550"/>
      <c r="AW467" s="550"/>
      <c r="AX467" s="550"/>
      <c r="AY467" s="550"/>
      <c r="AZ467" s="550"/>
      <c r="BA467" s="550"/>
      <c r="BB467" s="550"/>
      <c r="BC467" s="550"/>
      <c r="BD467" s="550"/>
      <c r="BE467" s="550"/>
      <c r="BF467" s="550"/>
      <c r="BG467" s="550"/>
      <c r="BH467" s="550"/>
      <c r="BI467" s="550"/>
      <c r="BJ467" s="550"/>
      <c r="BK467" s="550"/>
      <c r="BL467" s="550"/>
      <c r="BM467" s="550"/>
      <c r="BN467" s="550"/>
      <c r="BO467" s="550"/>
      <c r="BP467" s="550"/>
      <c r="BQ467" s="550"/>
      <c r="BR467" s="550"/>
      <c r="BS467" s="550"/>
      <c r="BT467" s="550"/>
      <c r="BU467" s="550"/>
      <c r="BV467" s="550"/>
      <c r="BW467" s="550"/>
      <c r="BX467" s="550"/>
      <c r="BY467" s="550"/>
      <c r="BZ467" s="550"/>
      <c r="CA467" s="550"/>
      <c r="CB467" s="550"/>
      <c r="CC467" s="550"/>
      <c r="CD467" s="550"/>
      <c r="CE467" s="550"/>
      <c r="CF467" s="550"/>
      <c r="CG467" s="550"/>
      <c r="CH467" s="550"/>
      <c r="CI467" s="550"/>
      <c r="CJ467" s="550"/>
      <c r="CK467" s="550"/>
      <c r="CL467" s="550"/>
      <c r="CM467" s="550"/>
      <c r="CN467" s="550"/>
      <c r="CO467" s="550"/>
      <c r="CP467" s="550"/>
      <c r="CQ467" s="550"/>
      <c r="CR467" s="550"/>
      <c r="CS467" s="550"/>
      <c r="CT467" s="550"/>
      <c r="CU467" s="550"/>
      <c r="CV467" s="550"/>
      <c r="CW467" s="550"/>
      <c r="CX467" s="550"/>
      <c r="CY467" s="550"/>
      <c r="CZ467" s="550"/>
      <c r="DA467" s="550"/>
      <c r="DB467" s="550"/>
      <c r="DC467" s="550"/>
      <c r="DD467" s="550"/>
      <c r="DE467" s="550"/>
      <c r="DF467" s="550"/>
      <c r="DG467" s="550"/>
      <c r="DH467" s="550"/>
      <c r="DI467" s="550"/>
      <c r="DJ467" s="550"/>
      <c r="DK467" s="550"/>
      <c r="DL467" s="550"/>
      <c r="DM467" s="550"/>
      <c r="DN467" s="550"/>
      <c r="DO467" s="550"/>
      <c r="DP467" s="550"/>
      <c r="DQ467" s="550"/>
      <c r="DR467" s="550"/>
      <c r="DS467" s="550"/>
      <c r="DT467" s="550"/>
      <c r="DU467" s="550"/>
      <c r="DV467" s="550"/>
      <c r="DW467" s="550"/>
      <c r="DX467" s="550"/>
      <c r="DY467" s="550"/>
      <c r="DZ467" s="550"/>
      <c r="EA467" s="550"/>
      <c r="EB467" s="550"/>
      <c r="EC467" s="550"/>
      <c r="ED467" s="550"/>
      <c r="EE467" s="550"/>
      <c r="EF467" s="550"/>
      <c r="EG467" s="550"/>
      <c r="EH467" s="550"/>
      <c r="EI467" s="550"/>
      <c r="EJ467" s="550"/>
      <c r="EK467" s="550"/>
      <c r="EL467" s="550"/>
      <c r="EM467" s="550"/>
      <c r="EN467" s="550"/>
      <c r="EO467" s="550"/>
      <c r="EP467" s="550"/>
      <c r="EQ467" s="550"/>
      <c r="ER467" s="550"/>
      <c r="ES467" s="550"/>
      <c r="ET467" s="550"/>
      <c r="EU467" s="550"/>
      <c r="EV467" s="550"/>
      <c r="EW467" s="550"/>
      <c r="EX467" s="550"/>
      <c r="EY467" s="550"/>
      <c r="EZ467" s="550"/>
      <c r="FA467" s="550"/>
      <c r="FB467" s="550"/>
      <c r="FC467" s="550"/>
      <c r="FD467" s="550"/>
      <c r="FE467" s="550"/>
      <c r="FF467" s="550"/>
      <c r="FG467" s="550"/>
      <c r="FH467" s="550"/>
      <c r="FI467" s="550"/>
      <c r="FJ467" s="550"/>
      <c r="FK467" s="550"/>
      <c r="FL467" s="550"/>
      <c r="FM467" s="550"/>
      <c r="FN467" s="550"/>
      <c r="FO467" s="550"/>
      <c r="FP467" s="550"/>
      <c r="FQ467" s="550"/>
      <c r="FR467" s="550"/>
      <c r="FS467" s="550"/>
      <c r="FT467" s="550"/>
      <c r="FU467" s="550"/>
      <c r="FV467" s="550"/>
      <c r="FW467" s="550"/>
      <c r="FX467" s="550"/>
      <c r="FY467" s="550"/>
      <c r="FZ467" s="550"/>
      <c r="GA467" s="550"/>
      <c r="GB467" s="550"/>
      <c r="GC467" s="550"/>
      <c r="GD467" s="550"/>
      <c r="GE467" s="550"/>
      <c r="GF467" s="550"/>
      <c r="GG467" s="550"/>
      <c r="GH467" s="550"/>
      <c r="GI467" s="550"/>
      <c r="GJ467" s="550"/>
      <c r="GK467" s="550"/>
      <c r="GL467" s="550"/>
      <c r="GM467" s="550"/>
      <c r="GN467" s="550"/>
      <c r="GO467" s="550"/>
      <c r="GP467" s="550"/>
      <c r="GQ467" s="550"/>
      <c r="GR467" s="550"/>
      <c r="GS467" s="550"/>
      <c r="GT467" s="550"/>
      <c r="GU467" s="550"/>
      <c r="GV467" s="550"/>
      <c r="GW467" s="550"/>
      <c r="GX467" s="550"/>
      <c r="GY467" s="550"/>
      <c r="GZ467" s="550"/>
      <c r="HA467" s="550"/>
      <c r="HB467" s="550"/>
      <c r="HC467" s="550"/>
      <c r="HD467" s="550"/>
      <c r="HE467" s="550"/>
      <c r="HF467" s="550"/>
      <c r="HG467" s="550"/>
      <c r="HH467" s="550"/>
      <c r="HI467" s="550"/>
      <c r="HJ467" s="550"/>
      <c r="HK467" s="550"/>
      <c r="HL467" s="550"/>
      <c r="HM467" s="550"/>
      <c r="HN467" s="550"/>
      <c r="HO467" s="550"/>
      <c r="HP467" s="550"/>
      <c r="HQ467" s="550"/>
      <c r="HR467" s="550"/>
      <c r="HS467" s="550"/>
      <c r="HT467" s="550"/>
      <c r="HU467" s="550"/>
      <c r="HV467" s="550"/>
      <c r="HW467" s="550"/>
      <c r="HX467" s="550"/>
      <c r="HY467" s="550"/>
      <c r="HZ467" s="550"/>
      <c r="IA467" s="550"/>
      <c r="IB467" s="550"/>
      <c r="IC467" s="550"/>
      <c r="ID467" s="550"/>
      <c r="IE467" s="550"/>
      <c r="IF467" s="550"/>
      <c r="IG467" s="550"/>
      <c r="IH467" s="550"/>
      <c r="II467" s="550"/>
      <c r="IJ467" s="550"/>
      <c r="IK467" s="550"/>
      <c r="IL467" s="550"/>
      <c r="IM467" s="550"/>
      <c r="IN467" s="550"/>
      <c r="IO467" s="550"/>
      <c r="IP467" s="550"/>
      <c r="IQ467" s="550"/>
      <c r="IR467" s="550"/>
      <c r="IS467" s="550"/>
      <c r="IT467" s="550"/>
      <c r="IU467" s="550"/>
      <c r="IV467" s="550"/>
    </row>
    <row r="468" spans="1:256">
      <c r="A468" s="1983"/>
    </row>
  </sheetData>
  <protectedRanges>
    <protectedRange sqref="B448:D449" name="Range1_16_1"/>
    <protectedRange sqref="B468:D471" name="Range1_4_2_1"/>
    <protectedRange sqref="B485:D496 B498:D509" name="Range1_1_5_2"/>
    <protectedRange sqref="B526:E526 C535:E535 B533:B535 C533:D534 B537:D537" name="Range1_2_3_2"/>
    <protectedRange sqref="B559:D560" name="Range1_1_6_1"/>
    <protectedRange sqref="B553:D554 B549:D550 B542:D542 B545:D546" name="Range1_4_4_2"/>
    <protectedRange sqref="B565:D566" name="Range2_1"/>
    <protectedRange sqref="B574:E577" name="Range1_2_4_1"/>
    <protectedRange sqref="C32:C36" name="Range1_13_1_1"/>
    <protectedRange sqref="B32" name="Range1_3_1"/>
    <protectedRange sqref="B270:C281 B283:C294" name="Range1_1_5_1_1"/>
    <protectedRange sqref="B319:B321 B312:D312 C321:D321 C319:C320 B323:C323" name="Range1_2_3_1_1"/>
    <protectedRange sqref="B401:C402 B397:C398 C390 B393:C394" name="Range1_4_4_1_1"/>
    <protectedRange sqref="B390" name="Range1_4_4_1_2"/>
    <protectedRange sqref="E312 E321" name="Range1_2_3_1_2_1_1"/>
  </protectedRanges>
  <mergeCells count="21">
    <mergeCell ref="A416:A417"/>
    <mergeCell ref="B416:C416"/>
    <mergeCell ref="D416:E416"/>
    <mergeCell ref="A247:A248"/>
    <mergeCell ref="B247:D247"/>
    <mergeCell ref="E247:E248"/>
    <mergeCell ref="G247:G248"/>
    <mergeCell ref="H247:H248"/>
    <mergeCell ref="I247:I248"/>
    <mergeCell ref="A235:A236"/>
    <mergeCell ref="B235:D235"/>
    <mergeCell ref="E235:E236"/>
    <mergeCell ref="G235:G236"/>
    <mergeCell ref="H235:H236"/>
    <mergeCell ref="I235:I236"/>
    <mergeCell ref="F232:F233"/>
    <mergeCell ref="A2:E2"/>
    <mergeCell ref="A11:D11"/>
    <mergeCell ref="A20:D20"/>
    <mergeCell ref="A51:E51"/>
    <mergeCell ref="F220:F221"/>
  </mergeCells>
  <pageMargins left="0.7" right="0.7" top="0.75" bottom="0.56999999999999995" header="0.3" footer="0.3"/>
  <pageSetup paperSize="9" scale="73" orientation="portrait" r:id="rId1"/>
  <headerFooter>
    <oddFooter>&amp;C&amp;P</oddFooter>
  </headerFooter>
  <rowBreaks count="15" manualBreakCount="15">
    <brk id="21" max="4" man="1"/>
    <brk id="49" max="4" man="1"/>
    <brk id="85" max="4" man="1"/>
    <brk id="106" max="4" man="1"/>
    <brk id="128" max="4" man="1"/>
    <brk id="156" max="4" man="1"/>
    <brk id="206" max="4" man="1"/>
    <brk id="231" max="4" man="1"/>
    <brk id="265" max="4" man="1"/>
    <brk id="296" max="4" man="1"/>
    <brk id="325" max="4" man="1"/>
    <brk id="371" max="4" man="1"/>
    <brk id="413" max="4" man="1"/>
    <brk id="517" max="5" man="1"/>
    <brk id="546" max="5" man="1"/>
  </rowBreaks>
  <drawing r:id="rId2"/>
  <legacyDrawing r:id="rId3"/>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6" tint="-0.249977111117893"/>
  </sheetPr>
  <dimension ref="A1:G49"/>
  <sheetViews>
    <sheetView view="pageBreakPreview" zoomScaleNormal="100" zoomScaleSheetLayoutView="100" workbookViewId="0">
      <selection activeCell="J4" sqref="J4"/>
    </sheetView>
  </sheetViews>
  <sheetFormatPr defaultRowHeight="15"/>
  <cols>
    <col min="1" max="1" width="48" style="545" customWidth="1"/>
    <col min="2" max="2" width="11.7109375" style="545" customWidth="1"/>
    <col min="3" max="4" width="12.85546875" style="545" bestFit="1" customWidth="1"/>
    <col min="5" max="5" width="12.42578125" style="545" bestFit="1" customWidth="1"/>
    <col min="6" max="16384" width="9.140625" style="546"/>
  </cols>
  <sheetData>
    <row r="1" spans="1:7" ht="24.95" customHeight="1">
      <c r="A1" s="544" t="s">
        <v>1437</v>
      </c>
    </row>
    <row r="2" spans="1:7" ht="187.5" customHeight="1">
      <c r="A2" s="2781" t="s">
        <v>1438</v>
      </c>
      <c r="B2" s="2807"/>
      <c r="C2" s="2807"/>
      <c r="D2" s="2807"/>
      <c r="E2" s="2807"/>
    </row>
    <row r="3" spans="1:7" ht="15" customHeight="1">
      <c r="A3" s="545" t="s">
        <v>1439</v>
      </c>
      <c r="D3" s="1755" t="s">
        <v>167</v>
      </c>
    </row>
    <row r="4" spans="1:7" ht="20.100000000000001" customHeight="1">
      <c r="A4" s="1353" t="s">
        <v>1440</v>
      </c>
      <c r="B4" s="1353"/>
      <c r="C4" s="1353"/>
      <c r="D4" s="1353"/>
      <c r="E4" s="1353"/>
    </row>
    <row r="5" spans="1:7" s="549" customFormat="1" ht="20.100000000000001" customHeight="1">
      <c r="A5" s="635" t="s">
        <v>1061</v>
      </c>
      <c r="B5" s="555">
        <v>2010</v>
      </c>
      <c r="C5" s="555">
        <v>2011</v>
      </c>
      <c r="D5" s="555">
        <v>2012</v>
      </c>
      <c r="E5" s="1858" t="s">
        <v>756</v>
      </c>
    </row>
    <row r="6" spans="1:7" s="549" customFormat="1" ht="20.100000000000001" customHeight="1">
      <c r="A6" s="584" t="s">
        <v>1194</v>
      </c>
      <c r="B6" s="1985">
        <v>3</v>
      </c>
      <c r="C6" s="1985">
        <v>2.2999999999999998</v>
      </c>
      <c r="D6" s="1985">
        <v>2.1</v>
      </c>
      <c r="E6" s="1986">
        <v>2.2999999999999998</v>
      </c>
      <c r="F6" s="1987"/>
      <c r="G6" s="1987"/>
    </row>
    <row r="7" spans="1:7" s="549" customFormat="1" ht="20.100000000000001" customHeight="1">
      <c r="A7" s="584" t="s">
        <v>1195</v>
      </c>
      <c r="B7" s="1985">
        <v>5.9</v>
      </c>
      <c r="C7" s="1985">
        <v>5.3</v>
      </c>
      <c r="D7" s="1985">
        <v>4.8</v>
      </c>
      <c r="E7" s="1986">
        <v>5</v>
      </c>
      <c r="F7" s="1987"/>
      <c r="G7" s="1987"/>
    </row>
    <row r="8" spans="1:7" s="549" customFormat="1" ht="20.100000000000001" customHeight="1">
      <c r="A8" s="584" t="s">
        <v>1196</v>
      </c>
      <c r="B8" s="1985">
        <v>3.9</v>
      </c>
      <c r="C8" s="1985">
        <v>3.1</v>
      </c>
      <c r="D8" s="1985">
        <v>3</v>
      </c>
      <c r="E8" s="1986">
        <v>3</v>
      </c>
      <c r="F8" s="1987"/>
      <c r="G8" s="1987"/>
    </row>
    <row r="9" spans="1:7" s="549" customFormat="1" ht="20.100000000000001" customHeight="1">
      <c r="A9" s="584" t="s">
        <v>1065</v>
      </c>
      <c r="B9" s="1985">
        <v>0.3</v>
      </c>
      <c r="C9" s="1985">
        <v>0.8</v>
      </c>
      <c r="D9" s="1985">
        <v>0.6</v>
      </c>
      <c r="E9" s="1986">
        <v>0.7</v>
      </c>
      <c r="F9" s="1987"/>
      <c r="G9" s="1987"/>
    </row>
    <row r="10" spans="1:7" s="549" customFormat="1" ht="20.100000000000001" customHeight="1">
      <c r="A10" s="585" t="s">
        <v>1066</v>
      </c>
      <c r="B10" s="570">
        <v>4740</v>
      </c>
      <c r="C10" s="570">
        <v>4924</v>
      </c>
      <c r="D10" s="570">
        <v>3404</v>
      </c>
      <c r="E10" s="1988">
        <v>3901</v>
      </c>
      <c r="F10" s="1987"/>
      <c r="G10" s="1987"/>
    </row>
    <row r="11" spans="1:7" s="550" customFormat="1" ht="15" customHeight="1">
      <c r="A11" s="551" t="s">
        <v>66</v>
      </c>
      <c r="B11" s="552"/>
      <c r="C11" s="552"/>
      <c r="D11" s="552"/>
      <c r="E11" s="552"/>
      <c r="G11" s="1796"/>
    </row>
    <row r="12" spans="1:7" s="625" customFormat="1" ht="15" customHeight="1">
      <c r="A12" s="637" t="s">
        <v>775</v>
      </c>
      <c r="B12" s="552"/>
      <c r="C12" s="552"/>
      <c r="D12" s="552"/>
      <c r="E12" s="552"/>
    </row>
    <row r="13" spans="1:7" s="550" customFormat="1" ht="15" customHeight="1">
      <c r="A13" s="552"/>
      <c r="B13" s="552"/>
      <c r="C13" s="552"/>
      <c r="D13" s="552"/>
      <c r="E13" s="552"/>
    </row>
    <row r="14" spans="1:7" ht="20.100000000000001" customHeight="1">
      <c r="A14" s="1678" t="s">
        <v>1441</v>
      </c>
      <c r="B14" s="1678"/>
      <c r="C14" s="1678"/>
      <c r="D14" s="1678"/>
      <c r="F14" s="1989"/>
      <c r="G14" s="1989"/>
    </row>
    <row r="15" spans="1:7" s="549" customFormat="1" ht="20.100000000000001" customHeight="1">
      <c r="A15" s="635" t="s">
        <v>1061</v>
      </c>
      <c r="B15" s="555">
        <v>2010</v>
      </c>
      <c r="C15" s="555">
        <v>2011</v>
      </c>
      <c r="D15" s="1459">
        <v>2012</v>
      </c>
      <c r="E15" s="1990">
        <v>2013</v>
      </c>
    </row>
    <row r="16" spans="1:7" s="549" customFormat="1" ht="20.100000000000001" customHeight="1">
      <c r="A16" s="617" t="s">
        <v>1442</v>
      </c>
      <c r="B16" s="671">
        <v>11</v>
      </c>
      <c r="C16" s="671">
        <v>11</v>
      </c>
      <c r="D16" s="671">
        <v>11</v>
      </c>
      <c r="E16" s="671">
        <v>12</v>
      </c>
    </row>
    <row r="17" spans="1:7" s="549" customFormat="1" ht="20.100000000000001" customHeight="1">
      <c r="A17" s="584" t="s">
        <v>1443</v>
      </c>
      <c r="B17" s="568">
        <v>14</v>
      </c>
      <c r="C17" s="568">
        <v>11</v>
      </c>
      <c r="D17" s="671">
        <v>17</v>
      </c>
      <c r="E17" s="671">
        <v>17</v>
      </c>
    </row>
    <row r="18" spans="1:7" s="549" customFormat="1" ht="20.100000000000001" customHeight="1">
      <c r="A18" s="584" t="s">
        <v>1444</v>
      </c>
      <c r="B18" s="568">
        <v>161</v>
      </c>
      <c r="C18" s="568">
        <v>168</v>
      </c>
      <c r="D18" s="671">
        <v>189</v>
      </c>
      <c r="E18" s="671">
        <v>197</v>
      </c>
    </row>
    <row r="19" spans="1:7" s="549" customFormat="1" ht="20.100000000000001" customHeight="1">
      <c r="A19" s="585" t="s">
        <v>1445</v>
      </c>
      <c r="B19" s="570">
        <v>100</v>
      </c>
      <c r="C19" s="570">
        <v>100</v>
      </c>
      <c r="D19" s="570">
        <v>100</v>
      </c>
      <c r="E19" s="570">
        <v>100</v>
      </c>
    </row>
    <row r="20" spans="1:7" s="550" customFormat="1" ht="15" customHeight="1">
      <c r="A20" s="551" t="s">
        <v>1446</v>
      </c>
      <c r="B20" s="552"/>
      <c r="C20" s="552"/>
      <c r="D20" s="552"/>
      <c r="E20" s="552"/>
    </row>
    <row r="21" spans="1:7" s="550" customFormat="1" ht="15" customHeight="1">
      <c r="A21" s="552"/>
      <c r="B21" s="552"/>
      <c r="C21" s="552"/>
      <c r="D21" s="552"/>
      <c r="E21" s="552"/>
      <c r="F21" s="1796"/>
      <c r="G21" s="1796"/>
    </row>
    <row r="22" spans="1:7" ht="20.100000000000001" customHeight="1">
      <c r="A22" s="2731" t="s">
        <v>1447</v>
      </c>
      <c r="B22" s="2731"/>
      <c r="C22" s="2731"/>
      <c r="D22" s="2731"/>
      <c r="E22" s="2731"/>
    </row>
    <row r="23" spans="1:7" s="550" customFormat="1" ht="15" customHeight="1">
      <c r="A23" s="1503" t="s">
        <v>1448</v>
      </c>
      <c r="B23" s="553"/>
      <c r="C23" s="551"/>
      <c r="D23" s="551"/>
      <c r="E23" s="551"/>
    </row>
    <row r="24" spans="1:7" s="549" customFormat="1" ht="15" customHeight="1">
      <c r="A24" s="2740" t="s">
        <v>1449</v>
      </c>
      <c r="B24" s="2794" t="s">
        <v>1450</v>
      </c>
      <c r="C24" s="2794"/>
      <c r="D24" s="2794"/>
      <c r="E24" s="2794"/>
      <c r="F24" s="560"/>
    </row>
    <row r="25" spans="1:7" s="549" customFormat="1" ht="15" customHeight="1">
      <c r="A25" s="2741"/>
      <c r="B25" s="555">
        <v>2010</v>
      </c>
      <c r="C25" s="555">
        <v>2011</v>
      </c>
      <c r="D25" s="555">
        <v>2012</v>
      </c>
      <c r="E25" s="555">
        <v>2013</v>
      </c>
    </row>
    <row r="26" spans="1:7" s="549" customFormat="1" ht="20.100000000000001" customHeight="1">
      <c r="A26" s="1464" t="s">
        <v>1451</v>
      </c>
      <c r="B26" s="582">
        <v>149</v>
      </c>
      <c r="C26" s="566">
        <v>149</v>
      </c>
      <c r="D26" s="566">
        <v>149</v>
      </c>
      <c r="E26" s="566">
        <v>149</v>
      </c>
    </row>
    <row r="27" spans="1:7" s="549" customFormat="1" ht="20.100000000000001" customHeight="1">
      <c r="A27" s="1464" t="s">
        <v>1452</v>
      </c>
      <c r="B27" s="584">
        <v>775</v>
      </c>
      <c r="C27" s="568">
        <v>775</v>
      </c>
      <c r="D27" s="568">
        <v>775</v>
      </c>
      <c r="E27" s="568">
        <v>775</v>
      </c>
    </row>
    <row r="28" spans="1:7" s="549" customFormat="1" ht="20.100000000000001" customHeight="1">
      <c r="A28" s="1820" t="s">
        <v>1453</v>
      </c>
      <c r="B28" s="584"/>
      <c r="C28" s="568"/>
      <c r="D28" s="568"/>
      <c r="E28" s="568"/>
    </row>
    <row r="29" spans="1:7" s="549" customFormat="1" ht="20.100000000000001" customHeight="1">
      <c r="A29" s="1805" t="s">
        <v>1454</v>
      </c>
      <c r="B29" s="584">
        <v>15</v>
      </c>
      <c r="C29" s="568">
        <v>15</v>
      </c>
      <c r="D29" s="568">
        <v>15</v>
      </c>
      <c r="E29" s="568">
        <v>39</v>
      </c>
    </row>
    <row r="30" spans="1:7" s="549" customFormat="1" ht="20.100000000000001" customHeight="1">
      <c r="A30" s="1805" t="s">
        <v>1455</v>
      </c>
      <c r="B30" s="584">
        <v>50</v>
      </c>
      <c r="C30" s="568">
        <v>50</v>
      </c>
      <c r="D30" s="671">
        <v>50</v>
      </c>
      <c r="E30" s="671">
        <v>95</v>
      </c>
    </row>
    <row r="31" spans="1:7" s="549" customFormat="1" ht="20.100000000000001" customHeight="1">
      <c r="A31" s="1991" t="s">
        <v>1456</v>
      </c>
      <c r="B31" s="585">
        <v>30</v>
      </c>
      <c r="C31" s="570">
        <v>29</v>
      </c>
      <c r="D31" s="570">
        <v>29</v>
      </c>
      <c r="E31" s="570">
        <v>30</v>
      </c>
    </row>
    <row r="32" spans="1:7" s="550" customFormat="1" ht="15" customHeight="1">
      <c r="A32" s="551" t="s">
        <v>1457</v>
      </c>
      <c r="B32" s="551"/>
      <c r="C32" s="551"/>
      <c r="D32" s="552"/>
      <c r="E32" s="552"/>
    </row>
    <row r="33" spans="1:5" s="550" customFormat="1" ht="15" customHeight="1">
      <c r="A33" s="1992"/>
      <c r="B33" s="551"/>
      <c r="C33" s="551"/>
      <c r="D33" s="552"/>
      <c r="E33" s="552"/>
    </row>
    <row r="34" spans="1:5" ht="20.100000000000001" customHeight="1">
      <c r="A34" s="2792" t="s">
        <v>1458</v>
      </c>
      <c r="B34" s="2731"/>
      <c r="C34" s="650"/>
      <c r="D34" s="650"/>
      <c r="E34" s="650"/>
    </row>
    <row r="35" spans="1:5" s="549" customFormat="1" ht="27" customHeight="1">
      <c r="A35" s="554" t="s">
        <v>132</v>
      </c>
      <c r="B35" s="554"/>
      <c r="C35" s="554">
        <v>2011</v>
      </c>
      <c r="D35" s="554">
        <v>2012</v>
      </c>
      <c r="E35" s="554">
        <v>2013</v>
      </c>
    </row>
    <row r="36" spans="1:5" s="549" customFormat="1" ht="27" customHeight="1">
      <c r="A36" s="1993" t="s">
        <v>8</v>
      </c>
      <c r="B36" s="1993"/>
      <c r="C36" s="1840">
        <v>53859108</v>
      </c>
      <c r="D36" s="1840">
        <v>51743359</v>
      </c>
      <c r="E36" s="1840">
        <v>59194695</v>
      </c>
    </row>
    <row r="37" spans="1:5" s="549" customFormat="1" ht="27" customHeight="1">
      <c r="A37" s="991" t="s">
        <v>120</v>
      </c>
      <c r="B37" s="1993"/>
      <c r="C37" s="731">
        <f>[7]ورقة1!$B$39</f>
        <v>4706749</v>
      </c>
      <c r="D37" s="731">
        <v>4524270</v>
      </c>
      <c r="E37" s="731">
        <v>5004456.5</v>
      </c>
    </row>
    <row r="38" spans="1:5" s="549" customFormat="1" ht="27" customHeight="1">
      <c r="A38" s="991" t="s">
        <v>121</v>
      </c>
      <c r="B38" s="1993"/>
      <c r="C38" s="731">
        <f>[7]ورقة1!$C$39</f>
        <v>4189996</v>
      </c>
      <c r="D38" s="731">
        <v>4131842</v>
      </c>
      <c r="E38" s="731">
        <v>4592630.5</v>
      </c>
    </row>
    <row r="39" spans="1:5" s="549" customFormat="1" ht="27" customHeight="1">
      <c r="A39" s="991" t="s">
        <v>122</v>
      </c>
      <c r="B39" s="1993"/>
      <c r="C39" s="731">
        <f>[7]ورقة1!$D$39</f>
        <v>4706194</v>
      </c>
      <c r="D39" s="731">
        <v>4426696</v>
      </c>
      <c r="E39" s="731">
        <v>5030219.5</v>
      </c>
    </row>
    <row r="40" spans="1:5" s="549" customFormat="1" ht="27" customHeight="1">
      <c r="A40" s="991" t="s">
        <v>123</v>
      </c>
      <c r="B40" s="1993"/>
      <c r="C40" s="731">
        <f>[7]ورقة1!$E$39</f>
        <v>4464887</v>
      </c>
      <c r="D40" s="731">
        <v>4298847</v>
      </c>
      <c r="E40" s="731">
        <v>4925879.5</v>
      </c>
    </row>
    <row r="41" spans="1:5" s="549" customFormat="1" ht="27" customHeight="1">
      <c r="A41" s="991" t="s">
        <v>111</v>
      </c>
      <c r="B41" s="1993"/>
      <c r="C41" s="731">
        <f>[7]ورقة1!$F$39</f>
        <v>4698053</v>
      </c>
      <c r="D41" s="731">
        <v>4443820</v>
      </c>
      <c r="E41" s="731">
        <v>5050679.5</v>
      </c>
    </row>
    <row r="42" spans="1:5" s="549" customFormat="1" ht="27" customHeight="1">
      <c r="A42" s="991" t="s">
        <v>124</v>
      </c>
      <c r="B42" s="1993"/>
      <c r="C42" s="731">
        <f>[7]ورقة1!$G$39</f>
        <v>4459536</v>
      </c>
      <c r="D42" s="731">
        <v>4191211</v>
      </c>
      <c r="E42" s="731">
        <v>4818004.5</v>
      </c>
    </row>
    <row r="43" spans="1:5" s="549" customFormat="1" ht="27" customHeight="1">
      <c r="A43" s="991" t="s">
        <v>125</v>
      </c>
      <c r="B43" s="1993"/>
      <c r="C43" s="731">
        <f>[7]ورقة1!H39</f>
        <v>4543844</v>
      </c>
      <c r="D43" s="731">
        <v>4337712</v>
      </c>
      <c r="E43" s="731">
        <v>5065859.5</v>
      </c>
    </row>
    <row r="44" spans="1:5" s="549" customFormat="1" ht="27" customHeight="1">
      <c r="A44" s="991" t="s">
        <v>126</v>
      </c>
      <c r="B44" s="1993"/>
      <c r="C44" s="731">
        <f>[7]ورقة1!$I$39</f>
        <v>4401204</v>
      </c>
      <c r="D44" s="731">
        <v>4228503</v>
      </c>
      <c r="E44" s="731">
        <v>4857959.5</v>
      </c>
    </row>
    <row r="45" spans="1:5" s="549" customFormat="1" ht="27" customHeight="1">
      <c r="A45" s="991" t="s">
        <v>127</v>
      </c>
      <c r="B45" s="1993"/>
      <c r="C45" s="731">
        <v>4343252</v>
      </c>
      <c r="D45" s="731">
        <v>4214256</v>
      </c>
      <c r="E45" s="731">
        <v>4960939.5</v>
      </c>
    </row>
    <row r="46" spans="1:5" s="549" customFormat="1" ht="27" customHeight="1">
      <c r="A46" s="991" t="s">
        <v>128</v>
      </c>
      <c r="B46" s="1993"/>
      <c r="C46" s="731">
        <v>4556055</v>
      </c>
      <c r="D46" s="731">
        <v>4370147</v>
      </c>
      <c r="E46" s="731">
        <v>4900201.5</v>
      </c>
    </row>
    <row r="47" spans="1:5" s="549" customFormat="1" ht="27" customHeight="1">
      <c r="A47" s="991" t="s">
        <v>129</v>
      </c>
      <c r="B47" s="1993"/>
      <c r="C47" s="731">
        <v>4324197</v>
      </c>
      <c r="D47" s="731">
        <v>4258340</v>
      </c>
      <c r="E47" s="731">
        <v>4867070.5</v>
      </c>
    </row>
    <row r="48" spans="1:5" s="549" customFormat="1" ht="27" customHeight="1">
      <c r="A48" s="585" t="s">
        <v>130</v>
      </c>
      <c r="B48" s="563"/>
      <c r="C48" s="570">
        <v>4465141</v>
      </c>
      <c r="D48" s="1994">
        <v>4317715</v>
      </c>
      <c r="E48" s="570">
        <v>5120795</v>
      </c>
    </row>
    <row r="49" spans="1:5" s="550" customFormat="1" ht="15" customHeight="1">
      <c r="A49" s="1995" t="s">
        <v>1459</v>
      </c>
      <c r="B49" s="1996"/>
      <c r="C49" s="1996"/>
      <c r="D49" s="1996"/>
      <c r="E49" s="1996"/>
    </row>
  </sheetData>
  <mergeCells count="5">
    <mergeCell ref="A2:E2"/>
    <mergeCell ref="A22:E22"/>
    <mergeCell ref="A24:A25"/>
    <mergeCell ref="B24:E24"/>
    <mergeCell ref="A34:B34"/>
  </mergeCells>
  <pageMargins left="0.7" right="0.7" top="0.75" bottom="0.56999999999999995" header="0.3" footer="0.3"/>
  <pageSetup paperSize="9" scale="64" orientation="portrait" r:id="rId1"/>
  <headerFooter>
    <oddFooter>&amp;C&amp;P</oddFooter>
  </headerFooter>
  <rowBreaks count="1" manualBreakCount="1">
    <brk id="20" max="16383" man="1"/>
  </rowBreaks>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6" tint="-0.249977111117893"/>
  </sheetPr>
  <dimension ref="A1:H153"/>
  <sheetViews>
    <sheetView view="pageBreakPreview" zoomScaleSheetLayoutView="100" workbookViewId="0">
      <selection activeCell="J4" sqref="J4"/>
    </sheetView>
  </sheetViews>
  <sheetFormatPr defaultRowHeight="15"/>
  <cols>
    <col min="1" max="1" width="45.7109375" style="545" customWidth="1"/>
    <col min="2" max="3" width="9.5703125" style="545" customWidth="1"/>
    <col min="4" max="4" width="10.5703125" style="545" customWidth="1"/>
    <col min="5" max="5" width="10.28515625" style="545" customWidth="1"/>
    <col min="6" max="6" width="9.5703125" style="545" customWidth="1"/>
    <col min="7" max="8" width="9.140625" style="644"/>
    <col min="9" max="16384" width="9.140625" style="547"/>
  </cols>
  <sheetData>
    <row r="1" spans="1:8" ht="34.5" customHeight="1">
      <c r="A1" s="544" t="s">
        <v>1460</v>
      </c>
    </row>
    <row r="2" spans="1:8" ht="201" customHeight="1">
      <c r="A2" s="2808" t="s">
        <v>1461</v>
      </c>
      <c r="B2" s="2809"/>
      <c r="C2" s="2809"/>
      <c r="D2" s="2809"/>
      <c r="E2" s="2809"/>
      <c r="F2" s="2809"/>
    </row>
    <row r="4" spans="1:8" ht="20.100000000000001" customHeight="1">
      <c r="A4" s="1900" t="s">
        <v>1462</v>
      </c>
      <c r="B4" s="1900"/>
      <c r="C4" s="1900"/>
      <c r="D4" s="1900"/>
      <c r="E4" s="1900"/>
      <c r="F4" s="1678"/>
    </row>
    <row r="5" spans="1:8" s="646" customFormat="1" ht="20.100000000000001" customHeight="1">
      <c r="A5" s="554" t="s">
        <v>14</v>
      </c>
      <c r="B5" s="555">
        <v>2010</v>
      </c>
      <c r="C5" s="555">
        <v>2011</v>
      </c>
      <c r="D5" s="555">
        <v>2012</v>
      </c>
      <c r="E5" s="555">
        <v>2013</v>
      </c>
      <c r="G5" s="617"/>
      <c r="H5" s="617"/>
    </row>
    <row r="6" spans="1:8" s="646" customFormat="1" ht="20.100000000000001" customHeight="1">
      <c r="A6" s="582" t="s">
        <v>1463</v>
      </c>
      <c r="B6" s="1997">
        <v>116</v>
      </c>
      <c r="C6" s="1997">
        <v>129</v>
      </c>
      <c r="D6" s="1997">
        <v>130</v>
      </c>
      <c r="E6" s="1998">
        <v>150</v>
      </c>
      <c r="G6" s="617"/>
      <c r="H6" s="617"/>
    </row>
    <row r="7" spans="1:8" s="646" customFormat="1" ht="20.100000000000001" customHeight="1">
      <c r="A7" s="584" t="s">
        <v>1464</v>
      </c>
      <c r="B7" s="1997">
        <v>18844</v>
      </c>
      <c r="C7" s="1997">
        <v>21254</v>
      </c>
      <c r="D7" s="1997">
        <v>21997</v>
      </c>
      <c r="E7" s="1998">
        <v>26001</v>
      </c>
      <c r="G7" s="617"/>
      <c r="H7" s="617"/>
    </row>
    <row r="8" spans="1:8" s="646" customFormat="1" ht="20.100000000000001" customHeight="1">
      <c r="A8" s="584" t="s">
        <v>1465</v>
      </c>
      <c r="B8" s="1997">
        <v>1812</v>
      </c>
      <c r="C8" s="1997">
        <v>2112</v>
      </c>
      <c r="D8" s="1997">
        <v>2388</v>
      </c>
      <c r="E8" s="1998">
        <v>2806</v>
      </c>
      <c r="G8" s="617"/>
      <c r="H8" s="617"/>
    </row>
    <row r="9" spans="1:8" s="646" customFormat="1" ht="20.100000000000001" customHeight="1">
      <c r="A9" s="584" t="s">
        <v>1466</v>
      </c>
      <c r="B9" s="1997">
        <v>5132</v>
      </c>
      <c r="C9" s="1997">
        <v>6270</v>
      </c>
      <c r="D9" s="1997">
        <v>6997</v>
      </c>
      <c r="E9" s="1998">
        <v>8789.2000000000007</v>
      </c>
      <c r="G9" s="617"/>
      <c r="H9" s="617"/>
    </row>
    <row r="10" spans="1:8" s="646" customFormat="1" ht="20.100000000000001" customHeight="1">
      <c r="A10" s="584" t="s">
        <v>1467</v>
      </c>
      <c r="B10" s="1999">
        <v>2.83</v>
      </c>
      <c r="C10" s="1999">
        <v>2.97</v>
      </c>
      <c r="D10" s="1999">
        <v>2.93</v>
      </c>
      <c r="E10" s="2000">
        <v>3.13</v>
      </c>
      <c r="G10" s="617"/>
      <c r="H10" s="617"/>
    </row>
    <row r="11" spans="1:8" s="646" customFormat="1" ht="20.100000000000001" customHeight="1">
      <c r="A11" s="2001" t="s">
        <v>1468</v>
      </c>
      <c r="B11" s="1999">
        <v>64.675030799951401</v>
      </c>
      <c r="C11" s="1999">
        <v>68.900000000000006</v>
      </c>
      <c r="D11" s="1999">
        <v>65.2</v>
      </c>
      <c r="E11" s="2000">
        <v>70.78</v>
      </c>
      <c r="G11" s="617"/>
      <c r="H11" s="617"/>
    </row>
    <row r="12" spans="1:8" s="625" customFormat="1" ht="15" customHeight="1">
      <c r="A12" s="584" t="s">
        <v>1469</v>
      </c>
      <c r="B12" s="1998">
        <v>567.29780000000005</v>
      </c>
      <c r="C12" s="1998">
        <v>489.93669999999997</v>
      </c>
      <c r="D12" s="1998">
        <v>452.89769999999999</v>
      </c>
      <c r="E12" s="1998">
        <v>447.6</v>
      </c>
      <c r="G12" s="649"/>
      <c r="H12" s="649"/>
    </row>
    <row r="13" spans="1:8" s="625" customFormat="1" ht="15" customHeight="1">
      <c r="A13" s="585" t="s">
        <v>1470</v>
      </c>
      <c r="B13" s="2002">
        <v>366.9</v>
      </c>
      <c r="C13" s="2002">
        <v>337.53140000000002</v>
      </c>
      <c r="D13" s="2002">
        <v>295.31229999999999</v>
      </c>
      <c r="E13" s="2002">
        <v>316.85000000000002</v>
      </c>
      <c r="G13" s="649"/>
      <c r="H13" s="649"/>
    </row>
    <row r="14" spans="1:8" ht="20.100000000000001" customHeight="1">
      <c r="A14" s="552" t="s">
        <v>1471</v>
      </c>
      <c r="B14" s="552"/>
      <c r="C14" s="552"/>
      <c r="D14" s="552"/>
      <c r="E14" s="552"/>
      <c r="F14" s="552"/>
    </row>
    <row r="15" spans="1:8" s="2003" customFormat="1" ht="12.75">
      <c r="A15" s="552"/>
      <c r="B15" s="552"/>
      <c r="C15" s="552"/>
      <c r="D15" s="552"/>
      <c r="E15" s="552"/>
      <c r="F15" s="552"/>
      <c r="G15" s="1576"/>
      <c r="H15" s="1576"/>
    </row>
    <row r="16" spans="1:8" s="646" customFormat="1" ht="20.100000000000001" customHeight="1">
      <c r="A16" s="1678" t="s">
        <v>1472</v>
      </c>
      <c r="B16" s="1678"/>
      <c r="C16" s="1678"/>
      <c r="D16" s="1678"/>
      <c r="E16" s="1678"/>
      <c r="F16" s="1678"/>
      <c r="G16" s="617"/>
      <c r="H16" s="617"/>
    </row>
    <row r="17" spans="1:8" s="646" customFormat="1" ht="31.5" customHeight="1">
      <c r="A17" s="1972" t="s">
        <v>14</v>
      </c>
      <c r="B17" s="629"/>
      <c r="C17" s="2004" t="s">
        <v>1473</v>
      </c>
      <c r="D17" s="2005" t="s">
        <v>1474</v>
      </c>
      <c r="E17" s="2004" t="s">
        <v>8</v>
      </c>
      <c r="F17" s="2006"/>
      <c r="G17" s="617"/>
      <c r="H17" s="617"/>
    </row>
    <row r="18" spans="1:8" s="646" customFormat="1" ht="20.100000000000001" customHeight="1">
      <c r="A18" s="584" t="s">
        <v>1463</v>
      </c>
      <c r="B18" s="568"/>
      <c r="C18" s="1997">
        <v>94</v>
      </c>
      <c r="D18" s="1997">
        <v>56</v>
      </c>
      <c r="E18" s="2007">
        <v>150</v>
      </c>
      <c r="F18" s="991"/>
      <c r="G18" s="617"/>
      <c r="H18" s="617"/>
    </row>
    <row r="19" spans="1:8" s="646" customFormat="1" ht="20.100000000000001" customHeight="1">
      <c r="A19" s="584" t="s">
        <v>1464</v>
      </c>
      <c r="B19" s="568"/>
      <c r="C19" s="1997">
        <v>20242</v>
      </c>
      <c r="D19" s="1997">
        <v>5759</v>
      </c>
      <c r="E19" s="2007">
        <v>26001</v>
      </c>
      <c r="F19" s="991"/>
      <c r="G19" s="617"/>
      <c r="H19" s="617"/>
    </row>
    <row r="20" spans="1:8" s="646" customFormat="1" ht="20.100000000000001" customHeight="1">
      <c r="A20" s="584" t="s">
        <v>1465</v>
      </c>
      <c r="B20" s="568"/>
      <c r="C20" s="1997">
        <v>2430.56</v>
      </c>
      <c r="D20" s="1997">
        <v>375.7</v>
      </c>
      <c r="E20" s="2007">
        <v>2806</v>
      </c>
      <c r="F20" s="991"/>
      <c r="G20" s="617"/>
      <c r="H20" s="617"/>
    </row>
    <row r="21" spans="1:8" s="646" customFormat="1" ht="20.100000000000001" customHeight="1">
      <c r="A21" s="584" t="s">
        <v>1466</v>
      </c>
      <c r="B21" s="568"/>
      <c r="C21" s="1997">
        <v>6538.25</v>
      </c>
      <c r="D21" s="1997">
        <v>2250.96</v>
      </c>
      <c r="E21" s="2007">
        <v>8789</v>
      </c>
      <c r="F21" s="991"/>
      <c r="G21" s="617"/>
      <c r="H21" s="617"/>
    </row>
    <row r="22" spans="1:8" s="646" customFormat="1" ht="20.100000000000001" customHeight="1">
      <c r="A22" s="584" t="s">
        <v>1467</v>
      </c>
      <c r="B22" s="568"/>
      <c r="C22" s="2008">
        <v>2.69</v>
      </c>
      <c r="D22" s="2008">
        <v>5.99</v>
      </c>
      <c r="E22" s="2009">
        <v>3.1</v>
      </c>
      <c r="F22" s="991"/>
      <c r="G22" s="617"/>
      <c r="H22" s="617"/>
    </row>
    <row r="23" spans="1:8" s="646" customFormat="1" ht="20.100000000000001" customHeight="1">
      <c r="A23" s="584" t="s">
        <v>1475</v>
      </c>
      <c r="B23" s="2010"/>
      <c r="C23" s="2008">
        <v>67.930000000000007</v>
      </c>
      <c r="D23" s="2008">
        <v>80.55</v>
      </c>
      <c r="E23" s="2009">
        <v>70.8</v>
      </c>
      <c r="F23" s="991"/>
      <c r="G23" s="617"/>
      <c r="H23" s="617"/>
    </row>
    <row r="24" spans="1:8" s="625" customFormat="1" ht="15" customHeight="1">
      <c r="A24" s="584" t="s">
        <v>1469</v>
      </c>
      <c r="B24" s="2010"/>
      <c r="C24" s="1997">
        <v>483.9</v>
      </c>
      <c r="D24" s="1997">
        <v>342.61</v>
      </c>
      <c r="E24" s="2007">
        <v>447.6</v>
      </c>
      <c r="F24" s="991"/>
      <c r="G24" s="649"/>
      <c r="H24" s="649"/>
    </row>
    <row r="25" spans="1:8" s="625" customFormat="1" ht="15" customHeight="1">
      <c r="A25" s="585" t="s">
        <v>1470</v>
      </c>
      <c r="B25" s="2011"/>
      <c r="C25" s="2012">
        <v>328.76</v>
      </c>
      <c r="D25" s="2012">
        <v>276</v>
      </c>
      <c r="E25" s="2013">
        <v>316.85000000000002</v>
      </c>
      <c r="F25" s="991"/>
      <c r="G25" s="649"/>
      <c r="H25" s="649"/>
    </row>
    <row r="26" spans="1:8" ht="20.100000000000001" customHeight="1">
      <c r="A26" s="552" t="s">
        <v>1471</v>
      </c>
      <c r="B26" s="552"/>
      <c r="C26" s="552"/>
      <c r="D26" s="552"/>
      <c r="E26" s="552"/>
      <c r="F26" s="552"/>
    </row>
    <row r="27" spans="1:8" s="646" customFormat="1" ht="20.100000000000001" customHeight="1">
      <c r="A27" s="552"/>
      <c r="B27" s="552"/>
      <c r="C27" s="552"/>
      <c r="D27" s="552"/>
      <c r="E27" s="552"/>
      <c r="F27" s="552"/>
      <c r="G27" s="617"/>
      <c r="H27" s="617"/>
    </row>
    <row r="28" spans="1:8" s="646" customFormat="1" ht="20.100000000000001" customHeight="1">
      <c r="A28" s="1678" t="s">
        <v>1476</v>
      </c>
      <c r="B28" s="1678"/>
      <c r="C28" s="1678"/>
      <c r="D28" s="1678"/>
      <c r="E28" s="1678"/>
      <c r="F28" s="1678"/>
      <c r="G28" s="617"/>
      <c r="H28" s="617"/>
    </row>
    <row r="29" spans="1:8" s="646" customFormat="1" ht="20.100000000000001" customHeight="1">
      <c r="A29" s="635" t="s">
        <v>14</v>
      </c>
      <c r="B29" s="555" t="s">
        <v>161</v>
      </c>
      <c r="C29" s="2014" t="s">
        <v>1245</v>
      </c>
      <c r="D29" s="2014" t="s">
        <v>1246</v>
      </c>
      <c r="E29" s="2014" t="s">
        <v>8</v>
      </c>
      <c r="F29" s="708"/>
      <c r="G29" s="617"/>
      <c r="H29" s="617"/>
    </row>
    <row r="30" spans="1:8" s="646" customFormat="1" ht="20.100000000000001" customHeight="1">
      <c r="A30" s="584" t="s">
        <v>1463</v>
      </c>
      <c r="B30" s="1997">
        <v>126</v>
      </c>
      <c r="C30" s="1997">
        <v>15</v>
      </c>
      <c r="D30" s="1997">
        <v>9</v>
      </c>
      <c r="E30" s="2015">
        <v>150</v>
      </c>
      <c r="F30" s="584"/>
      <c r="G30" s="617"/>
      <c r="H30" s="617"/>
    </row>
    <row r="31" spans="1:8" s="646" customFormat="1" ht="20.100000000000001" customHeight="1">
      <c r="A31" s="584" t="s">
        <v>1477</v>
      </c>
      <c r="B31" s="1997">
        <v>23414</v>
      </c>
      <c r="C31" s="1997">
        <v>1762</v>
      </c>
      <c r="D31" s="1997">
        <v>825</v>
      </c>
      <c r="E31" s="2015">
        <v>26001</v>
      </c>
      <c r="F31" s="584"/>
      <c r="G31" s="617"/>
      <c r="H31" s="617"/>
    </row>
    <row r="32" spans="1:8" s="646" customFormat="1" ht="20.100000000000001" customHeight="1">
      <c r="A32" s="584" t="s">
        <v>1465</v>
      </c>
      <c r="B32" s="1999">
        <v>2381</v>
      </c>
      <c r="C32" s="1999">
        <v>312</v>
      </c>
      <c r="D32" s="1999">
        <v>113</v>
      </c>
      <c r="E32" s="2015">
        <v>2806</v>
      </c>
      <c r="F32" s="584"/>
      <c r="G32" s="617"/>
      <c r="H32" s="617"/>
    </row>
    <row r="33" spans="1:8" s="646" customFormat="1" ht="20.100000000000001" customHeight="1">
      <c r="A33" s="584" t="s">
        <v>1478</v>
      </c>
      <c r="B33" s="1997">
        <v>7803</v>
      </c>
      <c r="C33" s="1997">
        <v>641</v>
      </c>
      <c r="D33" s="1997">
        <v>346</v>
      </c>
      <c r="E33" s="2015">
        <v>8789</v>
      </c>
      <c r="F33" s="584"/>
      <c r="G33" s="617"/>
      <c r="H33" s="617"/>
    </row>
    <row r="34" spans="1:8" s="646" customFormat="1" ht="20.100000000000001" customHeight="1">
      <c r="A34" s="584" t="s">
        <v>1467</v>
      </c>
      <c r="B34" s="2008">
        <v>3.3</v>
      </c>
      <c r="C34" s="2008">
        <v>2.1</v>
      </c>
      <c r="D34" s="2008">
        <v>3.1</v>
      </c>
      <c r="E34" s="2016">
        <v>3.13</v>
      </c>
      <c r="F34" s="584"/>
      <c r="G34" s="617"/>
      <c r="H34" s="617"/>
    </row>
    <row r="35" spans="1:8" s="625" customFormat="1" ht="15" customHeight="1">
      <c r="A35" s="585" t="s">
        <v>1475</v>
      </c>
      <c r="B35" s="2017">
        <v>72</v>
      </c>
      <c r="C35" s="2017">
        <v>64.8</v>
      </c>
      <c r="D35" s="2017">
        <v>51.8</v>
      </c>
      <c r="E35" s="2018">
        <v>70.8</v>
      </c>
      <c r="F35" s="584"/>
      <c r="G35" s="649"/>
      <c r="H35" s="649"/>
    </row>
    <row r="36" spans="1:8" s="625" customFormat="1" ht="15" customHeight="1">
      <c r="A36" s="552" t="s">
        <v>1471</v>
      </c>
      <c r="B36" s="552"/>
      <c r="C36" s="552"/>
      <c r="D36" s="552"/>
      <c r="E36" s="552"/>
      <c r="F36" s="552"/>
      <c r="G36" s="649"/>
      <c r="H36" s="649"/>
    </row>
    <row r="37" spans="1:8" ht="20.100000000000001" customHeight="1">
      <c r="A37" s="552"/>
      <c r="B37" s="552"/>
      <c r="C37" s="552"/>
      <c r="D37" s="552"/>
      <c r="E37" s="552"/>
      <c r="F37" s="552"/>
    </row>
    <row r="38" spans="1:8" s="646" customFormat="1" ht="20.100000000000001" customHeight="1">
      <c r="A38" s="2792" t="s">
        <v>1479</v>
      </c>
      <c r="B38" s="2792"/>
      <c r="C38" s="2792"/>
      <c r="D38" s="2792"/>
      <c r="E38" s="2792"/>
      <c r="F38" s="1678"/>
      <c r="G38" s="617"/>
      <c r="H38" s="617"/>
    </row>
    <row r="39" spans="1:8" s="646" customFormat="1" ht="20.100000000000001" customHeight="1">
      <c r="A39" s="554" t="s">
        <v>1480</v>
      </c>
      <c r="B39" s="555">
        <v>2010</v>
      </c>
      <c r="C39" s="555">
        <v>2011</v>
      </c>
      <c r="D39" s="555">
        <v>2012</v>
      </c>
      <c r="E39" s="555">
        <v>2013</v>
      </c>
      <c r="G39" s="617"/>
      <c r="H39" s="617"/>
    </row>
    <row r="40" spans="1:8" s="646" customFormat="1" ht="20.100000000000001" customHeight="1">
      <c r="A40" s="556" t="s">
        <v>8</v>
      </c>
      <c r="B40" s="714">
        <v>1812011</v>
      </c>
      <c r="C40" s="714">
        <v>2111611</v>
      </c>
      <c r="D40" s="714">
        <v>2388023</v>
      </c>
      <c r="E40" s="714">
        <v>2806283</v>
      </c>
      <c r="G40" s="617"/>
      <c r="H40" s="617"/>
    </row>
    <row r="41" spans="1:8" s="646" customFormat="1" ht="20.100000000000001" customHeight="1">
      <c r="A41" s="558" t="s">
        <v>1481</v>
      </c>
      <c r="B41" s="568">
        <v>752777</v>
      </c>
      <c r="C41" s="568">
        <v>824442</v>
      </c>
      <c r="D41" s="568">
        <v>888241</v>
      </c>
      <c r="E41" s="568">
        <v>960476</v>
      </c>
      <c r="G41" s="617"/>
      <c r="H41" s="617"/>
    </row>
    <row r="42" spans="1:8" s="646" customFormat="1" ht="20.100000000000001" customHeight="1">
      <c r="A42" s="558" t="s">
        <v>1482</v>
      </c>
      <c r="B42" s="568">
        <v>102067</v>
      </c>
      <c r="C42" s="568">
        <v>133277</v>
      </c>
      <c r="D42" s="568">
        <v>159306</v>
      </c>
      <c r="E42" s="568">
        <v>191937</v>
      </c>
      <c r="G42" s="617"/>
      <c r="H42" s="617"/>
    </row>
    <row r="43" spans="1:8" s="646" customFormat="1" ht="20.100000000000001" customHeight="1">
      <c r="A43" s="558" t="s">
        <v>1142</v>
      </c>
      <c r="B43" s="568">
        <v>206830</v>
      </c>
      <c r="C43" s="568">
        <v>252626</v>
      </c>
      <c r="D43" s="568">
        <v>274250</v>
      </c>
      <c r="E43" s="568">
        <v>336486</v>
      </c>
      <c r="G43" s="617"/>
      <c r="H43" s="617"/>
    </row>
    <row r="44" spans="1:8" s="646" customFormat="1" ht="20.100000000000001" customHeight="1">
      <c r="A44" s="558" t="s">
        <v>1368</v>
      </c>
      <c r="B44" s="568">
        <v>248273</v>
      </c>
      <c r="C44" s="568">
        <v>323094</v>
      </c>
      <c r="D44" s="568">
        <v>413607</v>
      </c>
      <c r="E44" s="568">
        <v>530016</v>
      </c>
      <c r="G44" s="617"/>
      <c r="H44" s="617"/>
    </row>
    <row r="45" spans="1:8" s="646" customFormat="1" ht="20.100000000000001" customHeight="1">
      <c r="A45" s="558" t="s">
        <v>1483</v>
      </c>
      <c r="B45" s="568">
        <v>30712</v>
      </c>
      <c r="C45" s="568">
        <v>40414</v>
      </c>
      <c r="D45" s="568">
        <v>42089</v>
      </c>
      <c r="E45" s="568">
        <v>46500</v>
      </c>
      <c r="G45" s="617"/>
      <c r="H45" s="617"/>
    </row>
    <row r="46" spans="1:8" s="646" customFormat="1" ht="20.100000000000001" customHeight="1">
      <c r="A46" s="558" t="s">
        <v>1369</v>
      </c>
      <c r="B46" s="568">
        <v>16091</v>
      </c>
      <c r="C46" s="568">
        <v>21280</v>
      </c>
      <c r="D46" s="568">
        <v>28208</v>
      </c>
      <c r="E46" s="568">
        <v>42127</v>
      </c>
      <c r="G46" s="617"/>
      <c r="H46" s="617"/>
    </row>
    <row r="47" spans="1:8" s="646" customFormat="1" ht="20.100000000000001" customHeight="1">
      <c r="A47" s="558" t="s">
        <v>877</v>
      </c>
      <c r="B47" s="568">
        <v>316701</v>
      </c>
      <c r="C47" s="568">
        <v>380980</v>
      </c>
      <c r="D47" s="568">
        <v>442891</v>
      </c>
      <c r="E47" s="568">
        <v>529082</v>
      </c>
      <c r="G47" s="617"/>
      <c r="H47" s="617"/>
    </row>
    <row r="48" spans="1:8" s="646" customFormat="1" ht="20.100000000000001" customHeight="1">
      <c r="A48" s="558" t="s">
        <v>1484</v>
      </c>
      <c r="B48" s="568">
        <v>108303</v>
      </c>
      <c r="C48" s="568">
        <v>109327</v>
      </c>
      <c r="D48" s="568">
        <v>115857</v>
      </c>
      <c r="E48" s="568">
        <v>134184</v>
      </c>
      <c r="G48" s="617"/>
      <c r="H48" s="617"/>
    </row>
    <row r="49" spans="1:8" s="625" customFormat="1" ht="15" customHeight="1">
      <c r="A49" s="574" t="s">
        <v>1485</v>
      </c>
      <c r="B49" s="570">
        <v>30257</v>
      </c>
      <c r="C49" s="570">
        <v>26171</v>
      </c>
      <c r="D49" s="570">
        <v>23574</v>
      </c>
      <c r="E49" s="570">
        <v>35475</v>
      </c>
      <c r="G49" s="649"/>
      <c r="H49" s="649"/>
    </row>
    <row r="50" spans="1:8" s="625" customFormat="1" ht="15" customHeight="1">
      <c r="A50" s="552" t="s">
        <v>1471</v>
      </c>
      <c r="B50" s="552"/>
      <c r="C50" s="552"/>
      <c r="D50" s="579"/>
      <c r="E50" s="579"/>
      <c r="F50" s="552"/>
      <c r="G50" s="649"/>
      <c r="H50" s="649"/>
    </row>
    <row r="51" spans="1:8" ht="20.100000000000001" customHeight="1">
      <c r="A51" s="552"/>
      <c r="B51" s="552"/>
      <c r="C51" s="552"/>
      <c r="D51" s="552"/>
      <c r="E51" s="552"/>
      <c r="F51" s="552"/>
    </row>
    <row r="52" spans="1:8" s="646" customFormat="1" ht="20.100000000000001" customHeight="1">
      <c r="A52" s="2792" t="s">
        <v>1486</v>
      </c>
      <c r="B52" s="2792"/>
      <c r="C52" s="2792"/>
      <c r="D52" s="2792"/>
      <c r="E52" s="2792"/>
      <c r="F52" s="1678"/>
      <c r="G52" s="617"/>
      <c r="H52" s="617"/>
    </row>
    <row r="53" spans="1:8" s="646" customFormat="1" ht="20.100000000000001" customHeight="1">
      <c r="A53" s="554" t="s">
        <v>1480</v>
      </c>
      <c r="B53" s="555">
        <v>2010</v>
      </c>
      <c r="C53" s="555">
        <v>2011</v>
      </c>
      <c r="D53" s="555">
        <v>2012</v>
      </c>
      <c r="E53" s="555">
        <v>2013</v>
      </c>
      <c r="G53" s="617"/>
      <c r="H53" s="617"/>
    </row>
    <row r="54" spans="1:8" s="646" customFormat="1" ht="20.100000000000001" customHeight="1">
      <c r="A54" s="556" t="s">
        <v>8</v>
      </c>
      <c r="B54" s="714">
        <v>5132323</v>
      </c>
      <c r="C54" s="714">
        <v>6269682</v>
      </c>
      <c r="D54" s="714">
        <v>6996724</v>
      </c>
      <c r="E54" s="714">
        <f>SUM(E55:E63)</f>
        <v>8789215</v>
      </c>
      <c r="G54" s="617"/>
      <c r="H54" s="617"/>
    </row>
    <row r="55" spans="1:8" s="646" customFormat="1" ht="20.100000000000001" customHeight="1">
      <c r="A55" s="558" t="s">
        <v>1481</v>
      </c>
      <c r="B55" s="568">
        <v>1348270</v>
      </c>
      <c r="C55" s="568">
        <v>1573266</v>
      </c>
      <c r="D55" s="568">
        <v>1701393</v>
      </c>
      <c r="E55" s="568">
        <v>2220750</v>
      </c>
      <c r="G55" s="617"/>
      <c r="H55" s="617"/>
    </row>
    <row r="56" spans="1:8" s="646" customFormat="1" ht="20.100000000000001" customHeight="1">
      <c r="A56" s="558" t="s">
        <v>1482</v>
      </c>
      <c r="B56" s="568">
        <v>200223</v>
      </c>
      <c r="C56" s="568">
        <v>301105</v>
      </c>
      <c r="D56" s="568">
        <v>353981</v>
      </c>
      <c r="E56" s="568">
        <v>431908</v>
      </c>
      <c r="G56" s="617"/>
      <c r="H56" s="617"/>
    </row>
    <row r="57" spans="1:8" s="646" customFormat="1" ht="20.100000000000001" customHeight="1">
      <c r="A57" s="558" t="s">
        <v>1142</v>
      </c>
      <c r="B57" s="568">
        <v>543326</v>
      </c>
      <c r="C57" s="568">
        <v>652585</v>
      </c>
      <c r="D57" s="568">
        <v>693374</v>
      </c>
      <c r="E57" s="568">
        <v>903676</v>
      </c>
      <c r="G57" s="617"/>
      <c r="H57" s="617"/>
    </row>
    <row r="58" spans="1:8" s="646" customFormat="1" ht="20.100000000000001" customHeight="1">
      <c r="A58" s="558" t="s">
        <v>1368</v>
      </c>
      <c r="B58" s="568">
        <v>814786</v>
      </c>
      <c r="C58" s="568">
        <v>1060502</v>
      </c>
      <c r="D58" s="568">
        <v>1341974</v>
      </c>
      <c r="E58" s="568">
        <v>1716105</v>
      </c>
      <c r="G58" s="617"/>
      <c r="H58" s="617"/>
    </row>
    <row r="59" spans="1:8" s="646" customFormat="1" ht="20.100000000000001" customHeight="1">
      <c r="A59" s="558" t="s">
        <v>1483</v>
      </c>
      <c r="B59" s="568">
        <v>107486</v>
      </c>
      <c r="C59" s="568">
        <v>143403</v>
      </c>
      <c r="D59" s="568">
        <v>141966</v>
      </c>
      <c r="E59" s="568">
        <v>159196</v>
      </c>
      <c r="G59" s="617"/>
      <c r="H59" s="617"/>
    </row>
    <row r="60" spans="1:8" s="646" customFormat="1" ht="20.100000000000001" customHeight="1">
      <c r="A60" s="558" t="s">
        <v>1369</v>
      </c>
      <c r="B60" s="568">
        <v>63974</v>
      </c>
      <c r="C60" s="568">
        <v>74533</v>
      </c>
      <c r="D60" s="568">
        <v>93646</v>
      </c>
      <c r="E60" s="568">
        <v>137494</v>
      </c>
      <c r="G60" s="617"/>
      <c r="H60" s="617"/>
    </row>
    <row r="61" spans="1:8" s="646" customFormat="1" ht="20.100000000000001" customHeight="1">
      <c r="A61" s="558" t="s">
        <v>877</v>
      </c>
      <c r="B61" s="568">
        <v>1373467</v>
      </c>
      <c r="C61" s="568">
        <v>1716139</v>
      </c>
      <c r="D61" s="568">
        <v>1969592</v>
      </c>
      <c r="E61" s="568">
        <v>2444342</v>
      </c>
      <c r="G61" s="617"/>
      <c r="H61" s="617"/>
    </row>
    <row r="62" spans="1:8" s="646" customFormat="1" ht="20.100000000000001" customHeight="1">
      <c r="A62" s="558" t="s">
        <v>1484</v>
      </c>
      <c r="B62" s="568">
        <v>587711</v>
      </c>
      <c r="C62" s="568">
        <v>653879</v>
      </c>
      <c r="D62" s="568">
        <v>614692</v>
      </c>
      <c r="E62" s="568">
        <v>682174</v>
      </c>
      <c r="G62" s="617"/>
      <c r="H62" s="617"/>
    </row>
    <row r="63" spans="1:8" s="625" customFormat="1" ht="15" customHeight="1">
      <c r="A63" s="574" t="s">
        <v>1485</v>
      </c>
      <c r="B63" s="570">
        <v>93080</v>
      </c>
      <c r="C63" s="570">
        <v>94270</v>
      </c>
      <c r="D63" s="570">
        <v>86106</v>
      </c>
      <c r="E63" s="570">
        <v>93570</v>
      </c>
      <c r="G63" s="649"/>
      <c r="H63" s="649"/>
    </row>
    <row r="64" spans="1:8" s="625" customFormat="1" ht="15" customHeight="1">
      <c r="A64" s="552" t="s">
        <v>1471</v>
      </c>
      <c r="B64" s="552"/>
      <c r="C64" s="552"/>
      <c r="D64" s="579"/>
      <c r="E64" s="579"/>
      <c r="F64" s="552"/>
      <c r="G64" s="649"/>
      <c r="H64" s="649"/>
    </row>
    <row r="65" spans="1:8" ht="20.100000000000001" customHeight="1">
      <c r="A65" s="552"/>
      <c r="B65" s="552"/>
      <c r="C65" s="552"/>
      <c r="D65" s="579"/>
      <c r="E65" s="579"/>
      <c r="F65" s="552"/>
    </row>
    <row r="66" spans="1:8" s="646" customFormat="1" ht="27" customHeight="1">
      <c r="A66" s="2019" t="s">
        <v>1487</v>
      </c>
      <c r="B66" s="2019"/>
      <c r="C66" s="2020"/>
      <c r="D66" s="2019"/>
      <c r="E66" s="2019"/>
      <c r="F66" s="2019"/>
      <c r="G66" s="617"/>
      <c r="H66" s="617"/>
    </row>
    <row r="67" spans="1:8" s="646" customFormat="1" ht="36" customHeight="1">
      <c r="A67" s="2021" t="s">
        <v>1480</v>
      </c>
      <c r="B67" s="2014" t="s">
        <v>1488</v>
      </c>
      <c r="C67" s="2014" t="s">
        <v>1489</v>
      </c>
      <c r="D67" s="2004" t="s">
        <v>1490</v>
      </c>
      <c r="E67" s="2004" t="s">
        <v>1474</v>
      </c>
      <c r="F67" s="2014" t="s">
        <v>8</v>
      </c>
      <c r="G67" s="617"/>
      <c r="H67" s="617"/>
    </row>
    <row r="68" spans="1:8" s="646" customFormat="1" ht="27" customHeight="1">
      <c r="A68" s="2022" t="s">
        <v>8</v>
      </c>
      <c r="B68" s="714">
        <f>SUM(B69:B77)</f>
        <v>961920</v>
      </c>
      <c r="C68" s="714">
        <f>SUM(C69:C77)</f>
        <v>812910</v>
      </c>
      <c r="D68" s="714">
        <f>SUM(D69:D77)</f>
        <v>655736</v>
      </c>
      <c r="E68" s="714">
        <f>SUM(E69:E77)</f>
        <v>375717</v>
      </c>
      <c r="F68" s="714">
        <f>SUM(F69:F77)</f>
        <v>2806283</v>
      </c>
      <c r="G68" s="671"/>
      <c r="H68" s="671"/>
    </row>
    <row r="69" spans="1:8" s="646" customFormat="1" ht="27" customHeight="1">
      <c r="A69" s="2023" t="s">
        <v>1481</v>
      </c>
      <c r="B69" s="568">
        <v>352929</v>
      </c>
      <c r="C69" s="568">
        <v>247020</v>
      </c>
      <c r="D69" s="568">
        <v>224610</v>
      </c>
      <c r="E69" s="568">
        <v>135917</v>
      </c>
      <c r="F69" s="568">
        <v>960476</v>
      </c>
      <c r="G69" s="671"/>
      <c r="H69" s="671"/>
    </row>
    <row r="70" spans="1:8" s="646" customFormat="1" ht="27" customHeight="1">
      <c r="A70" s="2023" t="s">
        <v>1482</v>
      </c>
      <c r="B70" s="568">
        <v>64002</v>
      </c>
      <c r="C70" s="568">
        <v>52879</v>
      </c>
      <c r="D70" s="568">
        <v>40960</v>
      </c>
      <c r="E70" s="568">
        <v>34096</v>
      </c>
      <c r="F70" s="568">
        <v>191937</v>
      </c>
      <c r="G70" s="671"/>
      <c r="H70" s="671"/>
    </row>
    <row r="71" spans="1:8" s="646" customFormat="1" ht="27" customHeight="1">
      <c r="A71" s="2023" t="s">
        <v>1142</v>
      </c>
      <c r="B71" s="568">
        <v>69677</v>
      </c>
      <c r="C71" s="568">
        <v>102903</v>
      </c>
      <c r="D71" s="568">
        <v>103517</v>
      </c>
      <c r="E71" s="568">
        <v>60389</v>
      </c>
      <c r="F71" s="568">
        <v>336486</v>
      </c>
      <c r="G71" s="671"/>
      <c r="H71" s="671"/>
    </row>
    <row r="72" spans="1:8" s="646" customFormat="1" ht="27" customHeight="1">
      <c r="A72" s="2023" t="s">
        <v>1368</v>
      </c>
      <c r="B72" s="568">
        <v>123737</v>
      </c>
      <c r="C72" s="568">
        <v>151105</v>
      </c>
      <c r="D72" s="568">
        <v>165087</v>
      </c>
      <c r="E72" s="568">
        <v>90087</v>
      </c>
      <c r="F72" s="568">
        <v>530016</v>
      </c>
      <c r="G72" s="671"/>
      <c r="H72" s="671"/>
    </row>
    <row r="73" spans="1:8" s="646" customFormat="1" ht="27" customHeight="1">
      <c r="A73" s="2023" t="s">
        <v>1483</v>
      </c>
      <c r="B73" s="568">
        <v>20018</v>
      </c>
      <c r="C73" s="568">
        <v>14844</v>
      </c>
      <c r="D73" s="568">
        <v>7693</v>
      </c>
      <c r="E73" s="568">
        <v>3945</v>
      </c>
      <c r="F73" s="568">
        <v>46500</v>
      </c>
      <c r="G73" s="671"/>
      <c r="H73" s="671"/>
    </row>
    <row r="74" spans="1:8" s="646" customFormat="1" ht="27" customHeight="1">
      <c r="A74" s="2023" t="s">
        <v>1369</v>
      </c>
      <c r="B74" s="568">
        <v>9737</v>
      </c>
      <c r="C74" s="568">
        <v>16616</v>
      </c>
      <c r="D74" s="568">
        <v>10995</v>
      </c>
      <c r="E74" s="568">
        <v>4779</v>
      </c>
      <c r="F74" s="568">
        <v>42127</v>
      </c>
      <c r="G74" s="671"/>
      <c r="H74" s="671"/>
    </row>
    <row r="75" spans="1:8" s="646" customFormat="1" ht="27" customHeight="1">
      <c r="A75" s="2023" t="s">
        <v>877</v>
      </c>
      <c r="B75" s="568">
        <v>247712</v>
      </c>
      <c r="C75" s="568">
        <v>174557</v>
      </c>
      <c r="D75" s="568">
        <v>75466</v>
      </c>
      <c r="E75" s="568">
        <v>31347</v>
      </c>
      <c r="F75" s="568">
        <v>529082</v>
      </c>
      <c r="G75" s="671"/>
      <c r="H75" s="671"/>
    </row>
    <row r="76" spans="1:8" s="646" customFormat="1" ht="27" customHeight="1">
      <c r="A76" s="2023" t="s">
        <v>1484</v>
      </c>
      <c r="B76" s="568">
        <v>59301</v>
      </c>
      <c r="C76" s="568">
        <v>41363</v>
      </c>
      <c r="D76" s="568">
        <v>21312</v>
      </c>
      <c r="E76" s="568">
        <v>12208</v>
      </c>
      <c r="F76" s="568">
        <v>134184</v>
      </c>
      <c r="G76" s="671"/>
      <c r="H76" s="671"/>
    </row>
    <row r="77" spans="1:8" s="625" customFormat="1" ht="15" customHeight="1">
      <c r="A77" s="2024" t="s">
        <v>1485</v>
      </c>
      <c r="B77" s="570">
        <v>14807</v>
      </c>
      <c r="C77" s="570">
        <v>11623</v>
      </c>
      <c r="D77" s="570">
        <v>6096</v>
      </c>
      <c r="E77" s="570">
        <v>2949</v>
      </c>
      <c r="F77" s="570">
        <v>35475</v>
      </c>
      <c r="G77" s="671"/>
      <c r="H77" s="671"/>
    </row>
    <row r="78" spans="1:8" s="625" customFormat="1" ht="15" customHeight="1">
      <c r="A78" s="2025" t="s">
        <v>1471</v>
      </c>
      <c r="B78" s="2025"/>
      <c r="C78" s="2025"/>
      <c r="D78" s="2025"/>
      <c r="E78" s="2025"/>
      <c r="F78" s="2026"/>
      <c r="G78" s="649"/>
      <c r="H78" s="649"/>
    </row>
    <row r="79" spans="1:8" s="625" customFormat="1" ht="15" customHeight="1">
      <c r="A79" s="2027" t="s">
        <v>1491</v>
      </c>
      <c r="B79" s="2028"/>
      <c r="C79" s="2028"/>
      <c r="D79" s="2028"/>
      <c r="E79" s="2028"/>
      <c r="F79" s="2028"/>
      <c r="G79" s="649"/>
      <c r="H79" s="649"/>
    </row>
    <row r="80" spans="1:8" s="625" customFormat="1" ht="15" customHeight="1">
      <c r="A80" s="2025"/>
      <c r="B80" s="2028"/>
      <c r="C80" s="2028"/>
      <c r="D80" s="2028"/>
      <c r="E80" s="2028"/>
      <c r="F80" s="2028"/>
      <c r="G80" s="649"/>
      <c r="H80" s="649"/>
    </row>
    <row r="81" spans="1:8" s="625" customFormat="1" ht="15" customHeight="1">
      <c r="A81" s="2029" t="s">
        <v>1492</v>
      </c>
      <c r="B81" s="2025"/>
      <c r="C81" s="2025"/>
      <c r="D81" s="2025"/>
      <c r="E81" s="2025"/>
      <c r="F81" s="2025"/>
      <c r="G81" s="649"/>
      <c r="H81" s="649"/>
    </row>
    <row r="82" spans="1:8" s="625" customFormat="1" ht="15" customHeight="1">
      <c r="A82" s="2025"/>
      <c r="B82" s="2025"/>
      <c r="C82" s="2025"/>
      <c r="D82" s="2025"/>
      <c r="E82" s="2025"/>
      <c r="F82" s="2025"/>
      <c r="G82" s="649"/>
      <c r="H82" s="649"/>
    </row>
    <row r="83" spans="1:8" s="625" customFormat="1" ht="15" customHeight="1">
      <c r="A83" s="2025"/>
      <c r="B83" s="2025"/>
      <c r="C83" s="2025"/>
      <c r="D83" s="2025"/>
      <c r="E83" s="2025"/>
      <c r="F83" s="2025"/>
      <c r="G83" s="649"/>
      <c r="H83" s="649"/>
    </row>
    <row r="84" spans="1:8" s="625" customFormat="1" ht="15" customHeight="1">
      <c r="A84" s="2025"/>
      <c r="B84" s="2025"/>
      <c r="C84" s="2025"/>
      <c r="D84" s="2025"/>
      <c r="E84" s="2025"/>
      <c r="F84" s="2025"/>
      <c r="G84" s="649"/>
      <c r="H84" s="649"/>
    </row>
    <row r="85" spans="1:8" s="625" customFormat="1" ht="15" customHeight="1">
      <c r="A85" s="2025"/>
      <c r="B85" s="2025"/>
      <c r="C85" s="2025"/>
      <c r="D85" s="2025"/>
      <c r="E85" s="2025"/>
      <c r="F85" s="2025"/>
      <c r="G85" s="649"/>
      <c r="H85" s="649"/>
    </row>
    <row r="86" spans="1:8" s="625" customFormat="1" ht="15" customHeight="1">
      <c r="A86" s="2025"/>
      <c r="B86" s="2025"/>
      <c r="C86" s="2025"/>
      <c r="D86" s="2025"/>
      <c r="E86" s="2025"/>
      <c r="F86" s="2025"/>
      <c r="G86" s="649"/>
      <c r="H86" s="649"/>
    </row>
    <row r="87" spans="1:8" s="625" customFormat="1" ht="15" customHeight="1">
      <c r="A87" s="2025"/>
      <c r="B87" s="2025"/>
      <c r="C87" s="2025"/>
      <c r="D87" s="2025"/>
      <c r="E87" s="2025"/>
      <c r="F87" s="2025"/>
      <c r="G87" s="649"/>
      <c r="H87" s="649"/>
    </row>
    <row r="88" spans="1:8" s="625" customFormat="1" ht="15" customHeight="1">
      <c r="A88" s="2025"/>
      <c r="B88" s="2025"/>
      <c r="C88" s="2025"/>
      <c r="D88" s="2025"/>
      <c r="E88" s="2025"/>
      <c r="F88" s="2025"/>
      <c r="G88" s="649"/>
      <c r="H88" s="649"/>
    </row>
    <row r="89" spans="1:8" s="625" customFormat="1" ht="15" customHeight="1">
      <c r="A89" s="2025"/>
      <c r="B89" s="2025"/>
      <c r="C89" s="2025"/>
      <c r="D89" s="2025"/>
      <c r="E89" s="2025"/>
      <c r="F89" s="2025"/>
      <c r="G89" s="649"/>
      <c r="H89" s="649"/>
    </row>
    <row r="90" spans="1:8" s="625" customFormat="1" ht="15" customHeight="1">
      <c r="A90" s="2025"/>
      <c r="B90" s="2025"/>
      <c r="C90" s="2025"/>
      <c r="D90" s="2025"/>
      <c r="E90" s="2025"/>
      <c r="F90" s="2025"/>
      <c r="G90" s="649"/>
      <c r="H90" s="649"/>
    </row>
    <row r="91" spans="1:8" s="625" customFormat="1" ht="15" customHeight="1">
      <c r="A91" s="2025"/>
      <c r="B91" s="2025"/>
      <c r="C91" s="2025"/>
      <c r="D91" s="2025"/>
      <c r="E91" s="2025"/>
      <c r="F91" s="2025"/>
      <c r="G91" s="649"/>
      <c r="H91" s="649"/>
    </row>
    <row r="92" spans="1:8" s="625" customFormat="1" ht="15" customHeight="1">
      <c r="A92" s="2025"/>
      <c r="B92" s="2025"/>
      <c r="C92" s="2025"/>
      <c r="D92" s="2025"/>
      <c r="E92" s="2025"/>
      <c r="F92" s="2025"/>
      <c r="G92" s="649"/>
      <c r="H92" s="649"/>
    </row>
    <row r="93" spans="1:8" s="625" customFormat="1" ht="15" customHeight="1">
      <c r="A93" s="2025"/>
      <c r="B93" s="2025"/>
      <c r="C93" s="2025"/>
      <c r="D93" s="2025"/>
      <c r="E93" s="2025"/>
      <c r="F93" s="2025"/>
      <c r="G93" s="649"/>
      <c r="H93" s="649"/>
    </row>
    <row r="94" spans="1:8" s="625" customFormat="1" ht="15" customHeight="1">
      <c r="A94" s="2025"/>
      <c r="B94" s="2025"/>
      <c r="C94" s="2025"/>
      <c r="D94" s="2025"/>
      <c r="E94" s="2025"/>
      <c r="F94" s="2025"/>
      <c r="G94" s="649"/>
      <c r="H94" s="649"/>
    </row>
    <row r="95" spans="1:8" s="625" customFormat="1" ht="15" customHeight="1">
      <c r="A95" s="2025"/>
      <c r="B95" s="2025"/>
      <c r="C95" s="2025"/>
      <c r="D95" s="2025"/>
      <c r="E95" s="2025"/>
      <c r="F95" s="2025"/>
      <c r="G95" s="649"/>
      <c r="H95" s="649"/>
    </row>
    <row r="96" spans="1:8" s="625" customFormat="1" ht="15" customHeight="1">
      <c r="A96" s="2025"/>
      <c r="B96" s="2025"/>
      <c r="C96" s="2025"/>
      <c r="D96" s="2025"/>
      <c r="E96" s="2025"/>
      <c r="F96" s="2025"/>
      <c r="G96" s="649"/>
      <c r="H96" s="649"/>
    </row>
    <row r="97" spans="1:8" s="625" customFormat="1" ht="15" customHeight="1">
      <c r="A97" s="2025"/>
      <c r="B97" s="2025"/>
      <c r="C97" s="2025"/>
      <c r="D97" s="2025"/>
      <c r="E97" s="2025"/>
      <c r="F97" s="2025"/>
      <c r="G97" s="649"/>
      <c r="H97" s="649"/>
    </row>
    <row r="98" spans="1:8" s="646" customFormat="1" ht="27" customHeight="1">
      <c r="A98" s="2810" t="s">
        <v>1493</v>
      </c>
      <c r="B98" s="2810"/>
      <c r="C98" s="2810"/>
      <c r="D98" s="2810"/>
      <c r="E98" s="2810"/>
      <c r="F98" s="2030"/>
      <c r="G98" s="617"/>
      <c r="H98" s="617"/>
    </row>
    <row r="99" spans="1:8" s="646" customFormat="1" ht="28.5" customHeight="1">
      <c r="A99" s="2021" t="s">
        <v>1480</v>
      </c>
      <c r="B99" s="2014" t="s">
        <v>1488</v>
      </c>
      <c r="C99" s="2014" t="s">
        <v>1489</v>
      </c>
      <c r="D99" s="2004" t="s">
        <v>1490</v>
      </c>
      <c r="E99" s="2004" t="s">
        <v>1474</v>
      </c>
      <c r="F99" s="2014" t="s">
        <v>8</v>
      </c>
      <c r="G99" s="617"/>
      <c r="H99" s="617"/>
    </row>
    <row r="100" spans="1:8" s="646" customFormat="1" ht="20.100000000000001" customHeight="1">
      <c r="A100" s="2022" t="s">
        <v>8</v>
      </c>
      <c r="B100" s="2031">
        <f>SUM(B101:B109)</f>
        <v>2840317</v>
      </c>
      <c r="C100" s="2031">
        <f>SUM(C101:C109)</f>
        <v>2099179</v>
      </c>
      <c r="D100" s="2031">
        <f>SUM(D101:D109)</f>
        <v>1598755</v>
      </c>
      <c r="E100" s="2031">
        <f>SUM(E101:E109)</f>
        <v>2250964</v>
      </c>
      <c r="F100" s="2031">
        <f t="shared" ref="F100" si="0">SUM(B100:E100)</f>
        <v>8789215</v>
      </c>
      <c r="G100" s="671"/>
      <c r="H100" s="617"/>
    </row>
    <row r="101" spans="1:8" s="646" customFormat="1" ht="20.100000000000001" customHeight="1">
      <c r="A101" s="2023" t="s">
        <v>1481</v>
      </c>
      <c r="B101" s="1997">
        <v>802396</v>
      </c>
      <c r="C101" s="1997">
        <v>499902</v>
      </c>
      <c r="D101" s="1997">
        <v>454000</v>
      </c>
      <c r="E101" s="1997">
        <v>464452</v>
      </c>
      <c r="F101" s="1997">
        <v>2220750</v>
      </c>
      <c r="G101" s="671"/>
      <c r="H101" s="617"/>
    </row>
    <row r="102" spans="1:8" s="646" customFormat="1" ht="20.100000000000001" customHeight="1">
      <c r="A102" s="2023" t="s">
        <v>1482</v>
      </c>
      <c r="B102" s="1997">
        <v>155754</v>
      </c>
      <c r="C102" s="1997">
        <v>106049</v>
      </c>
      <c r="D102" s="1997">
        <v>77692</v>
      </c>
      <c r="E102" s="1997">
        <v>92413</v>
      </c>
      <c r="F102" s="1997">
        <v>431908</v>
      </c>
      <c r="G102" s="671"/>
      <c r="H102" s="617"/>
    </row>
    <row r="103" spans="1:8" s="646" customFormat="1" ht="20.100000000000001" customHeight="1">
      <c r="A103" s="2023" t="s">
        <v>1142</v>
      </c>
      <c r="B103" s="1997">
        <v>185386</v>
      </c>
      <c r="C103" s="1997">
        <v>214469</v>
      </c>
      <c r="D103" s="1997">
        <v>233810</v>
      </c>
      <c r="E103" s="1997">
        <v>270011</v>
      </c>
      <c r="F103" s="1997">
        <v>903676</v>
      </c>
      <c r="G103" s="671"/>
      <c r="H103" s="617"/>
    </row>
    <row r="104" spans="1:8" s="646" customFormat="1" ht="20.100000000000001" customHeight="1">
      <c r="A104" s="2023" t="s">
        <v>1368</v>
      </c>
      <c r="B104" s="1997">
        <v>310851</v>
      </c>
      <c r="C104" s="1997">
        <v>357928</v>
      </c>
      <c r="D104" s="1997">
        <v>409060</v>
      </c>
      <c r="E104" s="1997">
        <v>638266</v>
      </c>
      <c r="F104" s="1997">
        <v>1716105</v>
      </c>
      <c r="G104" s="671"/>
      <c r="H104" s="617"/>
    </row>
    <row r="105" spans="1:8" s="646" customFormat="1" ht="20.100000000000001" customHeight="1">
      <c r="A105" s="2023" t="s">
        <v>1483</v>
      </c>
      <c r="B105" s="1997">
        <v>54133</v>
      </c>
      <c r="C105" s="1997">
        <v>36318</v>
      </c>
      <c r="D105" s="1997">
        <v>21538</v>
      </c>
      <c r="E105" s="1997">
        <v>47207</v>
      </c>
      <c r="F105" s="1997">
        <v>159196</v>
      </c>
      <c r="G105" s="671"/>
      <c r="H105" s="617"/>
    </row>
    <row r="106" spans="1:8" s="646" customFormat="1" ht="20.100000000000001" customHeight="1">
      <c r="A106" s="2023" t="s">
        <v>1369</v>
      </c>
      <c r="B106" s="1997">
        <v>31657</v>
      </c>
      <c r="C106" s="1997">
        <v>41069</v>
      </c>
      <c r="D106" s="1997">
        <v>30491</v>
      </c>
      <c r="E106" s="1997">
        <v>34277</v>
      </c>
      <c r="F106" s="1997">
        <v>137494</v>
      </c>
      <c r="G106" s="671"/>
      <c r="H106" s="617"/>
    </row>
    <row r="107" spans="1:8" s="646" customFormat="1" ht="20.100000000000001" customHeight="1">
      <c r="A107" s="2023" t="s">
        <v>877</v>
      </c>
      <c r="B107" s="1997">
        <v>1048236</v>
      </c>
      <c r="C107" s="1997">
        <v>655090</v>
      </c>
      <c r="D107" s="1997">
        <v>287035</v>
      </c>
      <c r="E107" s="1997">
        <v>453981</v>
      </c>
      <c r="F107" s="1997">
        <v>2444342</v>
      </c>
      <c r="G107" s="671"/>
      <c r="H107" s="617"/>
    </row>
    <row r="108" spans="1:8" s="646" customFormat="1" ht="20.100000000000001" customHeight="1">
      <c r="A108" s="2023" t="s">
        <v>1484</v>
      </c>
      <c r="B108" s="1997">
        <v>224035</v>
      </c>
      <c r="C108" s="1997">
        <v>165644</v>
      </c>
      <c r="D108" s="1997">
        <v>66931</v>
      </c>
      <c r="E108" s="1997">
        <v>225564</v>
      </c>
      <c r="F108" s="1997">
        <v>682174</v>
      </c>
      <c r="G108" s="671"/>
      <c r="H108" s="617"/>
    </row>
    <row r="109" spans="1:8" s="625" customFormat="1" ht="15" customHeight="1">
      <c r="A109" s="2024" t="s">
        <v>1485</v>
      </c>
      <c r="B109" s="2012">
        <v>27869</v>
      </c>
      <c r="C109" s="2012">
        <v>22710</v>
      </c>
      <c r="D109" s="2012">
        <v>18198</v>
      </c>
      <c r="E109" s="2012">
        <v>24793</v>
      </c>
      <c r="F109" s="2012">
        <v>93570</v>
      </c>
      <c r="G109" s="671"/>
      <c r="H109" s="649"/>
    </row>
    <row r="110" spans="1:8" s="625" customFormat="1" ht="15" customHeight="1">
      <c r="A110" s="2025" t="s">
        <v>1471</v>
      </c>
      <c r="B110" s="2025"/>
      <c r="C110" s="2025"/>
      <c r="D110" s="2025"/>
      <c r="E110" s="2025"/>
      <c r="F110" s="2026"/>
      <c r="G110" s="649"/>
      <c r="H110" s="649"/>
    </row>
    <row r="111" spans="1:8" s="625" customFormat="1" ht="15" customHeight="1">
      <c r="A111" s="2027" t="s">
        <v>1494</v>
      </c>
      <c r="B111" s="2028"/>
      <c r="C111" s="2028"/>
      <c r="D111" s="2028"/>
      <c r="E111" s="2028"/>
      <c r="F111" s="2028"/>
      <c r="G111" s="649"/>
      <c r="H111" s="649"/>
    </row>
    <row r="112" spans="1:8">
      <c r="A112" s="2025"/>
      <c r="B112" s="2028"/>
      <c r="C112" s="2028"/>
      <c r="D112" s="2028"/>
      <c r="E112" s="2028"/>
      <c r="F112" s="2028"/>
    </row>
    <row r="113" spans="1:8" s="646" customFormat="1" ht="27" customHeight="1">
      <c r="A113" s="1587" t="s">
        <v>1495</v>
      </c>
      <c r="B113" s="1587"/>
      <c r="C113" s="1587"/>
      <c r="D113" s="1678"/>
      <c r="E113" s="1678"/>
      <c r="F113" s="545"/>
      <c r="G113" s="617"/>
      <c r="H113" s="617"/>
    </row>
    <row r="114" spans="1:8" s="646" customFormat="1" ht="24.75" customHeight="1">
      <c r="A114" s="635" t="s">
        <v>1480</v>
      </c>
      <c r="B114" s="555">
        <v>2012</v>
      </c>
      <c r="C114" s="2014">
        <v>2013</v>
      </c>
      <c r="D114" s="2014" t="s">
        <v>1496</v>
      </c>
      <c r="E114" s="2032" t="s">
        <v>999</v>
      </c>
      <c r="F114" s="1993"/>
      <c r="G114" s="617"/>
      <c r="H114" s="617"/>
    </row>
    <row r="115" spans="1:8" s="646" customFormat="1" ht="20.100000000000001" customHeight="1">
      <c r="A115" s="584" t="s">
        <v>138</v>
      </c>
      <c r="B115" s="1675">
        <v>2.93</v>
      </c>
      <c r="C115" s="1675">
        <v>3.13</v>
      </c>
      <c r="D115" s="1675">
        <f t="shared" ref="D115:D124" si="1">C115-B115</f>
        <v>0.19999999999999973</v>
      </c>
      <c r="E115" s="1675">
        <f t="shared" ref="E115:E123" si="2">((C115-B115)/B115)*100</f>
        <v>6.8259385665528916</v>
      </c>
      <c r="F115" s="2033"/>
      <c r="G115" s="617"/>
      <c r="H115" s="617"/>
    </row>
    <row r="116" spans="1:8" s="646" customFormat="1" ht="20.100000000000001" customHeight="1">
      <c r="A116" s="584" t="s">
        <v>1481</v>
      </c>
      <c r="B116" s="1563">
        <v>1.92</v>
      </c>
      <c r="C116" s="1563">
        <v>2.31</v>
      </c>
      <c r="D116" s="1563">
        <f t="shared" si="1"/>
        <v>0.39000000000000012</v>
      </c>
      <c r="E116" s="1563">
        <f t="shared" si="2"/>
        <v>20.312500000000007</v>
      </c>
      <c r="F116" s="1993"/>
      <c r="G116" s="617"/>
      <c r="H116" s="617"/>
    </row>
    <row r="117" spans="1:8" s="646" customFormat="1" ht="20.100000000000001" customHeight="1">
      <c r="A117" s="584" t="s">
        <v>1482</v>
      </c>
      <c r="B117" s="1563">
        <v>2.2200000000000002</v>
      </c>
      <c r="C117" s="1563">
        <v>2.25</v>
      </c>
      <c r="D117" s="1563">
        <f t="shared" si="1"/>
        <v>2.9999999999999805E-2</v>
      </c>
      <c r="E117" s="1563">
        <f t="shared" si="2"/>
        <v>1.3513513513513424</v>
      </c>
      <c r="F117" s="1993"/>
      <c r="G117" s="617"/>
      <c r="H117" s="617"/>
    </row>
    <row r="118" spans="1:8" s="646" customFormat="1" ht="20.100000000000001" customHeight="1">
      <c r="A118" s="584" t="s">
        <v>1142</v>
      </c>
      <c r="B118" s="1563">
        <v>2.5299999999999998</v>
      </c>
      <c r="C118" s="1563">
        <v>2.69</v>
      </c>
      <c r="D118" s="1563">
        <f t="shared" si="1"/>
        <v>0.16000000000000014</v>
      </c>
      <c r="E118" s="1563">
        <f t="shared" si="2"/>
        <v>6.324110671936765</v>
      </c>
      <c r="F118" s="1993"/>
      <c r="G118" s="617"/>
      <c r="H118" s="617"/>
    </row>
    <row r="119" spans="1:8" s="646" customFormat="1" ht="20.100000000000001" customHeight="1">
      <c r="A119" s="584" t="s">
        <v>1368</v>
      </c>
      <c r="B119" s="1563">
        <v>3.24</v>
      </c>
      <c r="C119" s="1563">
        <v>3.24</v>
      </c>
      <c r="D119" s="1563">
        <f t="shared" si="1"/>
        <v>0</v>
      </c>
      <c r="E119" s="1563">
        <f t="shared" si="2"/>
        <v>0</v>
      </c>
      <c r="F119" s="1993"/>
      <c r="G119" s="617"/>
      <c r="H119" s="617"/>
    </row>
    <row r="120" spans="1:8" s="646" customFormat="1" ht="20.100000000000001" customHeight="1">
      <c r="A120" s="584" t="s">
        <v>1483</v>
      </c>
      <c r="B120" s="1563">
        <v>3.37</v>
      </c>
      <c r="C120" s="1563">
        <v>3.42</v>
      </c>
      <c r="D120" s="1563">
        <f t="shared" si="1"/>
        <v>4.9999999999999822E-2</v>
      </c>
      <c r="E120" s="1563">
        <f t="shared" si="2"/>
        <v>1.4836795252225465</v>
      </c>
      <c r="F120" s="1993"/>
      <c r="G120" s="617"/>
      <c r="H120" s="617"/>
    </row>
    <row r="121" spans="1:8" s="646" customFormat="1" ht="20.100000000000001" customHeight="1">
      <c r="A121" s="584" t="s">
        <v>1369</v>
      </c>
      <c r="B121" s="1563">
        <v>3.32</v>
      </c>
      <c r="C121" s="1563">
        <v>3.26</v>
      </c>
      <c r="D121" s="1563">
        <f t="shared" si="1"/>
        <v>-6.0000000000000053E-2</v>
      </c>
      <c r="E121" s="1563">
        <f t="shared" si="2"/>
        <v>-1.8072289156626522</v>
      </c>
      <c r="F121" s="1993"/>
      <c r="G121" s="617"/>
      <c r="H121" s="617"/>
    </row>
    <row r="122" spans="1:8" s="646" customFormat="1" ht="20.100000000000001" customHeight="1">
      <c r="A122" s="584" t="s">
        <v>877</v>
      </c>
      <c r="B122" s="1563">
        <v>4.45</v>
      </c>
      <c r="C122" s="1563">
        <v>4.62</v>
      </c>
      <c r="D122" s="1563">
        <f t="shared" si="1"/>
        <v>0.16999999999999993</v>
      </c>
      <c r="E122" s="1563">
        <f t="shared" si="2"/>
        <v>3.8202247191011214</v>
      </c>
      <c r="F122" s="1993"/>
      <c r="G122" s="617"/>
      <c r="H122" s="617"/>
    </row>
    <row r="123" spans="1:8" s="646" customFormat="1" ht="20.100000000000001" customHeight="1">
      <c r="A123" s="584" t="s">
        <v>1484</v>
      </c>
      <c r="B123" s="1563">
        <v>5.31</v>
      </c>
      <c r="C123" s="1563">
        <v>5.08</v>
      </c>
      <c r="D123" s="1563">
        <f t="shared" si="1"/>
        <v>-0.22999999999999954</v>
      </c>
      <c r="E123" s="1563">
        <f t="shared" si="2"/>
        <v>-4.3314500941619505</v>
      </c>
      <c r="F123" s="1993"/>
      <c r="G123" s="617"/>
      <c r="H123" s="617"/>
    </row>
    <row r="124" spans="1:8" s="625" customFormat="1" ht="15" customHeight="1">
      <c r="A124" s="585" t="s">
        <v>1485</v>
      </c>
      <c r="B124" s="1497">
        <v>3.65</v>
      </c>
      <c r="C124" s="1497">
        <v>2.64</v>
      </c>
      <c r="D124" s="1497">
        <f t="shared" si="1"/>
        <v>-1.0099999999999998</v>
      </c>
      <c r="E124" s="1497">
        <v>-27.7</v>
      </c>
      <c r="F124" s="1993"/>
      <c r="G124" s="649"/>
      <c r="H124" s="649"/>
    </row>
    <row r="125" spans="1:8" s="625" customFormat="1" ht="15" customHeight="1">
      <c r="A125" s="625" t="s">
        <v>1497</v>
      </c>
      <c r="B125" s="552"/>
      <c r="C125" s="552"/>
      <c r="D125" s="579"/>
      <c r="E125" s="579"/>
      <c r="F125" s="552"/>
      <c r="G125" s="649"/>
      <c r="H125" s="649"/>
    </row>
    <row r="126" spans="1:8" ht="20.100000000000001" customHeight="1">
      <c r="A126" s="552"/>
      <c r="B126" s="552"/>
      <c r="C126" s="552"/>
      <c r="D126" s="552"/>
      <c r="E126" s="552"/>
      <c r="F126" s="552"/>
    </row>
    <row r="127" spans="1:8" s="646" customFormat="1" ht="27" customHeight="1">
      <c r="A127" s="1678" t="s">
        <v>1498</v>
      </c>
      <c r="B127" s="1678"/>
      <c r="C127" s="1678"/>
      <c r="D127" s="1678"/>
      <c r="E127" s="1678"/>
      <c r="F127" s="545"/>
      <c r="G127" s="617"/>
      <c r="H127" s="617"/>
    </row>
    <row r="128" spans="1:8" s="646" customFormat="1" ht="20.100000000000001" customHeight="1">
      <c r="A128" s="635" t="s">
        <v>132</v>
      </c>
      <c r="B128" s="2014">
        <v>2010</v>
      </c>
      <c r="C128" s="2014">
        <v>2011</v>
      </c>
      <c r="D128" s="2014">
        <v>2012</v>
      </c>
      <c r="E128" s="2014">
        <v>2013</v>
      </c>
      <c r="G128" s="617"/>
      <c r="H128" s="617"/>
    </row>
    <row r="129" spans="1:8" s="646" customFormat="1" ht="20.100000000000001" customHeight="1">
      <c r="A129" s="560" t="s">
        <v>138</v>
      </c>
      <c r="B129" s="1675">
        <v>64.680000000000007</v>
      </c>
      <c r="C129" s="1675">
        <v>68.89</v>
      </c>
      <c r="D129" s="1675">
        <v>65.2</v>
      </c>
      <c r="E129" s="1675">
        <v>70.8</v>
      </c>
      <c r="G129" s="617"/>
      <c r="H129" s="617"/>
    </row>
    <row r="130" spans="1:8" s="646" customFormat="1" ht="20.100000000000001" customHeight="1">
      <c r="A130" s="584" t="s">
        <v>120</v>
      </c>
      <c r="B130" s="1563">
        <v>60.5</v>
      </c>
      <c r="C130" s="1563">
        <v>65.86</v>
      </c>
      <c r="D130" s="1563">
        <v>66</v>
      </c>
      <c r="E130" s="1563">
        <v>69.572550686860097</v>
      </c>
      <c r="G130" s="617"/>
      <c r="H130" s="617"/>
    </row>
    <row r="131" spans="1:8" s="646" customFormat="1" ht="20.100000000000001" customHeight="1">
      <c r="A131" s="584" t="s">
        <v>121</v>
      </c>
      <c r="B131" s="1563">
        <v>66.59</v>
      </c>
      <c r="C131" s="1563">
        <v>77.31</v>
      </c>
      <c r="D131" s="1563">
        <v>69.2</v>
      </c>
      <c r="E131" s="1563">
        <v>77.571579580455264</v>
      </c>
      <c r="G131" s="617"/>
      <c r="H131" s="617"/>
    </row>
    <row r="132" spans="1:8" s="646" customFormat="1" ht="20.100000000000001" customHeight="1">
      <c r="A132" s="584" t="s">
        <v>122</v>
      </c>
      <c r="B132" s="1563">
        <v>70.52</v>
      </c>
      <c r="C132" s="1563">
        <v>74.290000000000006</v>
      </c>
      <c r="D132" s="1563">
        <v>69</v>
      </c>
      <c r="E132" s="1563">
        <v>73.646969780630457</v>
      </c>
      <c r="G132" s="617"/>
      <c r="H132" s="617"/>
    </row>
    <row r="133" spans="1:8" s="646" customFormat="1" ht="20.100000000000001" customHeight="1">
      <c r="A133" s="584" t="s">
        <v>123</v>
      </c>
      <c r="B133" s="1563">
        <v>64.62</v>
      </c>
      <c r="C133" s="1563">
        <v>72.319999999999993</v>
      </c>
      <c r="D133" s="1563">
        <v>64.400000000000006</v>
      </c>
      <c r="E133" s="1563">
        <v>72.33160935600705</v>
      </c>
      <c r="G133" s="617"/>
      <c r="H133" s="617"/>
    </row>
    <row r="134" spans="1:8" s="646" customFormat="1" ht="20.100000000000001" customHeight="1">
      <c r="A134" s="584" t="s">
        <v>111</v>
      </c>
      <c r="B134" s="1563">
        <v>61.24</v>
      </c>
      <c r="C134" s="1563">
        <v>67.84</v>
      </c>
      <c r="D134" s="1563">
        <v>62.6</v>
      </c>
      <c r="E134" s="1563">
        <v>67.291741179440791</v>
      </c>
      <c r="G134" s="617"/>
      <c r="H134" s="617"/>
    </row>
    <row r="135" spans="1:8" s="646" customFormat="1" ht="20.100000000000001" customHeight="1">
      <c r="A135" s="584" t="s">
        <v>124</v>
      </c>
      <c r="B135" s="1563">
        <v>61.06</v>
      </c>
      <c r="C135" s="1563">
        <v>65.760000000000005</v>
      </c>
      <c r="D135" s="1563">
        <v>60.6</v>
      </c>
      <c r="E135" s="1563">
        <v>64.562534617158107</v>
      </c>
      <c r="G135" s="617"/>
      <c r="H135" s="617"/>
    </row>
    <row r="136" spans="1:8" s="646" customFormat="1" ht="20.100000000000001" customHeight="1">
      <c r="A136" s="584" t="s">
        <v>125</v>
      </c>
      <c r="B136" s="1563">
        <v>59.22</v>
      </c>
      <c r="C136" s="1563">
        <v>64.81</v>
      </c>
      <c r="D136" s="1563">
        <v>54.7</v>
      </c>
      <c r="E136" s="1563">
        <v>53.6</v>
      </c>
      <c r="G136" s="617"/>
      <c r="H136" s="617"/>
    </row>
    <row r="137" spans="1:8" s="646" customFormat="1" ht="20.100000000000001" customHeight="1">
      <c r="A137" s="584" t="s">
        <v>126</v>
      </c>
      <c r="B137" s="1563">
        <v>51.42</v>
      </c>
      <c r="C137" s="1563">
        <v>52.58</v>
      </c>
      <c r="D137" s="1563">
        <v>54.6</v>
      </c>
      <c r="E137" s="1563">
        <v>63.4</v>
      </c>
      <c r="G137" s="617"/>
      <c r="H137" s="617"/>
    </row>
    <row r="138" spans="1:8" s="646" customFormat="1" ht="20.100000000000001" customHeight="1">
      <c r="A138" s="584" t="s">
        <v>127</v>
      </c>
      <c r="B138" s="1563">
        <v>61.02</v>
      </c>
      <c r="C138" s="1563">
        <v>66.2</v>
      </c>
      <c r="D138" s="1563">
        <v>64.599999999999994</v>
      </c>
      <c r="E138" s="1563">
        <v>71.2</v>
      </c>
      <c r="G138" s="617"/>
      <c r="H138" s="617"/>
    </row>
    <row r="139" spans="1:8" s="646" customFormat="1" ht="20.100000000000001" customHeight="1">
      <c r="A139" s="584" t="s">
        <v>128</v>
      </c>
      <c r="B139" s="1563">
        <v>72.02</v>
      </c>
      <c r="C139" s="1563">
        <v>77.09</v>
      </c>
      <c r="D139" s="1563">
        <v>71.400000000000006</v>
      </c>
      <c r="E139" s="1563">
        <v>78.7</v>
      </c>
      <c r="G139" s="617"/>
      <c r="H139" s="617"/>
    </row>
    <row r="140" spans="1:8" s="646" customFormat="1" ht="20.100000000000001" customHeight="1">
      <c r="A140" s="584" t="s">
        <v>129</v>
      </c>
      <c r="B140" s="1563">
        <v>77.150000000000006</v>
      </c>
      <c r="C140" s="1563">
        <v>76.790000000000006</v>
      </c>
      <c r="D140" s="1563">
        <v>75.900000000000006</v>
      </c>
      <c r="E140" s="1563">
        <v>83.1</v>
      </c>
      <c r="G140" s="617"/>
      <c r="H140" s="617"/>
    </row>
    <row r="141" spans="1:8" s="625" customFormat="1" ht="15" customHeight="1">
      <c r="A141" s="585" t="s">
        <v>130</v>
      </c>
      <c r="B141" s="1497">
        <v>70.2</v>
      </c>
      <c r="C141" s="1497">
        <v>66.5</v>
      </c>
      <c r="D141" s="1497">
        <v>68.7</v>
      </c>
      <c r="E141" s="1497">
        <v>74.400000000000006</v>
      </c>
      <c r="G141" s="649"/>
      <c r="H141" s="649"/>
    </row>
    <row r="142" spans="1:8" s="625" customFormat="1" ht="15" customHeight="1">
      <c r="A142" s="551" t="s">
        <v>1471</v>
      </c>
      <c r="B142" s="2034"/>
      <c r="C142" s="2035"/>
      <c r="D142" s="2035"/>
      <c r="E142" s="2035"/>
      <c r="G142" s="649"/>
      <c r="H142" s="649"/>
    </row>
    <row r="143" spans="1:8" ht="20.100000000000001" customHeight="1">
      <c r="A143" s="551"/>
      <c r="B143" s="2034"/>
      <c r="C143" s="2035"/>
      <c r="D143" s="2035"/>
      <c r="E143" s="2035"/>
      <c r="F143" s="552"/>
    </row>
    <row r="144" spans="1:8" s="625" customFormat="1" ht="15" customHeight="1">
      <c r="A144" s="2731" t="s">
        <v>1499</v>
      </c>
      <c r="B144" s="2731"/>
      <c r="C144" s="2731"/>
      <c r="D144" s="2731"/>
      <c r="E144" s="2731"/>
      <c r="F144" s="545"/>
      <c r="G144" s="649"/>
      <c r="H144" s="649"/>
    </row>
    <row r="145" spans="1:8" s="646" customFormat="1" ht="20.100000000000001" customHeight="1">
      <c r="A145" s="1486" t="s">
        <v>22</v>
      </c>
      <c r="B145" s="2036"/>
      <c r="C145" s="2036"/>
      <c r="D145" s="2036"/>
      <c r="E145" s="2036"/>
      <c r="F145" s="552"/>
      <c r="G145" s="617"/>
      <c r="H145" s="617"/>
    </row>
    <row r="146" spans="1:8" s="646" customFormat="1" ht="20.100000000000001" customHeight="1">
      <c r="A146" s="554" t="s">
        <v>14</v>
      </c>
      <c r="B146" s="555">
        <v>2010</v>
      </c>
      <c r="C146" s="555">
        <v>2011</v>
      </c>
      <c r="D146" s="555">
        <v>2012</v>
      </c>
      <c r="E146" s="555">
        <v>2013</v>
      </c>
      <c r="G146" s="617"/>
      <c r="H146" s="617"/>
    </row>
    <row r="147" spans="1:8" s="646" customFormat="1" ht="20.100000000000001" customHeight="1">
      <c r="A147" s="556" t="s">
        <v>1500</v>
      </c>
      <c r="B147" s="714">
        <v>4228519.8533399999</v>
      </c>
      <c r="C147" s="714">
        <v>4376024.1959599992</v>
      </c>
      <c r="D147" s="714">
        <v>4633075.3228899995</v>
      </c>
      <c r="E147" s="714">
        <v>5488711.2149600005</v>
      </c>
      <c r="G147" s="617"/>
      <c r="H147" s="617"/>
    </row>
    <row r="148" spans="1:8" s="646" customFormat="1" ht="20.100000000000001" customHeight="1">
      <c r="A148" s="558" t="s">
        <v>1501</v>
      </c>
      <c r="B148" s="568">
        <v>2269006.5931899999</v>
      </c>
      <c r="C148" s="568">
        <v>2314969.2610199996</v>
      </c>
      <c r="D148" s="568">
        <v>2342733.5580599997</v>
      </c>
      <c r="E148" s="568">
        <v>2837508.0093999999</v>
      </c>
      <c r="G148" s="617"/>
      <c r="H148" s="617"/>
    </row>
    <row r="149" spans="1:8" s="646" customFormat="1" ht="20.100000000000001" customHeight="1">
      <c r="A149" s="558" t="s">
        <v>1502</v>
      </c>
      <c r="B149" s="568">
        <v>1507411.3295200001</v>
      </c>
      <c r="C149" s="568">
        <v>1604390.8393499998</v>
      </c>
      <c r="D149" s="568">
        <v>1803404.40056</v>
      </c>
      <c r="E149" s="568">
        <v>2107819.5424700002</v>
      </c>
      <c r="G149" s="617"/>
      <c r="H149" s="617"/>
    </row>
    <row r="150" spans="1:8">
      <c r="A150" s="574" t="s">
        <v>1503</v>
      </c>
      <c r="B150" s="570">
        <v>452101.93063000013</v>
      </c>
      <c r="C150" s="570">
        <v>456664.09558999998</v>
      </c>
      <c r="D150" s="570">
        <v>486937</v>
      </c>
      <c r="E150" s="570">
        <v>543384</v>
      </c>
      <c r="F150" s="547"/>
    </row>
    <row r="151" spans="1:8">
      <c r="A151" s="552" t="s">
        <v>1471</v>
      </c>
      <c r="B151" s="2037"/>
      <c r="C151" s="714"/>
      <c r="D151" s="714"/>
      <c r="E151" s="714"/>
    </row>
    <row r="153" spans="1:8">
      <c r="A153" s="650" t="s">
        <v>1504</v>
      </c>
    </row>
  </sheetData>
  <protectedRanges>
    <protectedRange sqref="B6:B11" name="Range1_8_1_3"/>
    <protectedRange sqref="B147:B150" name="Range1_5_2_2_2"/>
    <protectedRange sqref="B55:B63" name="Range1_7_3_1_4"/>
    <protectedRange sqref="C41:C48" name="Range1_3_5_1_2"/>
    <protectedRange sqref="B41:B49" name="Range1_6_2_1_2"/>
    <protectedRange sqref="B12:B13" name="Range1_8_1_1_2"/>
    <protectedRange sqref="B69:B77" name="Range1_9_2_1"/>
    <protectedRange sqref="C69:C77" name="Range1_9_2_1_2_1"/>
    <protectedRange sqref="D69:D77" name="Range1_9_2_1_3"/>
    <protectedRange sqref="E69:E77" name="Range1_9_2_1_4"/>
  </protectedRanges>
  <mergeCells count="5">
    <mergeCell ref="A2:F2"/>
    <mergeCell ref="A38:E38"/>
    <mergeCell ref="A52:E52"/>
    <mergeCell ref="A98:E98"/>
    <mergeCell ref="A144:E144"/>
  </mergeCells>
  <pageMargins left="0.7" right="0.7" top="0.75" bottom="0.56999999999999995" header="0.3" footer="0.3"/>
  <pageSetup paperSize="9" scale="43" orientation="portrait" r:id="rId1"/>
  <headerFooter>
    <oddFooter>&amp;C&amp;P</oddFooter>
  </headerFooter>
  <rowBreaks count="2" manualBreakCount="2">
    <brk id="50" max="5" man="1"/>
    <brk id="111" max="5" man="1"/>
  </rowBreaks>
  <drawing r:id="rId2"/>
  <legacyDrawing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E15"/>
  <sheetViews>
    <sheetView view="pageBreakPreview" zoomScaleSheetLayoutView="100" workbookViewId="0">
      <selection activeCell="J4" sqref="J4"/>
    </sheetView>
  </sheetViews>
  <sheetFormatPr defaultColWidth="9.140625" defaultRowHeight="14.25"/>
  <cols>
    <col min="1" max="2" width="9.140625" style="2039"/>
    <col min="3" max="3" width="11.7109375" style="2039" customWidth="1"/>
    <col min="4" max="4" width="12" style="2039" customWidth="1"/>
    <col min="5" max="5" width="15.5703125" style="2039" customWidth="1"/>
    <col min="6" max="16384" width="9.140625" style="2039"/>
  </cols>
  <sheetData>
    <row r="3" spans="1:5" ht="20.25">
      <c r="A3" s="2038"/>
      <c r="B3" s="2811" t="s">
        <v>707</v>
      </c>
      <c r="C3" s="2811"/>
      <c r="D3" s="2811"/>
      <c r="E3" s="2811"/>
    </row>
    <row r="4" spans="1:5" ht="46.5" customHeight="1">
      <c r="B4" s="2812" t="s">
        <v>1505</v>
      </c>
      <c r="C4" s="2812"/>
      <c r="D4" s="2812"/>
      <c r="E4" s="2812"/>
    </row>
    <row r="5" spans="1:5" ht="46.5" customHeight="1">
      <c r="B5" s="2812" t="s">
        <v>1506</v>
      </c>
      <c r="C5" s="2812"/>
      <c r="D5" s="2812"/>
      <c r="E5" s="2812"/>
    </row>
    <row r="6" spans="1:5" ht="46.5" customHeight="1">
      <c r="B6" s="2812" t="s">
        <v>1507</v>
      </c>
      <c r="C6" s="2812"/>
      <c r="D6" s="2812"/>
      <c r="E6" s="2812"/>
    </row>
    <row r="7" spans="1:5" ht="18">
      <c r="B7" s="2040"/>
    </row>
    <row r="12" spans="1:5">
      <c r="C12" s="2041"/>
    </row>
    <row r="13" spans="1:5">
      <c r="C13" s="2041"/>
    </row>
    <row r="14" spans="1:5">
      <c r="C14" s="2041"/>
    </row>
    <row r="15" spans="1:5">
      <c r="C15" s="2041"/>
    </row>
  </sheetData>
  <mergeCells count="4">
    <mergeCell ref="B3:E3"/>
    <mergeCell ref="B4:E4"/>
    <mergeCell ref="B5:E5"/>
    <mergeCell ref="B6:E6"/>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6" tint="-0.249977111117893"/>
  </sheetPr>
  <dimension ref="A1:E316"/>
  <sheetViews>
    <sheetView view="pageBreakPreview" topLeftCell="A307" zoomScaleSheetLayoutView="100" workbookViewId="0">
      <selection activeCell="I7" sqref="I7"/>
    </sheetView>
  </sheetViews>
  <sheetFormatPr defaultRowHeight="15"/>
  <cols>
    <col min="1" max="1" width="45.7109375" style="1368" customWidth="1"/>
    <col min="2" max="5" width="11.7109375" style="1368" customWidth="1"/>
    <col min="6" max="16384" width="9.140625" style="1368"/>
  </cols>
  <sheetData>
    <row r="1" spans="1:5" ht="24.95" customHeight="1">
      <c r="A1" s="1367" t="s">
        <v>688</v>
      </c>
    </row>
    <row r="2" spans="1:5" ht="380.1" customHeight="1">
      <c r="A2" s="2718" t="s">
        <v>736</v>
      </c>
      <c r="B2" s="2719"/>
      <c r="C2" s="2719"/>
      <c r="D2" s="2719"/>
      <c r="E2" s="2719"/>
    </row>
    <row r="4" spans="1:5" ht="15" customHeight="1">
      <c r="A4" s="1369"/>
    </row>
    <row r="5" spans="1:5" ht="30" customHeight="1">
      <c r="A5" s="1370" t="s">
        <v>737</v>
      </c>
      <c r="B5" s="1370"/>
      <c r="D5" s="1371">
        <v>953239</v>
      </c>
      <c r="E5" s="2720">
        <v>2013</v>
      </c>
    </row>
    <row r="6" spans="1:5" ht="30" customHeight="1">
      <c r="A6" s="1370" t="s">
        <v>738</v>
      </c>
      <c r="B6" s="1370"/>
      <c r="D6" s="1371">
        <v>707516</v>
      </c>
      <c r="E6" s="2720"/>
    </row>
    <row r="7" spans="1:5" ht="30" customHeight="1">
      <c r="A7" s="1370" t="s">
        <v>739</v>
      </c>
      <c r="B7" s="1370"/>
      <c r="D7" s="1372">
        <v>4.8000000000000001E-2</v>
      </c>
      <c r="E7" s="2720"/>
    </row>
    <row r="8" spans="1:5" ht="30" customHeight="1">
      <c r="A8" s="1370" t="s">
        <v>740</v>
      </c>
      <c r="B8" s="1370"/>
      <c r="D8" s="1372">
        <v>5.1999999999999998E-2</v>
      </c>
      <c r="E8" s="2720"/>
    </row>
    <row r="9" spans="1:5" ht="30" customHeight="1">
      <c r="A9" s="1370" t="s">
        <v>741</v>
      </c>
      <c r="B9" s="1370"/>
      <c r="D9" s="1372">
        <v>0.55000000000000004</v>
      </c>
      <c r="E9" s="2720"/>
    </row>
    <row r="10" spans="1:5" ht="30" customHeight="1">
      <c r="A10" s="1370" t="s">
        <v>742</v>
      </c>
      <c r="B10" s="1370"/>
      <c r="D10" s="1373">
        <v>388.6</v>
      </c>
      <c r="E10" s="2720"/>
    </row>
    <row r="11" spans="1:5" ht="30" customHeight="1">
      <c r="A11" s="1370" t="s">
        <v>743</v>
      </c>
      <c r="B11" s="1370"/>
      <c r="D11" s="1373">
        <v>288.39999999999998</v>
      </c>
      <c r="E11" s="2720"/>
    </row>
    <row r="12" spans="1:5" ht="30" customHeight="1">
      <c r="A12" s="1370" t="s">
        <v>744</v>
      </c>
      <c r="B12" s="1370"/>
      <c r="D12" s="1374">
        <v>193900</v>
      </c>
      <c r="E12" s="2720"/>
    </row>
    <row r="13" spans="1:5" ht="30" customHeight="1">
      <c r="A13" s="1370" t="s">
        <v>745</v>
      </c>
      <c r="B13" s="1370"/>
      <c r="D13" s="1375">
        <v>60898</v>
      </c>
      <c r="E13" s="2720"/>
    </row>
    <row r="14" spans="1:5" ht="30" customHeight="1">
      <c r="A14" s="1370" t="s">
        <v>746</v>
      </c>
      <c r="B14" s="1370"/>
      <c r="D14" s="1374">
        <v>490460</v>
      </c>
      <c r="E14" s="2720"/>
    </row>
    <row r="15" spans="1:5" ht="30" customHeight="1">
      <c r="A15" s="1376" t="s">
        <v>747</v>
      </c>
      <c r="B15" s="1370"/>
      <c r="D15" s="1375">
        <v>15996</v>
      </c>
      <c r="E15" s="2720"/>
    </row>
    <row r="16" spans="1:5" ht="30" customHeight="1">
      <c r="A16" s="1370" t="s">
        <v>748</v>
      </c>
      <c r="B16" s="1370"/>
      <c r="D16" s="1375">
        <v>16449</v>
      </c>
      <c r="E16" s="2720"/>
    </row>
    <row r="17" spans="1:5" ht="30" customHeight="1">
      <c r="A17" s="1370" t="s">
        <v>749</v>
      </c>
      <c r="B17" s="1370"/>
      <c r="D17" s="1375">
        <v>100255</v>
      </c>
      <c r="E17" s="2720"/>
    </row>
    <row r="18" spans="1:5" ht="30" customHeight="1">
      <c r="A18" s="1370" t="s">
        <v>750</v>
      </c>
      <c r="B18" s="1370"/>
      <c r="D18" s="1377">
        <v>1.2999999999999999E-2</v>
      </c>
      <c r="E18" s="2720"/>
    </row>
    <row r="19" spans="1:5" ht="15" customHeight="1"/>
    <row r="20" spans="1:5" s="1379" customFormat="1" ht="24.95" customHeight="1">
      <c r="A20" s="1378" t="s">
        <v>751</v>
      </c>
    </row>
    <row r="21" spans="1:5" s="1379" customFormat="1" ht="300" customHeight="1">
      <c r="A21" s="2719" t="s">
        <v>752</v>
      </c>
      <c r="B21" s="2719"/>
      <c r="C21" s="2719"/>
      <c r="D21" s="2719"/>
      <c r="E21" s="2719"/>
    </row>
    <row r="22" spans="1:5" s="1379" customFormat="1" ht="15" customHeight="1">
      <c r="A22" s="2721"/>
      <c r="B22" s="2721"/>
      <c r="C22" s="2721"/>
      <c r="D22" s="2721"/>
      <c r="E22" s="2721"/>
    </row>
    <row r="23" spans="1:5" s="1379" customFormat="1" ht="20.100000000000001" customHeight="1">
      <c r="A23" s="2717" t="s">
        <v>753</v>
      </c>
      <c r="B23" s="2717"/>
      <c r="C23" s="2717"/>
      <c r="D23" s="2717"/>
      <c r="E23" s="2717"/>
    </row>
    <row r="24" spans="1:5" s="1382" customFormat="1" ht="15" customHeight="1">
      <c r="A24" s="1380" t="s">
        <v>754</v>
      </c>
      <c r="B24" s="1381"/>
      <c r="C24" s="1381"/>
      <c r="D24" s="1381"/>
      <c r="E24" s="1381"/>
    </row>
    <row r="25" spans="1:5" s="1386" customFormat="1" ht="26.1" customHeight="1">
      <c r="A25" s="1383" t="s">
        <v>755</v>
      </c>
      <c r="B25" s="1384">
        <v>2005</v>
      </c>
      <c r="C25" s="1384">
        <v>2011</v>
      </c>
      <c r="D25" s="1384">
        <v>2012</v>
      </c>
      <c r="E25" s="1385" t="s">
        <v>756</v>
      </c>
    </row>
    <row r="26" spans="1:5" s="1386" customFormat="1" ht="26.1" customHeight="1">
      <c r="A26" s="1387" t="s">
        <v>8</v>
      </c>
      <c r="B26" s="1388">
        <v>383429.83253805962</v>
      </c>
      <c r="C26" s="1388">
        <v>846683.51983889018</v>
      </c>
      <c r="D26" s="1388">
        <v>909721.34476358001</v>
      </c>
      <c r="E26" s="1389">
        <v>953238.85748250573</v>
      </c>
    </row>
    <row r="27" spans="1:5" s="1386" customFormat="1" ht="26.1" customHeight="1">
      <c r="A27" s="1390" t="s">
        <v>757</v>
      </c>
      <c r="B27" s="1391">
        <v>4599.6557149300388</v>
      </c>
      <c r="C27" s="1391">
        <v>5135.7913231277789</v>
      </c>
      <c r="D27" s="1391">
        <v>5364.5427855991293</v>
      </c>
      <c r="E27" s="1392">
        <v>5450.6356075725816</v>
      </c>
    </row>
    <row r="28" spans="1:5" s="1386" customFormat="1" ht="26.1" customHeight="1">
      <c r="A28" s="1390" t="s">
        <v>758</v>
      </c>
      <c r="B28" s="1391">
        <v>215454.68999999997</v>
      </c>
      <c r="C28" s="1391">
        <v>484736.98808566667</v>
      </c>
      <c r="D28" s="1391">
        <v>518861.31536864437</v>
      </c>
      <c r="E28" s="1392">
        <v>523898.51267667924</v>
      </c>
    </row>
    <row r="29" spans="1:5" s="1386" customFormat="1" ht="26.1" customHeight="1">
      <c r="A29" s="1390" t="s">
        <v>759</v>
      </c>
      <c r="B29" s="1391">
        <v>28583.803122231242</v>
      </c>
      <c r="C29" s="1391">
        <v>47966.951631354357</v>
      </c>
      <c r="D29" s="1391">
        <v>48207.994011567083</v>
      </c>
      <c r="E29" s="1392">
        <v>54261</v>
      </c>
    </row>
    <row r="30" spans="1:5" s="1386" customFormat="1" ht="26.1" customHeight="1">
      <c r="A30" s="1390" t="s">
        <v>760</v>
      </c>
      <c r="B30" s="1391">
        <v>8716.1600844596232</v>
      </c>
      <c r="C30" s="1391">
        <v>18995.81335375</v>
      </c>
      <c r="D30" s="1391">
        <v>22100.190911999998</v>
      </c>
      <c r="E30" s="1392">
        <v>23856.915372412201</v>
      </c>
    </row>
    <row r="31" spans="1:5" s="1386" customFormat="1" ht="26.1" customHeight="1">
      <c r="A31" s="1390" t="s">
        <v>761</v>
      </c>
      <c r="B31" s="1391">
        <v>26321.338544798717</v>
      </c>
      <c r="C31" s="1391">
        <v>83516.17134211809</v>
      </c>
      <c r="D31" s="1391">
        <v>83152.507114047912</v>
      </c>
      <c r="E31" s="1392">
        <v>85358</v>
      </c>
    </row>
    <row r="32" spans="1:5" s="1386" customFormat="1" ht="26.1" customHeight="1">
      <c r="A32" s="1390" t="s">
        <v>762</v>
      </c>
      <c r="B32" s="1391">
        <v>19613.040613718564</v>
      </c>
      <c r="C32" s="1391">
        <v>28086.441188917921</v>
      </c>
      <c r="D32" s="1391">
        <v>31639.44380937433</v>
      </c>
      <c r="E32" s="1392">
        <v>34782</v>
      </c>
    </row>
    <row r="33" spans="1:5" s="1386" customFormat="1" ht="26.1" customHeight="1">
      <c r="A33" s="1393" t="s">
        <v>763</v>
      </c>
      <c r="B33" s="1391">
        <v>8695.9537226935881</v>
      </c>
      <c r="C33" s="1391">
        <v>29237.81884669427</v>
      </c>
      <c r="D33" s="1391">
        <v>32038.123093991981</v>
      </c>
      <c r="E33" s="1392">
        <v>35013.736359797949</v>
      </c>
    </row>
    <row r="34" spans="1:5" s="1386" customFormat="1" ht="26.1" customHeight="1">
      <c r="A34" s="1393" t="s">
        <v>764</v>
      </c>
      <c r="B34" s="1391">
        <v>3601.5609999999997</v>
      </c>
      <c r="C34" s="1391">
        <v>8476.7158645587788</v>
      </c>
      <c r="D34" s="1391">
        <v>8664.8931909382809</v>
      </c>
      <c r="E34" s="1392">
        <v>9672</v>
      </c>
    </row>
    <row r="35" spans="1:5" s="1386" customFormat="1" ht="26.1" customHeight="1">
      <c r="A35" s="1393" t="s">
        <v>765</v>
      </c>
      <c r="B35" s="1391">
        <v>15261.606599358976</v>
      </c>
      <c r="C35" s="1391">
        <v>19336.827176081664</v>
      </c>
      <c r="D35" s="1391">
        <v>18735.530521456418</v>
      </c>
      <c r="E35" s="1392">
        <v>21600.5</v>
      </c>
    </row>
    <row r="36" spans="1:5" s="1386" customFormat="1" ht="26.1" customHeight="1">
      <c r="A36" s="1393" t="s">
        <v>766</v>
      </c>
      <c r="B36" s="1391">
        <v>17987.634808476527</v>
      </c>
      <c r="C36" s="1391">
        <v>32884.771701211204</v>
      </c>
      <c r="D36" s="1391">
        <v>40742.37224359926</v>
      </c>
      <c r="E36" s="1392">
        <v>45799.24187842528</v>
      </c>
    </row>
    <row r="37" spans="1:5" s="1386" customFormat="1" ht="26.1" customHeight="1">
      <c r="A37" s="1393" t="s">
        <v>767</v>
      </c>
      <c r="B37" s="1391">
        <v>10360.853226401858</v>
      </c>
      <c r="C37" s="1391">
        <v>34692.697603483532</v>
      </c>
      <c r="D37" s="1391">
        <v>40333.665973019917</v>
      </c>
      <c r="E37" s="1392">
        <v>45416.875269434197</v>
      </c>
    </row>
    <row r="38" spans="1:5" s="1386" customFormat="1" ht="26.1" customHeight="1">
      <c r="A38" s="1393" t="s">
        <v>768</v>
      </c>
      <c r="B38" s="1391">
        <v>10252.033821410463</v>
      </c>
      <c r="C38" s="1391">
        <v>19160.345691515304</v>
      </c>
      <c r="D38" s="1391">
        <v>18356.443095100109</v>
      </c>
      <c r="E38" s="1392">
        <v>20921</v>
      </c>
    </row>
    <row r="39" spans="1:5" s="1386" customFormat="1" ht="26.1" customHeight="1">
      <c r="A39" s="1393" t="s">
        <v>769</v>
      </c>
      <c r="B39" s="1391">
        <v>5858.0773767565042</v>
      </c>
      <c r="C39" s="1391">
        <v>9643.44854182778</v>
      </c>
      <c r="D39" s="1391">
        <v>9777.0044535759407</v>
      </c>
      <c r="E39" s="1392">
        <v>11134</v>
      </c>
    </row>
    <row r="40" spans="1:5" s="1386" customFormat="1" ht="26.1" customHeight="1">
      <c r="A40" s="1393" t="s">
        <v>770</v>
      </c>
      <c r="B40" s="1391">
        <v>10324</v>
      </c>
      <c r="C40" s="1391">
        <v>33506.15289306872</v>
      </c>
      <c r="D40" s="1391">
        <v>40292.739562268434</v>
      </c>
      <c r="E40" s="1392">
        <v>43756.806185810201</v>
      </c>
    </row>
    <row r="41" spans="1:5" s="1386" customFormat="1" ht="26.1" customHeight="1">
      <c r="A41" s="1393" t="s">
        <v>713</v>
      </c>
      <c r="B41" s="1391">
        <v>5225.1887873137839</v>
      </c>
      <c r="C41" s="1391">
        <v>9057.7727145469889</v>
      </c>
      <c r="D41" s="1391">
        <v>10660.020199457191</v>
      </c>
      <c r="E41" s="1392">
        <v>11880.4502730438</v>
      </c>
    </row>
    <row r="42" spans="1:5" s="1386" customFormat="1" ht="26.1" customHeight="1">
      <c r="A42" s="1393" t="s">
        <v>771</v>
      </c>
      <c r="B42" s="1391">
        <v>1499.9349097163299</v>
      </c>
      <c r="C42" s="1391">
        <v>5643.5579536403138</v>
      </c>
      <c r="D42" s="1391">
        <v>8011.0212484096728</v>
      </c>
      <c r="E42" s="1392">
        <v>9290</v>
      </c>
    </row>
    <row r="43" spans="1:5" s="1386" customFormat="1" ht="26.1" customHeight="1">
      <c r="A43" s="1393" t="s">
        <v>772</v>
      </c>
      <c r="B43" s="1391">
        <v>1597.576792793508</v>
      </c>
      <c r="C43" s="1391">
        <v>2483.1428909350416</v>
      </c>
      <c r="D43" s="1391">
        <v>2822.3389820412999</v>
      </c>
      <c r="E43" s="1392">
        <v>3350.5</v>
      </c>
    </row>
    <row r="44" spans="1:5" s="1386" customFormat="1" ht="26.1" customHeight="1">
      <c r="A44" s="1390" t="s">
        <v>773</v>
      </c>
      <c r="B44" s="1391">
        <v>912.52941299999998</v>
      </c>
      <c r="C44" s="1391">
        <v>1786.7266438744548</v>
      </c>
      <c r="D44" s="1391">
        <v>2084.1981984886602</v>
      </c>
      <c r="E44" s="1392">
        <v>2358.4326148043074</v>
      </c>
    </row>
    <row r="45" spans="1:5" s="1386" customFormat="1" ht="26.1" customHeight="1">
      <c r="A45" s="1394" t="s">
        <v>774</v>
      </c>
      <c r="B45" s="1395">
        <v>-11435.806</v>
      </c>
      <c r="C45" s="1395">
        <v>-27664.615607483003</v>
      </c>
      <c r="D45" s="1395">
        <v>-32123</v>
      </c>
      <c r="E45" s="1396">
        <v>-34562</v>
      </c>
    </row>
    <row r="46" spans="1:5" s="1382" customFormat="1" ht="15" customHeight="1">
      <c r="A46" s="1397" t="s">
        <v>66</v>
      </c>
      <c r="B46" s="1397"/>
      <c r="C46" s="1397"/>
      <c r="D46" s="1398"/>
      <c r="E46" s="1398"/>
    </row>
    <row r="47" spans="1:5" s="1382" customFormat="1" ht="15" customHeight="1">
      <c r="A47" s="1399" t="s">
        <v>775</v>
      </c>
      <c r="B47" s="1400"/>
      <c r="C47" s="1400"/>
      <c r="D47" s="1400"/>
      <c r="E47" s="1398"/>
    </row>
    <row r="48" spans="1:5" s="1382" customFormat="1" ht="15" customHeight="1"/>
    <row r="49" spans="1:5" s="1379" customFormat="1" ht="20.100000000000001" customHeight="1">
      <c r="A49" s="2717" t="s">
        <v>776</v>
      </c>
      <c r="B49" s="2717"/>
      <c r="C49" s="2717"/>
      <c r="D49" s="2717"/>
      <c r="E49" s="2717"/>
    </row>
    <row r="50" spans="1:5" s="1379" customFormat="1">
      <c r="A50" s="1380" t="s">
        <v>754</v>
      </c>
      <c r="B50" s="1381"/>
      <c r="C50" s="1381"/>
      <c r="D50" s="1381"/>
      <c r="E50" s="1381"/>
    </row>
    <row r="51" spans="1:5" s="1386" customFormat="1" ht="26.1" customHeight="1">
      <c r="A51" s="1383" t="s">
        <v>755</v>
      </c>
      <c r="B51" s="1384">
        <v>2005</v>
      </c>
      <c r="C51" s="1384">
        <v>2011</v>
      </c>
      <c r="D51" s="1384">
        <v>2012</v>
      </c>
      <c r="E51" s="1385" t="s">
        <v>756</v>
      </c>
    </row>
    <row r="52" spans="1:5" s="1386" customFormat="1" ht="26.1" customHeight="1">
      <c r="A52" s="1387" t="s">
        <v>8</v>
      </c>
      <c r="B52" s="1388">
        <v>491664.16788892582</v>
      </c>
      <c r="C52" s="1388">
        <v>641831.24886689032</v>
      </c>
      <c r="D52" s="1388">
        <v>672668.12911440688</v>
      </c>
      <c r="E52" s="1389">
        <v>707516.20466644422</v>
      </c>
    </row>
    <row r="53" spans="1:5" s="1386" customFormat="1" ht="26.1" customHeight="1">
      <c r="A53" s="1390" t="s">
        <v>757</v>
      </c>
      <c r="B53" s="1391">
        <v>4689.3490013711744</v>
      </c>
      <c r="C53" s="1391">
        <v>5005.6780630294179</v>
      </c>
      <c r="D53" s="1391">
        <v>5263.8607987664218</v>
      </c>
      <c r="E53" s="1392">
        <v>5332.9395411902569</v>
      </c>
    </row>
    <row r="54" spans="1:5" s="1386" customFormat="1" ht="26.1" customHeight="1">
      <c r="A54" s="1390" t="s">
        <v>758</v>
      </c>
      <c r="B54" s="1391">
        <v>291454.85795735818</v>
      </c>
      <c r="C54" s="1391">
        <v>339575.33694439981</v>
      </c>
      <c r="D54" s="1391">
        <v>352615.80456151656</v>
      </c>
      <c r="E54" s="1392">
        <v>363821.35914592555</v>
      </c>
    </row>
    <row r="55" spans="1:5" s="1386" customFormat="1" ht="26.1" customHeight="1">
      <c r="A55" s="1390" t="s">
        <v>759</v>
      </c>
      <c r="B55" s="1391">
        <v>35315.85990615363</v>
      </c>
      <c r="C55" s="1391">
        <v>37829.752334130149</v>
      </c>
      <c r="D55" s="1391">
        <v>38319.373812573038</v>
      </c>
      <c r="E55" s="1392">
        <v>41756.666504978137</v>
      </c>
    </row>
    <row r="56" spans="1:5" s="1386" customFormat="1" ht="26.1" customHeight="1">
      <c r="A56" s="1390" t="s">
        <v>760</v>
      </c>
      <c r="B56" s="1391">
        <v>10493.747587090378</v>
      </c>
      <c r="C56" s="1391">
        <v>16797.660402597863</v>
      </c>
      <c r="D56" s="1391">
        <v>18076.088928325687</v>
      </c>
      <c r="E56" s="1392">
        <v>18588.591469019095</v>
      </c>
    </row>
    <row r="57" spans="1:5" s="1386" customFormat="1" ht="26.1" customHeight="1">
      <c r="A57" s="1390" t="s">
        <v>761</v>
      </c>
      <c r="B57" s="1391">
        <v>35128.554719468411</v>
      </c>
      <c r="C57" s="1391">
        <v>83759.394580183085</v>
      </c>
      <c r="D57" s="1391">
        <v>85076.636741692579</v>
      </c>
      <c r="E57" s="1392">
        <v>85545.262835428846</v>
      </c>
    </row>
    <row r="58" spans="1:5" s="1386" customFormat="1" ht="26.1" customHeight="1">
      <c r="A58" s="1390" t="s">
        <v>762</v>
      </c>
      <c r="B58" s="1391">
        <v>21602.392215357955</v>
      </c>
      <c r="C58" s="1391">
        <v>23314.937053557765</v>
      </c>
      <c r="D58" s="1391">
        <v>24719.470035481758</v>
      </c>
      <c r="E58" s="1392">
        <v>26704.845453897367</v>
      </c>
    </row>
    <row r="59" spans="1:5" s="1386" customFormat="1" ht="26.1" customHeight="1">
      <c r="A59" s="1390" t="s">
        <v>763</v>
      </c>
      <c r="B59" s="1391">
        <v>9973.7961572260392</v>
      </c>
      <c r="C59" s="1391">
        <v>18738.715483819531</v>
      </c>
      <c r="D59" s="1391">
        <v>20597.697293248493</v>
      </c>
      <c r="E59" s="1392">
        <v>22055.95447443585</v>
      </c>
    </row>
    <row r="60" spans="1:5" s="1386" customFormat="1" ht="26.1" customHeight="1">
      <c r="A60" s="1390" t="s">
        <v>777</v>
      </c>
      <c r="B60" s="1391">
        <v>3811.4704522692464</v>
      </c>
      <c r="C60" s="1391">
        <v>7313.5753170370863</v>
      </c>
      <c r="D60" s="1391">
        <v>7427.7065595459499</v>
      </c>
      <c r="E60" s="1392">
        <v>8194.475349894039</v>
      </c>
    </row>
    <row r="61" spans="1:5" s="1386" customFormat="1" ht="26.1" customHeight="1">
      <c r="A61" s="1390" t="s">
        <v>765</v>
      </c>
      <c r="B61" s="1391">
        <v>16995.015745077486</v>
      </c>
      <c r="C61" s="1391">
        <v>18807.544552534349</v>
      </c>
      <c r="D61" s="1391">
        <v>18408.955840256247</v>
      </c>
      <c r="E61" s="1392">
        <v>20830.545182102334</v>
      </c>
    </row>
    <row r="62" spans="1:5" s="1386" customFormat="1" ht="26.1" customHeight="1">
      <c r="A62" s="1390" t="s">
        <v>766</v>
      </c>
      <c r="B62" s="1391">
        <v>21439.43382271667</v>
      </c>
      <c r="C62" s="1391">
        <v>27461.560719386522</v>
      </c>
      <c r="D62" s="1391">
        <v>33043.287128754288</v>
      </c>
      <c r="E62" s="1392">
        <v>36757.015953792368</v>
      </c>
    </row>
    <row r="63" spans="1:5" s="1386" customFormat="1" ht="26.1" customHeight="1">
      <c r="A63" s="1401" t="s">
        <v>767</v>
      </c>
      <c r="B63" s="1391">
        <v>13827.632621516501</v>
      </c>
      <c r="C63" s="1391">
        <v>27383.600458352194</v>
      </c>
      <c r="D63" s="1391">
        <v>31809.807899601681</v>
      </c>
      <c r="E63" s="1392">
        <v>35902.297348748492</v>
      </c>
    </row>
    <row r="64" spans="1:5" s="1386" customFormat="1" ht="26.1" customHeight="1">
      <c r="A64" s="1401" t="s">
        <v>768</v>
      </c>
      <c r="B64" s="1391">
        <v>12283.968452681005</v>
      </c>
      <c r="C64" s="1391">
        <v>15760.767621981715</v>
      </c>
      <c r="D64" s="1391">
        <v>14929.791641978805</v>
      </c>
      <c r="E64" s="1392">
        <v>16803.170279810984</v>
      </c>
    </row>
    <row r="65" spans="1:5" s="1386" customFormat="1" ht="26.1" customHeight="1">
      <c r="A65" s="1401" t="s">
        <v>778</v>
      </c>
      <c r="B65" s="1391">
        <v>7019.1377577352714</v>
      </c>
      <c r="C65" s="1391">
        <v>7932.4326392289649</v>
      </c>
      <c r="D65" s="1391">
        <v>7951.8962519632632</v>
      </c>
      <c r="E65" s="1392">
        <v>8942.5217673827974</v>
      </c>
    </row>
    <row r="66" spans="1:5" s="1386" customFormat="1" ht="26.1" customHeight="1">
      <c r="A66" s="1401" t="s">
        <v>770</v>
      </c>
      <c r="B66" s="1391">
        <v>11046.596942880129</v>
      </c>
      <c r="C66" s="1391">
        <v>20737.871238210311</v>
      </c>
      <c r="D66" s="1391">
        <v>23990.654138257531</v>
      </c>
      <c r="E66" s="1392">
        <v>25814.270493788619</v>
      </c>
    </row>
    <row r="67" spans="1:5" s="1386" customFormat="1" ht="26.1" customHeight="1">
      <c r="A67" s="1401" t="s">
        <v>713</v>
      </c>
      <c r="B67" s="1391">
        <v>5689.8835244220727</v>
      </c>
      <c r="C67" s="1391">
        <v>7286.5420340852579</v>
      </c>
      <c r="D67" s="1391">
        <v>7384.9943605518256</v>
      </c>
      <c r="E67" s="1392">
        <v>7748.3003254722826</v>
      </c>
    </row>
    <row r="68" spans="1:5" s="1386" customFormat="1" ht="26.1" customHeight="1">
      <c r="A68" s="1401" t="s">
        <v>771</v>
      </c>
      <c r="B68" s="1391">
        <v>1576.2643921978554</v>
      </c>
      <c r="C68" s="1391">
        <v>3612.1146306797868</v>
      </c>
      <c r="D68" s="1391">
        <v>5114.2022061881098</v>
      </c>
      <c r="E68" s="1392">
        <v>5870.8924145901028</v>
      </c>
    </row>
    <row r="69" spans="1:5" s="1386" customFormat="1" ht="26.1" customHeight="1">
      <c r="A69" s="1401" t="s">
        <v>779</v>
      </c>
      <c r="B69" s="1391">
        <v>1853.134838007401</v>
      </c>
      <c r="C69" s="1391">
        <v>2146.3427966555719</v>
      </c>
      <c r="D69" s="1391">
        <v>2295.4837499224855</v>
      </c>
      <c r="E69" s="1392">
        <v>2691.0292061807131</v>
      </c>
    </row>
    <row r="70" spans="1:5" s="1386" customFormat="1" ht="26.1" customHeight="1">
      <c r="A70" s="1390" t="s">
        <v>773</v>
      </c>
      <c r="B70" s="1391">
        <v>1093.3910984594595</v>
      </c>
      <c r="C70" s="1391">
        <v>1469.7116582076399</v>
      </c>
      <c r="D70" s="1391">
        <v>1695.1341163095019</v>
      </c>
      <c r="E70" s="1392">
        <v>1894.2280397694492</v>
      </c>
    </row>
    <row r="71" spans="1:5" s="1386" customFormat="1" ht="26.1" customHeight="1">
      <c r="A71" s="1394" t="s">
        <v>774</v>
      </c>
      <c r="B71" s="1395">
        <v>-13630.319303063041</v>
      </c>
      <c r="C71" s="1395">
        <v>-23102.289661186885</v>
      </c>
      <c r="D71" s="1395">
        <v>-26052.71695052717</v>
      </c>
      <c r="E71" s="1396">
        <v>-27738</v>
      </c>
    </row>
    <row r="72" spans="1:5" s="1382" customFormat="1" ht="15" customHeight="1">
      <c r="A72" s="1397" t="s">
        <v>66</v>
      </c>
      <c r="B72" s="1397"/>
      <c r="C72" s="1397"/>
      <c r="D72" s="1398"/>
      <c r="E72" s="1398"/>
    </row>
    <row r="73" spans="1:5" s="1382" customFormat="1" ht="15" customHeight="1">
      <c r="A73" s="1399" t="s">
        <v>775</v>
      </c>
      <c r="B73" s="1400"/>
      <c r="C73" s="1400"/>
      <c r="D73" s="1400"/>
      <c r="E73" s="1398"/>
    </row>
    <row r="74" spans="1:5" s="1382" customFormat="1" ht="15" customHeight="1">
      <c r="A74" s="1397"/>
      <c r="B74" s="1400"/>
      <c r="C74" s="1400"/>
      <c r="D74" s="1400"/>
      <c r="E74" s="1398"/>
    </row>
    <row r="75" spans="1:5" s="1379" customFormat="1" ht="20.100000000000001" customHeight="1">
      <c r="A75" s="2722" t="s">
        <v>780</v>
      </c>
      <c r="B75" s="2722"/>
      <c r="C75" s="2722"/>
      <c r="D75" s="2722"/>
      <c r="E75" s="2722"/>
    </row>
    <row r="76" spans="1:5" s="1386" customFormat="1" ht="24.95" customHeight="1">
      <c r="A76" s="1402" t="s">
        <v>14</v>
      </c>
      <c r="B76" s="1384">
        <v>2005</v>
      </c>
      <c r="C76" s="1384">
        <v>2011</v>
      </c>
      <c r="D76" s="1384">
        <v>2012</v>
      </c>
      <c r="E76" s="1385" t="s">
        <v>756</v>
      </c>
    </row>
    <row r="77" spans="1:5" s="1386" customFormat="1" ht="24.95" customHeight="1">
      <c r="A77" s="1390" t="s">
        <v>781</v>
      </c>
      <c r="B77" s="1403">
        <v>383429.83253805968</v>
      </c>
      <c r="C77" s="1403">
        <v>846683.51983888994</v>
      </c>
      <c r="D77" s="1403">
        <v>909721.34476358001</v>
      </c>
      <c r="E77" s="1404">
        <v>953238.85748250573</v>
      </c>
    </row>
    <row r="78" spans="1:5" s="1386" customFormat="1" ht="24.95" customHeight="1">
      <c r="A78" s="1390" t="s">
        <v>782</v>
      </c>
      <c r="B78" s="1405">
        <v>215454.68999999997</v>
      </c>
      <c r="C78" s="1405">
        <v>484736.98808566667</v>
      </c>
      <c r="D78" s="1405">
        <v>518861.31536864437</v>
      </c>
      <c r="E78" s="1406">
        <v>523898.51267667924</v>
      </c>
    </row>
    <row r="79" spans="1:5" s="1386" customFormat="1" ht="24.95" customHeight="1">
      <c r="A79" s="1390" t="s">
        <v>783</v>
      </c>
      <c r="B79" s="1391">
        <v>167975.14253805971</v>
      </c>
      <c r="C79" s="1391">
        <v>361946.53175322327</v>
      </c>
      <c r="D79" s="1407">
        <v>390860.02939493564</v>
      </c>
      <c r="E79" s="1408">
        <v>429340.34480582649</v>
      </c>
    </row>
    <row r="80" spans="1:5" s="1386" customFormat="1" ht="24.95" customHeight="1">
      <c r="A80" s="1390" t="s">
        <v>784</v>
      </c>
      <c r="B80" s="1409">
        <v>279.02669361487534</v>
      </c>
      <c r="C80" s="1409">
        <v>391.68952523034363</v>
      </c>
      <c r="D80" s="1410">
        <v>389.67521748763261</v>
      </c>
      <c r="E80" s="1411">
        <v>388.58603881890724</v>
      </c>
    </row>
    <row r="81" spans="1:5" s="1386" customFormat="1" ht="24.95" customHeight="1">
      <c r="A81" s="1390" t="s">
        <v>785</v>
      </c>
      <c r="B81" s="1409">
        <v>156.78907761709075</v>
      </c>
      <c r="C81" s="1409">
        <v>224.24719068701131</v>
      </c>
      <c r="D81" s="1410">
        <v>222.25200834959006</v>
      </c>
      <c r="E81" s="1411">
        <v>213.56624961953347</v>
      </c>
    </row>
    <row r="82" spans="1:5" s="1386" customFormat="1" ht="24.95" customHeight="1">
      <c r="A82" s="1390" t="s">
        <v>786</v>
      </c>
      <c r="B82" s="1409">
        <v>122.23761599778484</v>
      </c>
      <c r="C82" s="1409">
        <v>167.44233454333235</v>
      </c>
      <c r="D82" s="1410">
        <v>167.42320913804252</v>
      </c>
      <c r="E82" s="1411">
        <v>175.01978919937341</v>
      </c>
    </row>
    <row r="83" spans="1:5" s="1386" customFormat="1" ht="24.95" customHeight="1">
      <c r="A83" s="1390" t="s">
        <v>787</v>
      </c>
      <c r="B83" s="1412">
        <v>26.056780236848699</v>
      </c>
      <c r="C83" s="1412">
        <v>20.432647048086665</v>
      </c>
      <c r="D83" s="1413">
        <v>-0.51426132509580214</v>
      </c>
      <c r="E83" s="1414">
        <v>-0.27950935031168456</v>
      </c>
    </row>
    <row r="84" spans="1:5" s="1386" customFormat="1" ht="24.95" customHeight="1">
      <c r="A84" s="1390" t="s">
        <v>788</v>
      </c>
      <c r="B84" s="1412">
        <v>39.651304385524895</v>
      </c>
      <c r="C84" s="1412">
        <v>39.089072223248365</v>
      </c>
      <c r="D84" s="1413">
        <v>-0.88972456301848979</v>
      </c>
      <c r="E84" s="1414">
        <v>-3.9080676006285557</v>
      </c>
    </row>
    <row r="85" spans="1:5" s="1386" customFormat="1" ht="24.95" customHeight="1">
      <c r="A85" s="1394" t="s">
        <v>789</v>
      </c>
      <c r="B85" s="1415">
        <v>12.064227578623914</v>
      </c>
      <c r="C85" s="1415">
        <v>2.0929229117677011</v>
      </c>
      <c r="D85" s="1416">
        <v>-1.1422084708740954E-2</v>
      </c>
      <c r="E85" s="1417">
        <v>4.5</v>
      </c>
    </row>
    <row r="86" spans="1:5" s="1382" customFormat="1" ht="15" customHeight="1">
      <c r="A86" s="1397" t="s">
        <v>66</v>
      </c>
    </row>
    <row r="87" spans="1:5" s="1382" customFormat="1" ht="15" customHeight="1">
      <c r="A87" s="1399" t="s">
        <v>775</v>
      </c>
      <c r="B87" s="1400"/>
      <c r="C87" s="1400"/>
      <c r="D87" s="1400"/>
      <c r="E87" s="1398"/>
    </row>
    <row r="88" spans="1:5" s="1379" customFormat="1" ht="24.95" customHeight="1">
      <c r="A88" s="1397"/>
    </row>
    <row r="89" spans="1:5" s="1379" customFormat="1" ht="20.100000000000001" customHeight="1">
      <c r="A89" s="2722" t="s">
        <v>790</v>
      </c>
      <c r="B89" s="2722"/>
      <c r="C89" s="2722"/>
      <c r="D89" s="2722"/>
      <c r="E89" s="2722"/>
    </row>
    <row r="90" spans="1:5" s="1386" customFormat="1" ht="24.95" customHeight="1">
      <c r="A90" s="1402" t="s">
        <v>14</v>
      </c>
      <c r="B90" s="1384">
        <v>2005</v>
      </c>
      <c r="C90" s="1384">
        <v>2011</v>
      </c>
      <c r="D90" s="1384">
        <v>2012</v>
      </c>
      <c r="E90" s="1385" t="s">
        <v>756</v>
      </c>
    </row>
    <row r="91" spans="1:5" s="1386" customFormat="1" ht="24.95" customHeight="1">
      <c r="A91" s="1390" t="s">
        <v>781</v>
      </c>
      <c r="B91" s="1403">
        <v>491664.16788892582</v>
      </c>
      <c r="C91" s="1403">
        <v>641831.24886689032</v>
      </c>
      <c r="D91" s="1403">
        <v>672668.12911440688</v>
      </c>
      <c r="E91" s="1404">
        <v>707516.20466644422</v>
      </c>
    </row>
    <row r="92" spans="1:5" s="1386" customFormat="1" ht="24.95" customHeight="1">
      <c r="A92" s="1390" t="s">
        <v>782</v>
      </c>
      <c r="B92" s="1405">
        <v>291454.85795735818</v>
      </c>
      <c r="C92" s="1405">
        <v>339575.33694439981</v>
      </c>
      <c r="D92" s="1405">
        <v>352615.80456151656</v>
      </c>
      <c r="E92" s="1406">
        <v>363821.35914592555</v>
      </c>
    </row>
    <row r="93" spans="1:5" s="1386" customFormat="1" ht="24.95" customHeight="1">
      <c r="A93" s="1390" t="s">
        <v>783</v>
      </c>
      <c r="B93" s="1391">
        <v>200209.30993156764</v>
      </c>
      <c r="C93" s="1391">
        <v>302255.91192249052</v>
      </c>
      <c r="D93" s="1407">
        <v>320052.32455289032</v>
      </c>
      <c r="E93" s="1408">
        <v>343694.84552051866</v>
      </c>
    </row>
    <row r="94" spans="1:5" s="1386" customFormat="1" ht="24.95" customHeight="1">
      <c r="A94" s="1390" t="s">
        <v>784</v>
      </c>
      <c r="B94" s="1409">
        <v>357.7901756544689</v>
      </c>
      <c r="C94" s="1409">
        <v>296.92154300405872</v>
      </c>
      <c r="D94" s="1410">
        <v>288.13449417060366</v>
      </c>
      <c r="E94" s="1411">
        <v>288.41765861036174</v>
      </c>
    </row>
    <row r="95" spans="1:5" s="1386" customFormat="1" ht="24.95" customHeight="1">
      <c r="A95" s="1390" t="s">
        <v>785</v>
      </c>
      <c r="B95" s="1409">
        <v>212.09535214180946</v>
      </c>
      <c r="C95" s="1409">
        <v>157.09305707638572</v>
      </c>
      <c r="D95" s="1410">
        <v>151.0414602482422</v>
      </c>
      <c r="E95" s="1411">
        <v>148.31109713844302</v>
      </c>
    </row>
    <row r="96" spans="1:5" s="1386" customFormat="1" ht="24.95" customHeight="1">
      <c r="A96" s="1390" t="s">
        <v>786</v>
      </c>
      <c r="B96" s="1409">
        <v>145.69482351265938</v>
      </c>
      <c r="C96" s="1409">
        <v>139.82848592767297</v>
      </c>
      <c r="D96" s="1410">
        <v>137.09303392236149</v>
      </c>
      <c r="E96" s="1411">
        <v>140.10656147191915</v>
      </c>
    </row>
    <row r="97" spans="1:5" s="1386" customFormat="1" ht="24.95" customHeight="1">
      <c r="A97" s="1390" t="s">
        <v>787</v>
      </c>
      <c r="B97" s="1413" t="s">
        <v>482</v>
      </c>
      <c r="C97" s="1412">
        <v>-0.48834992717287662</v>
      </c>
      <c r="D97" s="1413">
        <v>-2.9593840664282567</v>
      </c>
      <c r="E97" s="1414">
        <v>9.8275092183314428E-2</v>
      </c>
    </row>
    <row r="98" spans="1:5" s="1386" customFormat="1" ht="24.95" customHeight="1">
      <c r="A98" s="1390" t="s">
        <v>788</v>
      </c>
      <c r="B98" s="1413" t="s">
        <v>482</v>
      </c>
      <c r="C98" s="1412">
        <v>1.7160829202172749</v>
      </c>
      <c r="D98" s="1413">
        <v>-3.8522369739109195</v>
      </c>
      <c r="E98" s="1414">
        <v>-1.8076911500403412</v>
      </c>
    </row>
    <row r="99" spans="1:5" s="1386" customFormat="1" ht="24.95" customHeight="1">
      <c r="A99" s="1394" t="s">
        <v>789</v>
      </c>
      <c r="B99" s="1416" t="s">
        <v>482</v>
      </c>
      <c r="C99" s="1415">
        <v>-2.8536969234830565</v>
      </c>
      <c r="D99" s="1416">
        <v>-1.9562909425525845</v>
      </c>
      <c r="E99" s="1417">
        <v>2.2000000000000002</v>
      </c>
    </row>
    <row r="100" spans="1:5" s="1382" customFormat="1" ht="15" customHeight="1">
      <c r="A100" s="1397" t="s">
        <v>66</v>
      </c>
    </row>
    <row r="101" spans="1:5" s="1382" customFormat="1" ht="15" customHeight="1">
      <c r="A101" s="1399" t="s">
        <v>775</v>
      </c>
      <c r="B101" s="1400"/>
      <c r="C101" s="1400"/>
      <c r="D101" s="1400"/>
      <c r="E101" s="1398"/>
    </row>
    <row r="102" spans="1:5" s="1382" customFormat="1" ht="15" customHeight="1">
      <c r="A102" s="1397"/>
      <c r="B102" s="1400"/>
      <c r="C102" s="1400"/>
      <c r="D102" s="1400"/>
      <c r="E102" s="1398"/>
    </row>
    <row r="103" spans="1:5" s="1379" customFormat="1" ht="20.100000000000001" customHeight="1">
      <c r="A103" s="2717" t="s">
        <v>791</v>
      </c>
      <c r="B103" s="2717"/>
      <c r="C103" s="2717"/>
      <c r="D103" s="2717"/>
      <c r="E103" s="2717"/>
    </row>
    <row r="104" spans="1:5" s="1382" customFormat="1" ht="15" customHeight="1">
      <c r="A104" s="1418" t="s">
        <v>135</v>
      </c>
      <c r="B104" s="1397"/>
      <c r="C104" s="1397"/>
      <c r="D104" s="1397"/>
      <c r="E104" s="1397"/>
    </row>
    <row r="105" spans="1:5" s="1386" customFormat="1" ht="26.1" customHeight="1">
      <c r="A105" s="1383" t="s">
        <v>755</v>
      </c>
      <c r="B105" s="1384">
        <v>2005</v>
      </c>
      <c r="C105" s="1384">
        <v>2011</v>
      </c>
      <c r="D105" s="1384">
        <v>2012</v>
      </c>
      <c r="E105" s="1385" t="s">
        <v>756</v>
      </c>
    </row>
    <row r="106" spans="1:5" s="1386" customFormat="1" ht="26.1" customHeight="1">
      <c r="A106" s="1387" t="s">
        <v>8</v>
      </c>
      <c r="B106" s="1419">
        <v>31.701756456297204</v>
      </c>
      <c r="C106" s="1419">
        <v>32.304173680214888</v>
      </c>
      <c r="D106" s="1419">
        <v>7.4452641923023588</v>
      </c>
      <c r="E106" s="1420">
        <v>4.7836090655029251</v>
      </c>
    </row>
    <row r="107" spans="1:5" s="1386" customFormat="1" ht="26.1" customHeight="1">
      <c r="A107" s="1401" t="s">
        <v>757</v>
      </c>
      <c r="B107" s="1409">
        <v>-2.5589755189624839</v>
      </c>
      <c r="C107" s="1409">
        <v>12.725830049096757</v>
      </c>
      <c r="D107" s="1409">
        <v>4.4540645847743976</v>
      </c>
      <c r="E107" s="1421">
        <v>1.6048491999087977</v>
      </c>
    </row>
    <row r="108" spans="1:5" s="1386" customFormat="1" ht="26.1" customHeight="1">
      <c r="A108" s="1401" t="s">
        <v>758</v>
      </c>
      <c r="B108" s="1409">
        <v>45.905059961306335</v>
      </c>
      <c r="C108" s="1409">
        <v>52.799637137403295</v>
      </c>
      <c r="D108" s="1409">
        <v>7.0397613802367642</v>
      </c>
      <c r="E108" s="1421">
        <v>0.97081766530542346</v>
      </c>
    </row>
    <row r="109" spans="1:5" s="1386" customFormat="1" ht="26.1" customHeight="1">
      <c r="A109" s="1401" t="s">
        <v>759</v>
      </c>
      <c r="B109" s="1409">
        <v>23.103486692443283</v>
      </c>
      <c r="C109" s="1409">
        <v>33.936132389325167</v>
      </c>
      <c r="D109" s="1409">
        <v>0.50251761267889883</v>
      </c>
      <c r="E109" s="1421">
        <v>12.556021283483719</v>
      </c>
    </row>
    <row r="110" spans="1:5" s="1386" customFormat="1" ht="26.1" customHeight="1">
      <c r="A110" s="1401" t="s">
        <v>760</v>
      </c>
      <c r="B110" s="1409">
        <v>31.40586712721128</v>
      </c>
      <c r="C110" s="1409">
        <v>14.874606637709789</v>
      </c>
      <c r="D110" s="1409">
        <v>16.342430305239631</v>
      </c>
      <c r="E110" s="1421">
        <v>7.9489107917992463</v>
      </c>
    </row>
    <row r="111" spans="1:5" s="1386" customFormat="1" ht="26.1" customHeight="1">
      <c r="A111" s="1401" t="s">
        <v>761</v>
      </c>
      <c r="B111" s="1409">
        <v>25.55196191580032</v>
      </c>
      <c r="C111" s="1409">
        <v>0.88803738064397919</v>
      </c>
      <c r="D111" s="1409">
        <v>-0.43544169018531198</v>
      </c>
      <c r="E111" s="1421">
        <v>2.6523468293350838</v>
      </c>
    </row>
    <row r="112" spans="1:5" s="1386" customFormat="1" ht="26.1" customHeight="1">
      <c r="A112" s="1401" t="s">
        <v>762</v>
      </c>
      <c r="B112" s="1409">
        <v>12.524940389514086</v>
      </c>
      <c r="C112" s="1409">
        <v>-1.5324230176262432</v>
      </c>
      <c r="D112" s="1409">
        <v>12.650241433429876</v>
      </c>
      <c r="E112" s="1421">
        <v>9.9324002329477459</v>
      </c>
    </row>
    <row r="113" spans="1:5" s="1386" customFormat="1" ht="26.1" customHeight="1">
      <c r="A113" s="1401" t="s">
        <v>763</v>
      </c>
      <c r="B113" s="1409">
        <v>9.530163422514164</v>
      </c>
      <c r="C113" s="1409">
        <v>37.679895839409284</v>
      </c>
      <c r="D113" s="1409">
        <v>9.5776783554917024</v>
      </c>
      <c r="E113" s="1421">
        <v>9.2877265533821927</v>
      </c>
    </row>
    <row r="114" spans="1:5" s="1386" customFormat="1" ht="26.1" customHeight="1">
      <c r="A114" s="1401" t="s">
        <v>792</v>
      </c>
      <c r="B114" s="1409">
        <v>21.805175220278812</v>
      </c>
      <c r="C114" s="1409">
        <v>12.299551174955454</v>
      </c>
      <c r="D114" s="1409">
        <v>2.2199319805713102</v>
      </c>
      <c r="E114" s="1421">
        <v>11.622841584648125</v>
      </c>
    </row>
    <row r="115" spans="1:5" s="1386" customFormat="1" ht="26.1" customHeight="1">
      <c r="A115" s="1401" t="s">
        <v>765</v>
      </c>
      <c r="B115" s="1409">
        <v>23.617694050648282</v>
      </c>
      <c r="C115" s="1409">
        <v>1.571488859636915</v>
      </c>
      <c r="D115" s="1409">
        <v>-3.109593156880508</v>
      </c>
      <c r="E115" s="1421">
        <v>15.29163786028127</v>
      </c>
    </row>
    <row r="116" spans="1:5" s="1386" customFormat="1" ht="26.1" customHeight="1">
      <c r="A116" s="1401" t="s">
        <v>766</v>
      </c>
      <c r="B116" s="1409">
        <v>17.628806802445169</v>
      </c>
      <c r="C116" s="1409">
        <v>12.110397755643575</v>
      </c>
      <c r="D116" s="1409">
        <v>23.894344208260531</v>
      </c>
      <c r="E116" s="1421">
        <v>12.411819332931628</v>
      </c>
    </row>
    <row r="117" spans="1:5" s="1386" customFormat="1" ht="26.1" customHeight="1">
      <c r="A117" s="1401" t="s">
        <v>767</v>
      </c>
      <c r="B117" s="1409">
        <v>12.32702752116046</v>
      </c>
      <c r="C117" s="1409">
        <v>25.902912669663777</v>
      </c>
      <c r="D117" s="1409">
        <v>16.259814771423176</v>
      </c>
      <c r="E117" s="1421">
        <v>12.602894316163948</v>
      </c>
    </row>
    <row r="118" spans="1:5" s="1386" customFormat="1" ht="26.1" customHeight="1">
      <c r="A118" s="1401" t="s">
        <v>768</v>
      </c>
      <c r="B118" s="1409">
        <v>24.672479858291268</v>
      </c>
      <c r="C118" s="1409">
        <v>6.2567473472803243</v>
      </c>
      <c r="D118" s="1409">
        <v>-4.1956581021979407</v>
      </c>
      <c r="E118" s="1421">
        <v>13.97088145897094</v>
      </c>
    </row>
    <row r="119" spans="1:5" s="1386" customFormat="1" ht="26.1" customHeight="1">
      <c r="A119" s="1401" t="s">
        <v>778</v>
      </c>
      <c r="B119" s="1409">
        <v>18.483224155384832</v>
      </c>
      <c r="C119" s="1409">
        <v>21.535057708425683</v>
      </c>
      <c r="D119" s="1409">
        <v>1.3849393312866276</v>
      </c>
      <c r="E119" s="1421">
        <v>13.879461269220727</v>
      </c>
    </row>
    <row r="120" spans="1:5" s="1386" customFormat="1" ht="26.1" customHeight="1">
      <c r="A120" s="1401" t="s">
        <v>770</v>
      </c>
      <c r="B120" s="1409">
        <v>2.7742169712645364</v>
      </c>
      <c r="C120" s="1409">
        <v>9.2744112877665827</v>
      </c>
      <c r="D120" s="1409">
        <v>20.254747511176152</v>
      </c>
      <c r="E120" s="1421">
        <v>8.5972476956757795</v>
      </c>
    </row>
    <row r="121" spans="1:5" s="1386" customFormat="1" ht="26.1" customHeight="1">
      <c r="A121" s="1401" t="s">
        <v>713</v>
      </c>
      <c r="B121" s="1409">
        <v>10.150750548433024</v>
      </c>
      <c r="C121" s="1409">
        <v>29.664943330936779</v>
      </c>
      <c r="D121" s="1409">
        <v>17.689199490918519</v>
      </c>
      <c r="E121" s="1421">
        <v>11.448665675593684</v>
      </c>
    </row>
    <row r="122" spans="1:5" s="1386" customFormat="1" ht="26.1" customHeight="1">
      <c r="A122" s="1401" t="s">
        <v>771</v>
      </c>
      <c r="B122" s="1409">
        <v>-21.316573218978704</v>
      </c>
      <c r="C122" s="1409">
        <v>53.778236915372588</v>
      </c>
      <c r="D122" s="1409">
        <v>41.94983579892633</v>
      </c>
      <c r="E122" s="1421">
        <v>15.965239785679341</v>
      </c>
    </row>
    <row r="123" spans="1:5" s="1386" customFormat="1" ht="26.1" customHeight="1">
      <c r="A123" s="1401" t="s">
        <v>779</v>
      </c>
      <c r="B123" s="1409">
        <v>46.886328392339067</v>
      </c>
      <c r="C123" s="1409">
        <v>-27.267764424459287</v>
      </c>
      <c r="D123" s="1409">
        <v>13.659950554779886</v>
      </c>
      <c r="E123" s="1421">
        <v>18.713592566995608</v>
      </c>
    </row>
    <row r="124" spans="1:5" s="1386" customFormat="1" ht="26.1" customHeight="1">
      <c r="A124" s="1401" t="s">
        <v>773</v>
      </c>
      <c r="B124" s="1409">
        <v>3.7372880076346036</v>
      </c>
      <c r="C124" s="1409">
        <v>13.669198692670093</v>
      </c>
      <c r="D124" s="1409">
        <v>16.64896841573642</v>
      </c>
      <c r="E124" s="1421">
        <v>13.157789720502876</v>
      </c>
    </row>
    <row r="125" spans="1:5" s="1386" customFormat="1" ht="26.1" customHeight="1">
      <c r="A125" s="1394" t="s">
        <v>774</v>
      </c>
      <c r="B125" s="1409">
        <v>25.839242372407085</v>
      </c>
      <c r="C125" s="1409">
        <v>23.090227441526864</v>
      </c>
      <c r="D125" s="1409">
        <v>16.115837124847122</v>
      </c>
      <c r="E125" s="1421">
        <v>7.6</v>
      </c>
    </row>
    <row r="126" spans="1:5" s="1382" customFormat="1" ht="15" customHeight="1">
      <c r="A126" s="1397" t="s">
        <v>66</v>
      </c>
      <c r="B126" s="1422"/>
      <c r="C126" s="1422"/>
      <c r="D126" s="1422"/>
      <c r="E126" s="1422"/>
    </row>
    <row r="127" spans="1:5" s="1382" customFormat="1" ht="24.75" customHeight="1">
      <c r="A127" s="1399" t="s">
        <v>775</v>
      </c>
      <c r="B127" s="1423"/>
      <c r="C127" s="1423"/>
      <c r="D127" s="1423"/>
      <c r="E127" s="1423"/>
    </row>
    <row r="128" spans="1:5" s="1382" customFormat="1" ht="21.75" customHeight="1">
      <c r="A128" s="1397"/>
      <c r="B128" s="1397"/>
      <c r="C128" s="1397"/>
      <c r="D128" s="1397"/>
      <c r="E128" s="1397"/>
    </row>
    <row r="129" spans="1:5" s="1379" customFormat="1" ht="41.25" customHeight="1">
      <c r="A129" s="2717" t="s">
        <v>793</v>
      </c>
      <c r="B129" s="2717"/>
      <c r="C129" s="2717"/>
      <c r="D129" s="2717"/>
      <c r="E129" s="2717"/>
    </row>
    <row r="130" spans="1:5" s="1382" customFormat="1" ht="15" customHeight="1">
      <c r="A130" s="1418" t="s">
        <v>135</v>
      </c>
      <c r="B130" s="1397"/>
      <c r="C130" s="1397"/>
      <c r="D130" s="1397"/>
      <c r="E130" s="1397"/>
    </row>
    <row r="131" spans="1:5" s="1386" customFormat="1" ht="26.1" customHeight="1">
      <c r="A131" s="1383" t="s">
        <v>755</v>
      </c>
      <c r="B131" s="1384">
        <v>2010</v>
      </c>
      <c r="C131" s="1384">
        <v>2011</v>
      </c>
      <c r="D131" s="1384">
        <v>2012</v>
      </c>
      <c r="E131" s="1385" t="s">
        <v>794</v>
      </c>
    </row>
    <row r="132" spans="1:5" s="1386" customFormat="1" ht="26.1" customHeight="1">
      <c r="A132" s="1387" t="s">
        <v>8</v>
      </c>
      <c r="B132" s="1419">
        <v>6.4515848991133566</v>
      </c>
      <c r="C132" s="1419">
        <v>9.3209105433281536</v>
      </c>
      <c r="D132" s="1419">
        <v>4.8045152525616253</v>
      </c>
      <c r="E132" s="1420">
        <v>5.1805747951692238</v>
      </c>
    </row>
    <row r="133" spans="1:5" s="1386" customFormat="1" ht="26.1" customHeight="1">
      <c r="A133" s="1401" t="s">
        <v>757</v>
      </c>
      <c r="B133" s="1409">
        <v>-1.8028446593809804</v>
      </c>
      <c r="C133" s="1409">
        <v>11.540376769421741</v>
      </c>
      <c r="D133" s="1409">
        <v>5.1577974549316563</v>
      </c>
      <c r="E133" s="1421">
        <v>1.3123208432871847</v>
      </c>
    </row>
    <row r="134" spans="1:5" s="1386" customFormat="1" ht="26.1" customHeight="1">
      <c r="A134" s="1401" t="s">
        <v>758</v>
      </c>
      <c r="B134" s="1409">
        <v>6.7892644928263053</v>
      </c>
      <c r="C134" s="1409">
        <v>11.742643133752949</v>
      </c>
      <c r="D134" s="1409">
        <v>3.8402281315418119</v>
      </c>
      <c r="E134" s="1421">
        <v>3.1778367388674678</v>
      </c>
    </row>
    <row r="135" spans="1:5" s="1386" customFormat="1" ht="26.1" customHeight="1">
      <c r="A135" s="1401" t="s">
        <v>759</v>
      </c>
      <c r="B135" s="1409">
        <v>6.3116903224909464</v>
      </c>
      <c r="C135" s="1409">
        <v>17.943345298319045</v>
      </c>
      <c r="D135" s="1409">
        <v>1.2942761932944302</v>
      </c>
      <c r="E135" s="1421">
        <v>8.970117072417505</v>
      </c>
    </row>
    <row r="136" spans="1:5" s="1386" customFormat="1" ht="26.1" customHeight="1">
      <c r="A136" s="1401" t="s">
        <v>760</v>
      </c>
      <c r="B136" s="1409">
        <v>4.4998584464727855</v>
      </c>
      <c r="C136" s="1409">
        <v>9.0537843483715363</v>
      </c>
      <c r="D136" s="1409">
        <v>7.6107534923739006</v>
      </c>
      <c r="E136" s="1421">
        <v>2.8352512688201159</v>
      </c>
    </row>
    <row r="137" spans="1:5" s="1386" customFormat="1" ht="26.1" customHeight="1">
      <c r="A137" s="1401" t="s">
        <v>761</v>
      </c>
      <c r="B137" s="1409">
        <v>9.6969015719722051</v>
      </c>
      <c r="C137" s="1409">
        <v>0.59604785772975788</v>
      </c>
      <c r="D137" s="1409">
        <v>1.5726500509127828</v>
      </c>
      <c r="E137" s="1421">
        <v>0.55082818466261063</v>
      </c>
    </row>
    <row r="138" spans="1:5" s="1386" customFormat="1" ht="26.1" customHeight="1">
      <c r="A138" s="1401" t="s">
        <v>762</v>
      </c>
      <c r="B138" s="1409">
        <v>0.3447776989730329</v>
      </c>
      <c r="C138" s="1409">
        <v>-2.1438642416856766</v>
      </c>
      <c r="D138" s="1409">
        <v>6.0241765984509366</v>
      </c>
      <c r="E138" s="1421">
        <v>8.0316261455680262</v>
      </c>
    </row>
    <row r="139" spans="1:5" s="1386" customFormat="1" ht="26.1" customHeight="1">
      <c r="A139" s="1401" t="s">
        <v>763</v>
      </c>
      <c r="B139" s="1409">
        <v>21.47401724225864</v>
      </c>
      <c r="C139" s="1409">
        <v>12.375121025747291</v>
      </c>
      <c r="D139" s="1409">
        <v>9.9205402367849249</v>
      </c>
      <c r="E139" s="1421">
        <v>7.0797097385509433</v>
      </c>
    </row>
    <row r="140" spans="1:5" s="1386" customFormat="1" ht="26.1" customHeight="1">
      <c r="A140" s="1401" t="s">
        <v>792</v>
      </c>
      <c r="B140" s="1409">
        <v>24.60614525153116</v>
      </c>
      <c r="C140" s="1409">
        <v>25.584870587521166</v>
      </c>
      <c r="D140" s="1409">
        <v>1.5605396480021572</v>
      </c>
      <c r="E140" s="1421">
        <v>10.323089424724952</v>
      </c>
    </row>
    <row r="141" spans="1:5" s="1386" customFormat="1" ht="26.1" customHeight="1">
      <c r="A141" s="1401" t="s">
        <v>765</v>
      </c>
      <c r="B141" s="1409">
        <v>-19.332751306136515</v>
      </c>
      <c r="C141" s="1409">
        <v>-1.9041738008328082</v>
      </c>
      <c r="D141" s="1409">
        <v>-2.1193022362102631</v>
      </c>
      <c r="E141" s="1421">
        <v>13.154408989078114</v>
      </c>
    </row>
    <row r="142" spans="1:5" s="1386" customFormat="1" ht="26.1" customHeight="1">
      <c r="A142" s="1401" t="s">
        <v>766</v>
      </c>
      <c r="B142" s="1409">
        <v>-5.243521100470204</v>
      </c>
      <c r="C142" s="1409">
        <v>6.6784099012535876</v>
      </c>
      <c r="D142" s="1409">
        <v>20.325597901751237</v>
      </c>
      <c r="E142" s="1421">
        <v>11.238981190241182</v>
      </c>
    </row>
    <row r="143" spans="1:5" s="1386" customFormat="1" ht="26.1" customHeight="1">
      <c r="A143" s="1401" t="s">
        <v>767</v>
      </c>
      <c r="B143" s="1409">
        <v>8.7309384123498717</v>
      </c>
      <c r="C143" s="1409">
        <v>25.712592230922709</v>
      </c>
      <c r="D143" s="1409">
        <v>16.163716119000938</v>
      </c>
      <c r="E143" s="1421">
        <v>12.865495642298598</v>
      </c>
    </row>
    <row r="144" spans="1:5" s="1386" customFormat="1" ht="26.1" customHeight="1">
      <c r="A144" s="1401" t="s">
        <v>768</v>
      </c>
      <c r="B144" s="1409">
        <v>0.66512237178318401</v>
      </c>
      <c r="C144" s="1409">
        <v>4.2727882207258574</v>
      </c>
      <c r="D144" s="1409">
        <v>-5.2724334241432409</v>
      </c>
      <c r="E144" s="1421">
        <v>12.547922186433681</v>
      </c>
    </row>
    <row r="145" spans="1:5" s="1386" customFormat="1" ht="26.1" customHeight="1">
      <c r="A145" s="1401" t="s">
        <v>778</v>
      </c>
      <c r="B145" s="1409">
        <v>-20.564979639814169</v>
      </c>
      <c r="C145" s="1409">
        <v>19.265831584376343</v>
      </c>
      <c r="D145" s="1409">
        <v>0.24536751359278686</v>
      </c>
      <c r="E145" s="1421">
        <v>12.457726862004215</v>
      </c>
    </row>
    <row r="146" spans="1:5" s="1386" customFormat="1" ht="26.1" customHeight="1">
      <c r="A146" s="1401" t="s">
        <v>770</v>
      </c>
      <c r="B146" s="1409">
        <v>45.856549656196677</v>
      </c>
      <c r="C146" s="1409">
        <v>7.739227905136616</v>
      </c>
      <c r="D146" s="1409">
        <v>15.685230478496969</v>
      </c>
      <c r="E146" s="1421">
        <v>7.6013615344610264</v>
      </c>
    </row>
    <row r="147" spans="1:5" s="1386" customFormat="1" ht="26.1" customHeight="1">
      <c r="A147" s="1401" t="s">
        <v>713</v>
      </c>
      <c r="B147" s="1409">
        <v>4.5020160422436106</v>
      </c>
      <c r="C147" s="1409">
        <v>5.2057230342516903</v>
      </c>
      <c r="D147" s="1409">
        <v>1.3511529338062322</v>
      </c>
      <c r="E147" s="1421">
        <v>4.919515807095487</v>
      </c>
    </row>
    <row r="148" spans="1:5" s="1386" customFormat="1" ht="26.1" customHeight="1">
      <c r="A148" s="1401" t="s">
        <v>771</v>
      </c>
      <c r="B148" s="1409">
        <v>-1.9219655714027795</v>
      </c>
      <c r="C148" s="1409">
        <v>50.786401765659008</v>
      </c>
      <c r="D148" s="1409">
        <v>41.584715023997873</v>
      </c>
      <c r="E148" s="1421">
        <v>14.795860192747345</v>
      </c>
    </row>
    <row r="149" spans="1:5" s="1386" customFormat="1" ht="26.1" customHeight="1">
      <c r="A149" s="1401" t="s">
        <v>779</v>
      </c>
      <c r="B149" s="1409">
        <v>64.597978472995635</v>
      </c>
      <c r="C149" s="1409">
        <v>-29.332253211366606</v>
      </c>
      <c r="D149" s="1409">
        <v>6.948608279129731</v>
      </c>
      <c r="E149" s="1421">
        <v>17.231464011521958</v>
      </c>
    </row>
    <row r="150" spans="1:5" s="1386" customFormat="1" ht="26.1" customHeight="1">
      <c r="A150" s="1390" t="s">
        <v>773</v>
      </c>
      <c r="B150" s="1409">
        <v>1.5123513650574552</v>
      </c>
      <c r="C150" s="1409">
        <v>11.54683893872992</v>
      </c>
      <c r="D150" s="1409">
        <v>15.337869631977474</v>
      </c>
      <c r="E150" s="1421">
        <v>11.745024865253573</v>
      </c>
    </row>
    <row r="151" spans="1:5" s="1386" customFormat="1" ht="26.1" customHeight="1">
      <c r="A151" s="1394" t="s">
        <v>774</v>
      </c>
      <c r="B151" s="1409">
        <v>-3.0218186928113795</v>
      </c>
      <c r="C151" s="1409">
        <v>17.126243423614355</v>
      </c>
      <c r="D151" s="1409">
        <v>12.77114663789003</v>
      </c>
      <c r="E151" s="1421">
        <v>6.5</v>
      </c>
    </row>
    <row r="152" spans="1:5" s="1382" customFormat="1" ht="15" customHeight="1">
      <c r="A152" s="1397" t="s">
        <v>66</v>
      </c>
      <c r="B152" s="1422"/>
      <c r="C152" s="1422"/>
      <c r="D152" s="1422"/>
      <c r="E152" s="1422"/>
    </row>
    <row r="153" spans="1:5" s="1382" customFormat="1" ht="15" customHeight="1">
      <c r="A153" s="1399" t="s">
        <v>775</v>
      </c>
      <c r="B153" s="1423"/>
      <c r="C153" s="1423"/>
      <c r="D153" s="1423"/>
      <c r="E153" s="1423"/>
    </row>
    <row r="154" spans="1:5" s="1382" customFormat="1" ht="15" customHeight="1">
      <c r="A154" s="1397"/>
      <c r="B154" s="1423"/>
      <c r="C154" s="1423"/>
      <c r="D154" s="1423"/>
      <c r="E154" s="1423"/>
    </row>
    <row r="155" spans="1:5" s="1379" customFormat="1" ht="20.100000000000001" customHeight="1">
      <c r="A155" s="2717" t="s">
        <v>795</v>
      </c>
      <c r="B155" s="2717"/>
      <c r="C155" s="2717"/>
      <c r="D155" s="2717"/>
      <c r="E155" s="2717"/>
    </row>
    <row r="156" spans="1:5" s="1379" customFormat="1" ht="15" customHeight="1">
      <c r="A156" s="1424" t="s">
        <v>135</v>
      </c>
      <c r="B156" s="1397"/>
      <c r="C156" s="1397"/>
      <c r="D156" s="1397"/>
      <c r="E156" s="1397"/>
    </row>
    <row r="157" spans="1:5" s="1386" customFormat="1" ht="26.1" customHeight="1">
      <c r="A157" s="1383" t="s">
        <v>755</v>
      </c>
      <c r="B157" s="1384">
        <v>2005</v>
      </c>
      <c r="C157" s="1384">
        <v>2011</v>
      </c>
      <c r="D157" s="1384">
        <v>2012</v>
      </c>
      <c r="E157" s="1385" t="s">
        <v>756</v>
      </c>
    </row>
    <row r="158" spans="1:5" s="1386" customFormat="1" ht="26.1" customHeight="1">
      <c r="A158" s="1387" t="s">
        <v>8</v>
      </c>
      <c r="B158" s="1425">
        <v>100</v>
      </c>
      <c r="C158" s="1425">
        <v>100</v>
      </c>
      <c r="D158" s="1425">
        <v>100</v>
      </c>
      <c r="E158" s="1426">
        <v>100</v>
      </c>
    </row>
    <row r="159" spans="1:5" s="1386" customFormat="1" ht="26.1" customHeight="1">
      <c r="A159" s="1390" t="s">
        <v>757</v>
      </c>
      <c r="B159" s="1412">
        <v>1.1996082006669297</v>
      </c>
      <c r="C159" s="1412">
        <v>0.6065774522344588</v>
      </c>
      <c r="D159" s="1412">
        <v>0.58969076811023668</v>
      </c>
      <c r="E159" s="1427">
        <v>0.57180165965618057</v>
      </c>
    </row>
    <row r="160" spans="1:5" s="1386" customFormat="1" ht="26.1" customHeight="1">
      <c r="A160" s="1390" t="s">
        <v>758</v>
      </c>
      <c r="B160" s="1412">
        <v>56.191425840245159</v>
      </c>
      <c r="C160" s="1412">
        <v>57.251260562849282</v>
      </c>
      <c r="D160" s="1412">
        <v>57.035191968974516</v>
      </c>
      <c r="E160" s="1427">
        <v>54.959835991190076</v>
      </c>
    </row>
    <row r="161" spans="1:5" s="1386" customFormat="1" ht="26.1" customHeight="1">
      <c r="A161" s="1390" t="s">
        <v>759</v>
      </c>
      <c r="B161" s="1412">
        <v>7.4547676514956587</v>
      </c>
      <c r="C161" s="1412">
        <v>5.6652752188304873</v>
      </c>
      <c r="D161" s="1412">
        <v>5.2992044529960394</v>
      </c>
      <c r="E161" s="1427">
        <v>5.6922773944929981</v>
      </c>
    </row>
    <row r="162" spans="1:5" s="1386" customFormat="1" ht="26.1" customHeight="1">
      <c r="A162" s="1401" t="s">
        <v>760</v>
      </c>
      <c r="B162" s="1412">
        <v>2.2732086407477041</v>
      </c>
      <c r="C162" s="1412">
        <v>2.2435553437209439</v>
      </c>
      <c r="D162" s="1412">
        <v>2.4293363060249438</v>
      </c>
      <c r="E162" s="1427">
        <v>2.5027216615380197</v>
      </c>
    </row>
    <row r="163" spans="1:5" s="1386" customFormat="1" ht="26.1" customHeight="1">
      <c r="A163" s="1401" t="s">
        <v>761</v>
      </c>
      <c r="B163" s="1412">
        <v>6.8647080407302514</v>
      </c>
      <c r="C163" s="1412">
        <v>9.8639183809801612</v>
      </c>
      <c r="D163" s="1412">
        <v>9.1404370791868939</v>
      </c>
      <c r="E163" s="1427">
        <v>8.9545237618019087</v>
      </c>
    </row>
    <row r="164" spans="1:5" s="1386" customFormat="1" ht="26.1" customHeight="1">
      <c r="A164" s="1401" t="s">
        <v>762</v>
      </c>
      <c r="B164" s="1412">
        <v>5.1151577027517163</v>
      </c>
      <c r="C164" s="1412">
        <v>3.3172301728823426</v>
      </c>
      <c r="D164" s="1412">
        <v>3.4779269488940971</v>
      </c>
      <c r="E164" s="1427">
        <v>3.6488231388152714</v>
      </c>
    </row>
    <row r="165" spans="1:5" s="1386" customFormat="1" ht="26.1" customHeight="1">
      <c r="A165" s="1401" t="s">
        <v>763</v>
      </c>
      <c r="B165" s="1412">
        <v>2.2679387425678255</v>
      </c>
      <c r="C165" s="1412">
        <v>3.4532169531606969</v>
      </c>
      <c r="D165" s="1412">
        <v>3.5217512789389485</v>
      </c>
      <c r="E165" s="1427">
        <v>3.6731335577600013</v>
      </c>
    </row>
    <row r="166" spans="1:5" s="1386" customFormat="1" ht="26.1" customHeight="1">
      <c r="A166" s="1401" t="s">
        <v>792</v>
      </c>
      <c r="B166" s="1412">
        <v>0.93930119525650246</v>
      </c>
      <c r="C166" s="1412">
        <v>1.0011669845861364</v>
      </c>
      <c r="D166" s="1412">
        <v>0.9524777274727052</v>
      </c>
      <c r="E166" s="1427">
        <v>1.0146460065154765</v>
      </c>
    </row>
    <row r="167" spans="1:5" s="1386" customFormat="1" ht="26.1" customHeight="1">
      <c r="A167" s="1401" t="s">
        <v>765</v>
      </c>
      <c r="B167" s="1412">
        <v>3.9802866924404205</v>
      </c>
      <c r="C167" s="1412">
        <v>2.2838317651158655</v>
      </c>
      <c r="D167" s="1412">
        <v>2.0594801506306792</v>
      </c>
      <c r="E167" s="1427">
        <v>2.2660112762342384</v>
      </c>
    </row>
    <row r="168" spans="1:5" s="1386" customFormat="1" ht="26.1" customHeight="1">
      <c r="A168" s="1401" t="s">
        <v>766</v>
      </c>
      <c r="B168" s="1412">
        <v>4.6912455114433635</v>
      </c>
      <c r="C168" s="1412">
        <v>3.8839508423960618</v>
      </c>
      <c r="D168" s="1412">
        <v>4.478555161766316</v>
      </c>
      <c r="E168" s="1427">
        <v>4.8045924186704498</v>
      </c>
    </row>
    <row r="169" spans="1:5" s="1386" customFormat="1" ht="26.1" customHeight="1">
      <c r="A169" s="1401" t="s">
        <v>767</v>
      </c>
      <c r="B169" s="1412">
        <v>2.7021510449042667</v>
      </c>
      <c r="C169" s="1412">
        <v>4.0974811473931814</v>
      </c>
      <c r="D169" s="1412">
        <v>4.4336286276213412</v>
      </c>
      <c r="E169" s="1427">
        <v>4.7644800579552236</v>
      </c>
    </row>
    <row r="170" spans="1:5" s="1386" customFormat="1" ht="26.1" customHeight="1">
      <c r="A170" s="1401" t="s">
        <v>768</v>
      </c>
      <c r="B170" s="1412">
        <v>2.6737705184671139</v>
      </c>
      <c r="C170" s="1412">
        <v>2.2629879101888273</v>
      </c>
      <c r="D170" s="1412">
        <v>2.0178094315101083</v>
      </c>
      <c r="E170" s="1427">
        <v>2.1947279882454804</v>
      </c>
    </row>
    <row r="171" spans="1:5" s="1386" customFormat="1" ht="26.1" customHeight="1">
      <c r="A171" s="1401" t="s">
        <v>778</v>
      </c>
      <c r="B171" s="1412">
        <v>1.5278094920209491</v>
      </c>
      <c r="C171" s="1412">
        <v>1.1389673137446643</v>
      </c>
      <c r="D171" s="1412">
        <v>1.0747251902852524</v>
      </c>
      <c r="E171" s="1427">
        <v>1.1680178491049749</v>
      </c>
    </row>
    <row r="172" spans="1:5" s="1386" customFormat="1" ht="26.1" customHeight="1">
      <c r="A172" s="1401" t="s">
        <v>770</v>
      </c>
      <c r="B172" s="1412">
        <v>2.6925395793180047</v>
      </c>
      <c r="C172" s="1412">
        <v>3.9573408608973972</v>
      </c>
      <c r="D172" s="1412">
        <v>4.4291298422529355</v>
      </c>
      <c r="E172" s="1427">
        <v>4.5903296788982653</v>
      </c>
    </row>
    <row r="173" spans="1:5" s="1386" customFormat="1" ht="26.1" customHeight="1">
      <c r="A173" s="1401" t="s">
        <v>713</v>
      </c>
      <c r="B173" s="1412">
        <v>1.3627496725349681</v>
      </c>
      <c r="C173" s="1412">
        <v>1.0697943803453895</v>
      </c>
      <c r="D173" s="1412">
        <v>1.1717896101720617</v>
      </c>
      <c r="E173" s="1427">
        <v>1.2463245890353181</v>
      </c>
    </row>
    <row r="174" spans="1:5" s="1386" customFormat="1" ht="26.1" customHeight="1">
      <c r="A174" s="1401" t="s">
        <v>771</v>
      </c>
      <c r="B174" s="1412">
        <v>0.39118889101239795</v>
      </c>
      <c r="C174" s="1412">
        <v>0.66654869516229509</v>
      </c>
      <c r="D174" s="1412">
        <v>0.88060165835633886</v>
      </c>
      <c r="E174" s="1427">
        <v>0.97457210510016301</v>
      </c>
    </row>
    <row r="175" spans="1:5" s="1386" customFormat="1" ht="26.1" customHeight="1">
      <c r="A175" s="1401" t="s">
        <v>779</v>
      </c>
      <c r="B175" s="1412">
        <v>0.41665427601670268</v>
      </c>
      <c r="C175" s="1412">
        <v>0.2932787556095981</v>
      </c>
      <c r="D175" s="1412">
        <v>0.31024214154003105</v>
      </c>
      <c r="E175" s="1427">
        <v>0.35148588139269066</v>
      </c>
    </row>
    <row r="176" spans="1:5" s="1386" customFormat="1" ht="26.1" customHeight="1">
      <c r="A176" s="1390" t="s">
        <v>773</v>
      </c>
      <c r="B176" s="1412">
        <v>0.23799124000332483</v>
      </c>
      <c r="C176" s="1412">
        <v>0.21102650541898338</v>
      </c>
      <c r="D176" s="1412">
        <v>0.229102923712349</v>
      </c>
      <c r="E176" s="1427">
        <v>0.24741255523646027</v>
      </c>
    </row>
    <row r="177" spans="1:5" s="1386" customFormat="1" ht="26.1" customHeight="1">
      <c r="A177" s="1394" t="s">
        <v>774</v>
      </c>
      <c r="B177" s="1415">
        <v>-2.9825029326232384</v>
      </c>
      <c r="C177" s="1415">
        <v>-3.2674092455168045</v>
      </c>
      <c r="D177" s="1415">
        <v>-3.5310812684457988</v>
      </c>
      <c r="E177" s="1428">
        <v>-3.6</v>
      </c>
    </row>
    <row r="178" spans="1:5" s="1382" customFormat="1" ht="15" customHeight="1">
      <c r="A178" s="1397" t="s">
        <v>66</v>
      </c>
      <c r="B178" s="1422"/>
      <c r="C178" s="1422"/>
      <c r="D178" s="1422"/>
      <c r="E178" s="1422"/>
    </row>
    <row r="179" spans="1:5" s="1382" customFormat="1" ht="15" customHeight="1">
      <c r="A179" s="1399" t="s">
        <v>775</v>
      </c>
      <c r="B179" s="1423"/>
      <c r="C179" s="1423"/>
      <c r="D179" s="1423"/>
      <c r="E179" s="1423"/>
    </row>
    <row r="180" spans="1:5" s="1382" customFormat="1" ht="15" customHeight="1"/>
    <row r="181" spans="1:5" s="1379" customFormat="1" ht="39.75" customHeight="1">
      <c r="A181" s="2717" t="s">
        <v>796</v>
      </c>
      <c r="B181" s="2717"/>
      <c r="C181" s="2717"/>
      <c r="D181" s="2717"/>
      <c r="E181" s="2717"/>
    </row>
    <row r="182" spans="1:5" s="1379" customFormat="1" ht="15" customHeight="1">
      <c r="A182" s="1424" t="s">
        <v>135</v>
      </c>
      <c r="B182" s="1397"/>
      <c r="C182" s="1397"/>
      <c r="D182" s="1397"/>
      <c r="E182" s="1397"/>
    </row>
    <row r="183" spans="1:5" s="1386" customFormat="1" ht="26.1" customHeight="1">
      <c r="A183" s="1383" t="s">
        <v>755</v>
      </c>
      <c r="B183" s="1384">
        <v>2005</v>
      </c>
      <c r="C183" s="1384">
        <v>2011</v>
      </c>
      <c r="D183" s="1384">
        <v>2012</v>
      </c>
      <c r="E183" s="1385" t="s">
        <v>756</v>
      </c>
    </row>
    <row r="184" spans="1:5" s="1386" customFormat="1" ht="26.1" customHeight="1">
      <c r="A184" s="1387" t="s">
        <v>8</v>
      </c>
      <c r="B184" s="1425">
        <v>100</v>
      </c>
      <c r="C184" s="1425">
        <v>100</v>
      </c>
      <c r="D184" s="1425">
        <v>100</v>
      </c>
      <c r="E184" s="1426">
        <v>100</v>
      </c>
    </row>
    <row r="185" spans="1:5" s="1386" customFormat="1" ht="26.1" customHeight="1">
      <c r="A185" s="1390" t="s">
        <v>757</v>
      </c>
      <c r="B185" s="1412">
        <v>0.95377074589469923</v>
      </c>
      <c r="C185" s="1412">
        <v>0.77990563280715985</v>
      </c>
      <c r="D185" s="1412">
        <v>0.78253459186426666</v>
      </c>
      <c r="E185" s="1427">
        <v>0.75375510921399325</v>
      </c>
    </row>
    <row r="186" spans="1:5" s="1386" customFormat="1" ht="26.1" customHeight="1">
      <c r="A186" s="1390" t="s">
        <v>758</v>
      </c>
      <c r="B186" s="1412">
        <v>59.27925543339618</v>
      </c>
      <c r="C186" s="1412">
        <v>52.907261456013103</v>
      </c>
      <c r="D186" s="1412">
        <v>52.420471447896396</v>
      </c>
      <c r="E186" s="1427">
        <v>51.422335876737655</v>
      </c>
    </row>
    <row r="187" spans="1:5" s="1386" customFormat="1" ht="26.1" customHeight="1">
      <c r="A187" s="1390" t="s">
        <v>759</v>
      </c>
      <c r="B187" s="1412">
        <v>7.1829232660558668</v>
      </c>
      <c r="C187" s="1412">
        <v>5.8940340472540127</v>
      </c>
      <c r="D187" s="1412">
        <v>5.696623959726165</v>
      </c>
      <c r="E187" s="1427">
        <v>5.901867155772659</v>
      </c>
    </row>
    <row r="188" spans="1:5" s="1386" customFormat="1" ht="26.1" customHeight="1">
      <c r="A188" s="1401" t="s">
        <v>760</v>
      </c>
      <c r="B188" s="1412">
        <v>2.1343323903687588</v>
      </c>
      <c r="C188" s="1412">
        <v>2.6171459292848387</v>
      </c>
      <c r="D188" s="1412">
        <v>2.6872224423838165</v>
      </c>
      <c r="E188" s="1427">
        <v>2.6273025757456137</v>
      </c>
    </row>
    <row r="189" spans="1:5" s="1386" customFormat="1" ht="26.1" customHeight="1">
      <c r="A189" s="1401" t="s">
        <v>761</v>
      </c>
      <c r="B189" s="1412">
        <v>7.1448271022679988</v>
      </c>
      <c r="C189" s="1412">
        <v>13.050064908502762</v>
      </c>
      <c r="D189" s="1412">
        <v>12.6476390153491</v>
      </c>
      <c r="E189" s="1427">
        <v>12.090926295569277</v>
      </c>
    </row>
    <row r="190" spans="1:5" s="1386" customFormat="1" ht="26.1" customHeight="1">
      <c r="A190" s="1401" t="s">
        <v>762</v>
      </c>
      <c r="B190" s="1412">
        <v>4.3937292213326904</v>
      </c>
      <c r="C190" s="1412">
        <v>3.6325649607616812</v>
      </c>
      <c r="D190" s="1412">
        <v>3.6748388938875221</v>
      </c>
      <c r="E190" s="1427">
        <v>3.7744500094506335</v>
      </c>
    </row>
    <row r="191" spans="1:5" s="1386" customFormat="1" ht="26.1" customHeight="1">
      <c r="A191" s="1401" t="s">
        <v>763</v>
      </c>
      <c r="B191" s="1412">
        <v>2.0285790197099063</v>
      </c>
      <c r="C191" s="1412">
        <v>2.9195704504729969</v>
      </c>
      <c r="D191" s="1412">
        <v>3.0620890750935597</v>
      </c>
      <c r="E191" s="1427">
        <v>3.1173779948734945</v>
      </c>
    </row>
    <row r="192" spans="1:5" s="1386" customFormat="1" ht="26.1" customHeight="1">
      <c r="A192" s="1401" t="s">
        <v>792</v>
      </c>
      <c r="B192" s="1412">
        <v>0.77521826913575564</v>
      </c>
      <c r="C192" s="1412">
        <v>1.1394857028149858</v>
      </c>
      <c r="D192" s="1412">
        <v>1.1042156210559295</v>
      </c>
      <c r="E192" s="1427">
        <v>1.1582032038060941</v>
      </c>
    </row>
    <row r="193" spans="1:5" s="1386" customFormat="1" ht="26.1" customHeight="1">
      <c r="A193" s="1401" t="s">
        <v>765</v>
      </c>
      <c r="B193" s="1412">
        <v>3.4566309393766743</v>
      </c>
      <c r="C193" s="1412">
        <v>2.9302943080035129</v>
      </c>
      <c r="D193" s="1412">
        <v>2.7367070095163175</v>
      </c>
      <c r="E193" s="1427">
        <v>2.9441792350074603</v>
      </c>
    </row>
    <row r="194" spans="1:5" s="1386" customFormat="1" ht="26.1" customHeight="1">
      <c r="A194" s="1401" t="s">
        <v>766</v>
      </c>
      <c r="B194" s="1412">
        <v>4.3605849730257651</v>
      </c>
      <c r="C194" s="1412">
        <v>4.2786263161645754</v>
      </c>
      <c r="D194" s="1412">
        <v>4.9122718467808228</v>
      </c>
      <c r="E194" s="1427">
        <v>5.1952189520692773</v>
      </c>
    </row>
    <row r="195" spans="1:5" s="1386" customFormat="1" ht="26.1" customHeight="1">
      <c r="A195" s="1401" t="s">
        <v>767</v>
      </c>
      <c r="B195" s="1412">
        <v>2.8124141486430969</v>
      </c>
      <c r="C195" s="1412">
        <v>4.2664797805803456</v>
      </c>
      <c r="D195" s="1412">
        <v>4.7289007049405622</v>
      </c>
      <c r="E195" s="1427">
        <v>5.0744134356151589</v>
      </c>
    </row>
    <row r="196" spans="1:5" s="1386" customFormat="1" ht="26.1" customHeight="1">
      <c r="A196" s="1401" t="s">
        <v>768</v>
      </c>
      <c r="B196" s="1412">
        <v>2.4984469593188119</v>
      </c>
      <c r="C196" s="1412">
        <v>2.4555936860048937</v>
      </c>
      <c r="D196" s="1412">
        <v>2.2194884811377111</v>
      </c>
      <c r="E196" s="1427">
        <v>2.3749520037824117</v>
      </c>
    </row>
    <row r="197" spans="1:5" s="1386" customFormat="1" ht="26.1" customHeight="1">
      <c r="A197" s="1401" t="s">
        <v>778</v>
      </c>
      <c r="B197" s="1412">
        <v>1.4276284944403348</v>
      </c>
      <c r="C197" s="1412">
        <v>1.2359062687011793</v>
      </c>
      <c r="D197" s="1412">
        <v>1.1821425615083379</v>
      </c>
      <c r="E197" s="1427">
        <v>1.2639317245883739</v>
      </c>
    </row>
    <row r="198" spans="1:5" s="1386" customFormat="1" ht="26.1" customHeight="1">
      <c r="A198" s="1401" t="s">
        <v>770</v>
      </c>
      <c r="B198" s="1412">
        <v>2.2467768986117611</v>
      </c>
      <c r="C198" s="1412">
        <v>3.2310473001776745</v>
      </c>
      <c r="D198" s="1412">
        <v>3.5664918701949113</v>
      </c>
      <c r="E198" s="1427">
        <v>3.6485765730212014</v>
      </c>
    </row>
    <row r="199" spans="1:5" s="1386" customFormat="1" ht="26.1" customHeight="1">
      <c r="A199" s="1401" t="s">
        <v>713</v>
      </c>
      <c r="B199" s="1412">
        <v>1.1572703271936426</v>
      </c>
      <c r="C199" s="1412">
        <v>1.1352738039709276</v>
      </c>
      <c r="D199" s="1412">
        <v>1.0978659521559986</v>
      </c>
      <c r="E199" s="1427">
        <v>1.0951410404974666</v>
      </c>
    </row>
    <row r="200" spans="1:5" s="1386" customFormat="1" ht="26.1" customHeight="1">
      <c r="A200" s="1401" t="s">
        <v>771</v>
      </c>
      <c r="B200" s="1412">
        <v>0.32059777692686298</v>
      </c>
      <c r="C200" s="1412">
        <v>0.56278260634033184</v>
      </c>
      <c r="D200" s="1412">
        <v>0.76028608831537048</v>
      </c>
      <c r="E200" s="1427">
        <v>0.82978910954525942</v>
      </c>
    </row>
    <row r="201" spans="1:5" s="1386" customFormat="1" ht="26.1" customHeight="1">
      <c r="A201" s="1401" t="s">
        <v>779</v>
      </c>
      <c r="B201" s="1412">
        <v>0.37691069616975859</v>
      </c>
      <c r="C201" s="1412">
        <v>0.334409208097112</v>
      </c>
      <c r="D201" s="1412">
        <v>0.34125055886690769</v>
      </c>
      <c r="E201" s="1427">
        <v>0.38034877341776058</v>
      </c>
    </row>
    <row r="202" spans="1:5" s="1386" customFormat="1" ht="26.1" customHeight="1">
      <c r="A202" s="1401" t="s">
        <v>773</v>
      </c>
      <c r="B202" s="1412">
        <v>0.22238576041735719</v>
      </c>
      <c r="C202" s="1412">
        <v>0.22898723937208051</v>
      </c>
      <c r="D202" s="1412">
        <v>0.25200155068164298</v>
      </c>
      <c r="E202" s="1427">
        <v>0.26772927987740941</v>
      </c>
    </row>
    <row r="203" spans="1:5" s="1386" customFormat="1" ht="26.1" customHeight="1">
      <c r="A203" s="1394" t="s">
        <v>774</v>
      </c>
      <c r="B203" s="1415">
        <v>-2.7722824222859233</v>
      </c>
      <c r="C203" s="1415">
        <v>-3.5994336053242058</v>
      </c>
      <c r="D203" s="1415">
        <v>-3.8730416713553177</v>
      </c>
      <c r="E203" s="1428">
        <v>-3.9</v>
      </c>
    </row>
    <row r="204" spans="1:5" s="1382" customFormat="1" ht="15" customHeight="1">
      <c r="A204" s="1397" t="s">
        <v>66</v>
      </c>
      <c r="B204" s="1423"/>
      <c r="C204" s="1423"/>
      <c r="D204" s="1423"/>
      <c r="E204" s="1423"/>
    </row>
    <row r="205" spans="1:5" s="1382" customFormat="1" ht="15" customHeight="1">
      <c r="A205" s="1399" t="s">
        <v>775</v>
      </c>
      <c r="B205" s="1423"/>
      <c r="C205" s="1423"/>
      <c r="D205" s="1423"/>
      <c r="E205" s="1423"/>
    </row>
    <row r="206" spans="1:5" s="1382" customFormat="1" ht="15" customHeight="1">
      <c r="A206" s="1397"/>
      <c r="B206" s="1423"/>
      <c r="C206" s="1423"/>
      <c r="D206" s="1423"/>
      <c r="E206" s="1423"/>
    </row>
    <row r="207" spans="1:5" s="1379" customFormat="1" ht="29.25" customHeight="1">
      <c r="A207" s="2723" t="s">
        <v>797</v>
      </c>
      <c r="B207" s="2723"/>
      <c r="C207" s="2723"/>
      <c r="D207" s="2723"/>
      <c r="E207" s="2723"/>
    </row>
    <row r="208" spans="1:5" s="1379" customFormat="1" ht="15" customHeight="1">
      <c r="A208" s="1424" t="s">
        <v>135</v>
      </c>
      <c r="B208" s="1429"/>
      <c r="C208" s="1429"/>
      <c r="D208" s="1429"/>
      <c r="E208" s="1429"/>
    </row>
    <row r="209" spans="1:5" s="1386" customFormat="1" ht="20.100000000000001" customHeight="1">
      <c r="A209" s="1402" t="s">
        <v>14</v>
      </c>
      <c r="B209" s="1383">
        <v>2005</v>
      </c>
      <c r="C209" s="1384">
        <v>2011</v>
      </c>
      <c r="D209" s="1384">
        <v>2012</v>
      </c>
      <c r="E209" s="1385" t="s">
        <v>756</v>
      </c>
    </row>
    <row r="210" spans="1:5" s="1386" customFormat="1" ht="20.100000000000001" customHeight="1">
      <c r="A210" s="1430" t="s">
        <v>798</v>
      </c>
      <c r="B210" s="1431">
        <v>59.030235661053666</v>
      </c>
      <c r="C210" s="1432">
        <v>66.400000000000006</v>
      </c>
      <c r="D210" s="1433" t="s">
        <v>799</v>
      </c>
      <c r="E210" s="1433">
        <v>65.372912057504593</v>
      </c>
    </row>
    <row r="211" spans="1:5" s="1386" customFormat="1" ht="20.100000000000001" customHeight="1">
      <c r="A211" s="1430" t="s">
        <v>800</v>
      </c>
      <c r="B211" s="1431">
        <v>49.84621060517734</v>
      </c>
      <c r="C211" s="1432">
        <v>52.6</v>
      </c>
      <c r="D211" s="1433" t="s">
        <v>801</v>
      </c>
      <c r="E211" s="1433">
        <v>54.855590064906323</v>
      </c>
    </row>
    <row r="212" spans="1:5" s="1386" customFormat="1" ht="20.100000000000001" customHeight="1">
      <c r="A212" s="1434" t="s">
        <v>802</v>
      </c>
      <c r="B212" s="1412">
        <v>48.173533805997046</v>
      </c>
      <c r="C212" s="1413">
        <v>49.9</v>
      </c>
      <c r="D212" s="1414" t="s">
        <v>803</v>
      </c>
      <c r="E212" s="1414">
        <v>51.451962553782181</v>
      </c>
    </row>
    <row r="213" spans="1:5" s="1386" customFormat="1" ht="20.100000000000001" customHeight="1">
      <c r="A213" s="1435" t="s">
        <v>804</v>
      </c>
      <c r="B213" s="1412">
        <v>0.83102558267521209</v>
      </c>
      <c r="C213" s="1412">
        <v>1.3556423068425936</v>
      </c>
      <c r="D213" s="1412">
        <v>1.6941011760040865</v>
      </c>
      <c r="E213" s="1427">
        <v>1.6780788859410896</v>
      </c>
    </row>
    <row r="214" spans="1:5" s="1386" customFormat="1" ht="20.100000000000001" customHeight="1">
      <c r="A214" s="1434" t="s">
        <v>805</v>
      </c>
      <c r="B214" s="1412">
        <v>0.8416512165050879</v>
      </c>
      <c r="C214" s="1412">
        <v>1.3661539086294023</v>
      </c>
      <c r="D214" s="1412">
        <v>1.6208259908238116</v>
      </c>
      <c r="E214" s="1427">
        <v>1.7255486251830507</v>
      </c>
    </row>
    <row r="215" spans="1:5" s="1386" customFormat="1" ht="20.100000000000001" customHeight="1">
      <c r="A215" s="1430" t="s">
        <v>806</v>
      </c>
      <c r="B215" s="1431">
        <v>9.184025055876317</v>
      </c>
      <c r="C215" s="1431">
        <v>13.744687037506534</v>
      </c>
      <c r="D215" s="1431">
        <v>13.077817804848646</v>
      </c>
      <c r="E215" s="1436">
        <v>10.517321992598264</v>
      </c>
    </row>
    <row r="216" spans="1:5" s="1386" customFormat="1" ht="20.100000000000001" customHeight="1">
      <c r="A216" s="1437" t="s">
        <v>807</v>
      </c>
      <c r="B216" s="1438">
        <v>40.662185549301029</v>
      </c>
      <c r="C216" s="1439">
        <v>38.9</v>
      </c>
      <c r="D216" s="1440" t="s">
        <v>808</v>
      </c>
      <c r="E216" s="1441">
        <v>44.3</v>
      </c>
    </row>
    <row r="217" spans="1:5" s="1382" customFormat="1" ht="15" customHeight="1">
      <c r="A217" s="1382" t="s">
        <v>809</v>
      </c>
      <c r="B217" s="1442"/>
      <c r="C217" s="1442"/>
      <c r="D217" s="1442"/>
      <c r="E217" s="1442"/>
    </row>
    <row r="218" spans="1:5" s="1382" customFormat="1" ht="15" customHeight="1">
      <c r="A218" s="1399" t="s">
        <v>775</v>
      </c>
    </row>
    <row r="219" spans="1:5" s="1379" customFormat="1"/>
    <row r="220" spans="1:5" s="1379" customFormat="1">
      <c r="A220" s="1397"/>
      <c r="B220" s="1397"/>
      <c r="C220" s="1397"/>
      <c r="D220" s="1397"/>
    </row>
    <row r="221" spans="1:5" s="1379" customFormat="1" ht="20.100000000000001" customHeight="1">
      <c r="A221" s="2717" t="s">
        <v>810</v>
      </c>
      <c r="B221" s="2717"/>
      <c r="C221" s="2717"/>
      <c r="D221" s="2717"/>
      <c r="E221" s="2717"/>
    </row>
    <row r="222" spans="1:5" s="1382" customFormat="1" ht="15" customHeight="1">
      <c r="A222" s="1380" t="s">
        <v>754</v>
      </c>
      <c r="B222" s="1381"/>
      <c r="C222" s="1381"/>
      <c r="D222" s="1381"/>
      <c r="E222" s="1381"/>
    </row>
    <row r="223" spans="1:5" s="1386" customFormat="1" ht="27" customHeight="1">
      <c r="A223" s="1383" t="s">
        <v>755</v>
      </c>
      <c r="B223" s="1384">
        <v>2005</v>
      </c>
      <c r="C223" s="1384">
        <v>2011</v>
      </c>
      <c r="D223" s="1384">
        <v>2012</v>
      </c>
      <c r="E223" s="1385" t="s">
        <v>756</v>
      </c>
    </row>
    <row r="224" spans="1:5" s="1386" customFormat="1" ht="27" customHeight="1">
      <c r="A224" s="1387" t="s">
        <v>8</v>
      </c>
      <c r="B224" s="1388">
        <v>47277.740800000007</v>
      </c>
      <c r="C224" s="1388">
        <v>164033.42743992375</v>
      </c>
      <c r="D224" s="1388">
        <v>169769.97647532003</v>
      </c>
      <c r="E224" s="1443">
        <v>193899.6679311489</v>
      </c>
    </row>
    <row r="225" spans="1:5" s="1386" customFormat="1" ht="27" customHeight="1">
      <c r="A225" s="1390" t="s">
        <v>757</v>
      </c>
      <c r="B225" s="1391">
        <v>499.89217211047531</v>
      </c>
      <c r="C225" s="1391">
        <v>547.87000380679137</v>
      </c>
      <c r="D225" s="1391">
        <v>571.97628397429014</v>
      </c>
      <c r="E225" s="1444">
        <v>600.6192613726538</v>
      </c>
    </row>
    <row r="226" spans="1:5" s="1386" customFormat="1" ht="27" customHeight="1">
      <c r="A226" s="1390" t="s">
        <v>758</v>
      </c>
      <c r="B226" s="1391">
        <v>7245.6342000000004</v>
      </c>
      <c r="C226" s="1391">
        <v>24673.198796500001</v>
      </c>
      <c r="D226" s="1391">
        <v>35275.548182314189</v>
      </c>
      <c r="E226" s="1444">
        <v>38747.976303751559</v>
      </c>
    </row>
    <row r="227" spans="1:5" s="1386" customFormat="1" ht="27" customHeight="1">
      <c r="A227" s="1401" t="s">
        <v>759</v>
      </c>
      <c r="B227" s="1391">
        <v>8630.676236514737</v>
      </c>
      <c r="C227" s="1391">
        <v>28277.826014049824</v>
      </c>
      <c r="D227" s="1391">
        <v>36569.209235580267</v>
      </c>
      <c r="E227" s="1444">
        <v>38812.392699471086</v>
      </c>
    </row>
    <row r="228" spans="1:5" s="1386" customFormat="1" ht="27" customHeight="1">
      <c r="A228" s="1401" t="s">
        <v>760</v>
      </c>
      <c r="B228" s="1391">
        <v>5900.4741910049261</v>
      </c>
      <c r="C228" s="1391">
        <v>12673.768475250001</v>
      </c>
      <c r="D228" s="1391">
        <v>6536.8986825000002</v>
      </c>
      <c r="E228" s="1444">
        <v>6823.1588963704135</v>
      </c>
    </row>
    <row r="229" spans="1:5" s="1386" customFormat="1" ht="27" customHeight="1">
      <c r="A229" s="1401" t="s">
        <v>761</v>
      </c>
      <c r="B229" s="1391">
        <v>1985</v>
      </c>
      <c r="C229" s="1391">
        <v>3997.634276207792</v>
      </c>
      <c r="D229" s="1391">
        <v>3606.1218465204288</v>
      </c>
      <c r="E229" s="1444">
        <v>3803.4525065753396</v>
      </c>
    </row>
    <row r="230" spans="1:5" s="1386" customFormat="1" ht="27" customHeight="1">
      <c r="A230" s="1401" t="s">
        <v>762</v>
      </c>
      <c r="B230" s="1391">
        <v>1107.1960581752282</v>
      </c>
      <c r="C230" s="1391">
        <v>1606.2443476630851</v>
      </c>
      <c r="D230" s="1391">
        <v>1971.7979084554008</v>
      </c>
      <c r="E230" s="1444">
        <v>2149.9331896421722</v>
      </c>
    </row>
    <row r="231" spans="1:5" s="1386" customFormat="1" ht="27" customHeight="1">
      <c r="A231" s="1401" t="s">
        <v>763</v>
      </c>
      <c r="B231" s="1391">
        <v>5191.922649646147</v>
      </c>
      <c r="C231" s="1391">
        <v>18910.953194913251</v>
      </c>
      <c r="D231" s="1391">
        <v>19051.180598758106</v>
      </c>
      <c r="E231" s="1444">
        <v>23035.786492118947</v>
      </c>
    </row>
    <row r="232" spans="1:5" s="1386" customFormat="1" ht="27" customHeight="1">
      <c r="A232" s="1401" t="s">
        <v>792</v>
      </c>
      <c r="B232" s="1391">
        <v>3642.2080000000001</v>
      </c>
      <c r="C232" s="1391">
        <v>320.06553236126115</v>
      </c>
      <c r="D232" s="1391">
        <v>527.98304167624053</v>
      </c>
      <c r="E232" s="1444">
        <v>939</v>
      </c>
    </row>
    <row r="233" spans="1:5" s="1386" customFormat="1" ht="27" customHeight="1">
      <c r="A233" s="1401" t="s">
        <v>765</v>
      </c>
      <c r="B233" s="1391">
        <v>828.1037675121861</v>
      </c>
      <c r="C233" s="1391">
        <v>6359.9259931342558</v>
      </c>
      <c r="D233" s="1391">
        <v>5875.4229944679246</v>
      </c>
      <c r="E233" s="1444">
        <v>6325.8747249787421</v>
      </c>
    </row>
    <row r="234" spans="1:5" s="1386" customFormat="1" ht="27" customHeight="1">
      <c r="A234" s="1401" t="s">
        <v>766</v>
      </c>
      <c r="B234" s="1391">
        <v>630</v>
      </c>
      <c r="C234" s="1391">
        <v>3476.9039663517001</v>
      </c>
      <c r="D234" s="1391">
        <v>4650.4395253287175</v>
      </c>
      <c r="E234" s="1444">
        <v>5494.383981905371</v>
      </c>
    </row>
    <row r="235" spans="1:5" s="1386" customFormat="1" ht="27" customHeight="1">
      <c r="A235" s="1401" t="s">
        <v>767</v>
      </c>
      <c r="B235" s="1391">
        <v>899.31184793000159</v>
      </c>
      <c r="C235" s="1391">
        <v>20093.303469463201</v>
      </c>
      <c r="D235" s="1391">
        <v>25115.629768279843</v>
      </c>
      <c r="E235" s="1444">
        <v>36913.215968976001</v>
      </c>
    </row>
    <row r="236" spans="1:5" s="1386" customFormat="1" ht="27" customHeight="1">
      <c r="A236" s="1401" t="s">
        <v>768</v>
      </c>
      <c r="B236" s="1391">
        <v>514.32616895943397</v>
      </c>
      <c r="C236" s="1391">
        <v>246.84089270845249</v>
      </c>
      <c r="D236" s="1391">
        <v>669.24894310297304</v>
      </c>
      <c r="E236" s="1444">
        <v>762.90000943626262</v>
      </c>
    </row>
    <row r="237" spans="1:5" s="1386" customFormat="1" ht="27" customHeight="1">
      <c r="A237" s="1401" t="s">
        <v>778</v>
      </c>
      <c r="B237" s="1391">
        <v>1270.5342474234121</v>
      </c>
      <c r="C237" s="1391">
        <v>1093.868808572222</v>
      </c>
      <c r="D237" s="1391">
        <v>2149.8749251044542</v>
      </c>
      <c r="E237" s="1444">
        <v>2286.5098248913882</v>
      </c>
    </row>
    <row r="238" spans="1:5" s="1386" customFormat="1" ht="27" customHeight="1">
      <c r="A238" s="1401" t="s">
        <v>770</v>
      </c>
      <c r="B238" s="1391">
        <v>7465.8541999999998</v>
      </c>
      <c r="C238" s="1391">
        <v>31440.249263692305</v>
      </c>
      <c r="D238" s="1391">
        <v>22573.158266755403</v>
      </c>
      <c r="E238" s="1444">
        <v>23953.599668290801</v>
      </c>
    </row>
    <row r="239" spans="1:5" s="1386" customFormat="1" ht="27" customHeight="1">
      <c r="A239" s="1401" t="s">
        <v>713</v>
      </c>
      <c r="B239" s="1391">
        <v>543.5740583578505</v>
      </c>
      <c r="C239" s="1391">
        <v>8329.2276263826116</v>
      </c>
      <c r="D239" s="1391">
        <v>2464.6030118114995</v>
      </c>
      <c r="E239" s="1444">
        <v>2117</v>
      </c>
    </row>
    <row r="240" spans="1:5" s="1386" customFormat="1" ht="27" customHeight="1">
      <c r="A240" s="1401" t="s">
        <v>771</v>
      </c>
      <c r="B240" s="1391">
        <v>900.21205234667696</v>
      </c>
      <c r="C240" s="1391">
        <v>1764.3927283559133</v>
      </c>
      <c r="D240" s="1391">
        <v>2073.189376297209</v>
      </c>
      <c r="E240" s="1444">
        <v>1033.9416184653201</v>
      </c>
    </row>
    <row r="241" spans="1:5" s="1386" customFormat="1" ht="27" customHeight="1">
      <c r="A241" s="1394" t="s">
        <v>811</v>
      </c>
      <c r="B241" s="1391">
        <v>22.820950018924943</v>
      </c>
      <c r="C241" s="1391">
        <v>221.15405051109755</v>
      </c>
      <c r="D241" s="1391">
        <v>87.693884393115283</v>
      </c>
      <c r="E241" s="1444">
        <v>100</v>
      </c>
    </row>
    <row r="242" spans="1:5" s="1382" customFormat="1" ht="15" customHeight="1">
      <c r="A242" s="1397" t="s">
        <v>66</v>
      </c>
      <c r="B242" s="1442"/>
      <c r="C242" s="1442"/>
      <c r="D242" s="1442"/>
      <c r="E242" s="1442"/>
    </row>
    <row r="243" spans="1:5" s="1382" customFormat="1" ht="15" customHeight="1">
      <c r="A243" s="1399" t="s">
        <v>775</v>
      </c>
      <c r="B243" s="1400"/>
      <c r="C243" s="1400"/>
      <c r="D243" s="1400"/>
      <c r="E243" s="1398"/>
    </row>
    <row r="244" spans="1:5" s="1382" customFormat="1" ht="15" customHeight="1">
      <c r="A244" s="1397"/>
      <c r="B244" s="1397"/>
      <c r="C244" s="1397"/>
      <c r="D244" s="1397"/>
      <c r="E244" s="1397"/>
    </row>
    <row r="245" spans="1:5" s="1379" customFormat="1" ht="54.75" customHeight="1">
      <c r="A245" s="2717" t="s">
        <v>812</v>
      </c>
      <c r="B245" s="2717"/>
      <c r="C245" s="2717"/>
      <c r="D245" s="2717"/>
      <c r="E245" s="2717"/>
    </row>
    <row r="246" spans="1:5" s="1382" customFormat="1" ht="15" customHeight="1">
      <c r="A246" s="1380" t="s">
        <v>135</v>
      </c>
      <c r="B246" s="1381"/>
      <c r="C246" s="1381"/>
      <c r="D246" s="1381"/>
      <c r="E246" s="1381"/>
    </row>
    <row r="247" spans="1:5" s="1386" customFormat="1" ht="27" customHeight="1">
      <c r="A247" s="1383" t="s">
        <v>755</v>
      </c>
      <c r="B247" s="1384">
        <v>2005</v>
      </c>
      <c r="C247" s="1384">
        <v>2011</v>
      </c>
      <c r="D247" s="1384">
        <v>2012</v>
      </c>
      <c r="E247" s="1385" t="s">
        <v>756</v>
      </c>
    </row>
    <row r="248" spans="1:5" s="1386" customFormat="1" ht="27" customHeight="1">
      <c r="A248" s="1387" t="s">
        <v>8</v>
      </c>
      <c r="B248" s="1419">
        <v>100</v>
      </c>
      <c r="C248" s="1419">
        <v>100</v>
      </c>
      <c r="D248" s="1419">
        <v>100</v>
      </c>
      <c r="E248" s="1419">
        <v>100</v>
      </c>
    </row>
    <row r="249" spans="1:5" s="1386" customFormat="1" ht="27" customHeight="1">
      <c r="A249" s="1390" t="s">
        <v>757</v>
      </c>
      <c r="B249" s="1409">
        <v>1.0573520723529903</v>
      </c>
      <c r="C249" s="1409">
        <v>0.3339989978612411</v>
      </c>
      <c r="D249" s="1409">
        <v>0.33691250705771292</v>
      </c>
      <c r="E249" s="1421">
        <v>0.30975775656610482</v>
      </c>
    </row>
    <row r="250" spans="1:5" s="1386" customFormat="1" ht="27" customHeight="1">
      <c r="A250" s="1390" t="s">
        <v>758</v>
      </c>
      <c r="B250" s="1409">
        <v>15.325677744736904</v>
      </c>
      <c r="C250" s="1409">
        <v>15.041567552160313</v>
      </c>
      <c r="D250" s="1409">
        <v>20.778437338973362</v>
      </c>
      <c r="E250" s="1421">
        <v>19.983518650228131</v>
      </c>
    </row>
    <row r="251" spans="1:5" s="1386" customFormat="1" ht="27" customHeight="1">
      <c r="A251" s="1390" t="s">
        <v>759</v>
      </c>
      <c r="B251" s="1409">
        <v>18.255263662079926</v>
      </c>
      <c r="C251" s="1409">
        <v>17.239063071096535</v>
      </c>
      <c r="D251" s="1409">
        <v>21.540445486776893</v>
      </c>
      <c r="E251" s="1421">
        <v>20.016740159272903</v>
      </c>
    </row>
    <row r="252" spans="1:5" s="1386" customFormat="1" ht="27" customHeight="1">
      <c r="A252" s="1401" t="s">
        <v>760</v>
      </c>
      <c r="B252" s="1409">
        <v>12.480448708337869</v>
      </c>
      <c r="C252" s="1409">
        <v>7.7263327804887165</v>
      </c>
      <c r="D252" s="1409">
        <v>3.8504444768243746</v>
      </c>
      <c r="E252" s="1421">
        <v>3.5189121101502985</v>
      </c>
    </row>
    <row r="253" spans="1:5" s="1386" customFormat="1" ht="27" customHeight="1">
      <c r="A253" s="1401" t="s">
        <v>761</v>
      </c>
      <c r="B253" s="1409">
        <v>4.1985931781241117</v>
      </c>
      <c r="C253" s="1409">
        <v>2.4370851347795566</v>
      </c>
      <c r="D253" s="1409">
        <v>2.1241222514068387</v>
      </c>
      <c r="E253" s="1421">
        <v>1.9615569986050172</v>
      </c>
    </row>
    <row r="254" spans="1:5" s="1386" customFormat="1" ht="27" customHeight="1">
      <c r="A254" s="1401" t="s">
        <v>762</v>
      </c>
      <c r="B254" s="1409">
        <v>2.3418971368767858</v>
      </c>
      <c r="C254" s="1409">
        <v>0.97921769527821545</v>
      </c>
      <c r="D254" s="1409">
        <v>1.1614526604720634</v>
      </c>
      <c r="E254" s="1421">
        <v>1.1087864216485321</v>
      </c>
    </row>
    <row r="255" spans="1:5" s="1386" customFormat="1" ht="27" customHeight="1">
      <c r="A255" s="1401" t="s">
        <v>763</v>
      </c>
      <c r="B255" s="1409">
        <v>10.981748623754346</v>
      </c>
      <c r="C255" s="1409">
        <v>11.528719170267458</v>
      </c>
      <c r="D255" s="1409">
        <v>11.221760757873248</v>
      </c>
      <c r="E255" s="1421">
        <v>11.880260929739517</v>
      </c>
    </row>
    <row r="256" spans="1:5" s="1386" customFormat="1" ht="27" customHeight="1">
      <c r="A256" s="1401" t="s">
        <v>792</v>
      </c>
      <c r="B256" s="1409">
        <v>7.7038537340599813</v>
      </c>
      <c r="C256" s="1409">
        <v>0.19512213903991199</v>
      </c>
      <c r="D256" s="1409">
        <v>0.31099906628837576</v>
      </c>
      <c r="E256" s="1421">
        <v>0.48427107174491191</v>
      </c>
    </row>
    <row r="257" spans="1:5" s="1386" customFormat="1" ht="27" customHeight="1">
      <c r="A257" s="1401" t="s">
        <v>765</v>
      </c>
      <c r="B257" s="1409">
        <v>1.7515722060733196</v>
      </c>
      <c r="C257" s="1409">
        <v>3.8772133780253659</v>
      </c>
      <c r="D257" s="1409">
        <v>3.4608139297952087</v>
      </c>
      <c r="E257" s="1421">
        <v>3.2624474257609211</v>
      </c>
    </row>
    <row r="258" spans="1:5" s="1386" customFormat="1" ht="27" customHeight="1">
      <c r="A258" s="1401" t="s">
        <v>766</v>
      </c>
      <c r="B258" s="1409">
        <v>1.3325509834852343</v>
      </c>
      <c r="C258" s="1409">
        <v>2.119631358446799</v>
      </c>
      <c r="D258" s="1409">
        <v>2.7392590974439854</v>
      </c>
      <c r="E258" s="1421">
        <v>2.8336221719865713</v>
      </c>
    </row>
    <row r="259" spans="1:5" s="1386" customFormat="1" ht="27" customHeight="1">
      <c r="A259" s="1401" t="s">
        <v>767</v>
      </c>
      <c r="B259" s="1409">
        <v>1.9021887101889636</v>
      </c>
      <c r="C259" s="1409">
        <v>12.249517542284028</v>
      </c>
      <c r="D259" s="1409">
        <v>14.793917210638819</v>
      </c>
      <c r="E259" s="1421">
        <v>19.037276526994042</v>
      </c>
    </row>
    <row r="260" spans="1:5" s="1386" customFormat="1" ht="27" customHeight="1">
      <c r="A260" s="1401" t="s">
        <v>768</v>
      </c>
      <c r="B260" s="1409">
        <v>1.0878822893318834</v>
      </c>
      <c r="C260" s="1409">
        <v>0.15048206732061151</v>
      </c>
      <c r="D260" s="1409">
        <v>0.39420924535514901</v>
      </c>
      <c r="E260" s="1421">
        <v>0.39345091076027933</v>
      </c>
    </row>
    <row r="261" spans="1:5" s="1386" customFormat="1" ht="27" customHeight="1">
      <c r="A261" s="1401" t="s">
        <v>778</v>
      </c>
      <c r="B261" s="1409">
        <v>2.6873835888186348</v>
      </c>
      <c r="C261" s="1409">
        <v>0.66685725321007805</v>
      </c>
      <c r="D261" s="1409">
        <v>1.2663457754657743</v>
      </c>
      <c r="E261" s="1421">
        <v>1.1792231772688215</v>
      </c>
    </row>
    <row r="262" spans="1:5" s="1386" customFormat="1" ht="27" customHeight="1">
      <c r="A262" s="1401" t="s">
        <v>770</v>
      </c>
      <c r="B262" s="1409">
        <v>15.791478344075186</v>
      </c>
      <c r="C262" s="1409">
        <v>19.166976971938908</v>
      </c>
      <c r="D262" s="1409">
        <v>13.296319370131343</v>
      </c>
      <c r="E262" s="1421">
        <v>12.353605307254261</v>
      </c>
    </row>
    <row r="263" spans="1:5" s="1386" customFormat="1" ht="27" customHeight="1">
      <c r="A263" s="1401" t="s">
        <v>713</v>
      </c>
      <c r="B263" s="1409">
        <v>1.1497462635901807</v>
      </c>
      <c r="C263" s="1409">
        <v>5.0777623539160279</v>
      </c>
      <c r="D263" s="1409">
        <v>1.4517307847832484</v>
      </c>
      <c r="E263" s="1421">
        <v>1.0918017666496043</v>
      </c>
    </row>
    <row r="264" spans="1:5" s="1386" customFormat="1" ht="27" customHeight="1">
      <c r="A264" s="1401" t="s">
        <v>771</v>
      </c>
      <c r="B264" s="1409">
        <v>1.9040927868251198</v>
      </c>
      <c r="C264" s="1409">
        <v>1.0756299834081753</v>
      </c>
      <c r="D264" s="1409">
        <v>1.2211755101459856</v>
      </c>
      <c r="E264" s="1421">
        <v>0.53323537347802907</v>
      </c>
    </row>
    <row r="265" spans="1:5" s="1386" customFormat="1" ht="27" customHeight="1">
      <c r="A265" s="1394" t="s">
        <v>811</v>
      </c>
      <c r="B265" s="1445">
        <v>4.8269967288548904E-2</v>
      </c>
      <c r="C265" s="1445">
        <v>0.13482255047806879</v>
      </c>
      <c r="D265" s="1445">
        <v>5.1654530567637559E-2</v>
      </c>
      <c r="E265" s="1446">
        <v>0.1</v>
      </c>
    </row>
    <row r="266" spans="1:5" s="1382" customFormat="1" ht="15" customHeight="1">
      <c r="A266" s="1397" t="s">
        <v>66</v>
      </c>
      <c r="B266" s="1423"/>
      <c r="C266" s="1423"/>
      <c r="D266" s="1423"/>
      <c r="E266" s="1423"/>
    </row>
    <row r="267" spans="1:5" s="1382" customFormat="1" ht="15" customHeight="1">
      <c r="A267" s="1399" t="s">
        <v>775</v>
      </c>
      <c r="B267" s="1423"/>
      <c r="C267" s="1423"/>
      <c r="D267" s="1423"/>
      <c r="E267" s="1423"/>
    </row>
    <row r="268" spans="1:5" s="1382" customFormat="1" ht="15" customHeight="1">
      <c r="A268" s="1397"/>
      <c r="B268" s="1397"/>
      <c r="C268" s="1397"/>
      <c r="D268" s="1397"/>
      <c r="E268" s="1397"/>
    </row>
    <row r="269" spans="1:5" s="1379" customFormat="1" ht="72" customHeight="1">
      <c r="A269" s="2717" t="s">
        <v>813</v>
      </c>
      <c r="B269" s="2717"/>
      <c r="C269" s="2717"/>
      <c r="D269" s="2717"/>
      <c r="E269" s="2717"/>
    </row>
    <row r="270" spans="1:5" s="1382" customFormat="1" ht="15" customHeight="1">
      <c r="A270" s="1380" t="s">
        <v>135</v>
      </c>
      <c r="B270" s="1381"/>
      <c r="C270" s="1381"/>
      <c r="D270" s="1381"/>
      <c r="E270" s="1381"/>
    </row>
    <row r="271" spans="1:5" s="1386" customFormat="1" ht="27" customHeight="1">
      <c r="A271" s="1383" t="s">
        <v>755</v>
      </c>
      <c r="B271" s="1384">
        <v>2005</v>
      </c>
      <c r="C271" s="1384">
        <v>2011</v>
      </c>
      <c r="D271" s="1384">
        <v>2012</v>
      </c>
      <c r="E271" s="1385" t="s">
        <v>756</v>
      </c>
    </row>
    <row r="272" spans="1:5" s="1386" customFormat="1" ht="27" customHeight="1">
      <c r="A272" s="1387" t="s">
        <v>8</v>
      </c>
      <c r="B272" s="1431">
        <v>12.33021971374832</v>
      </c>
      <c r="C272" s="1431">
        <v>19.373641224425462</v>
      </c>
      <c r="D272" s="1431">
        <v>18.661755872007173</v>
      </c>
      <c r="E272" s="1436">
        <v>20.341141824960431</v>
      </c>
    </row>
    <row r="273" spans="1:5" s="1386" customFormat="1" ht="27" customHeight="1">
      <c r="A273" s="1390" t="s">
        <v>757</v>
      </c>
      <c r="B273" s="1412">
        <v>0.13037383366899483</v>
      </c>
      <c r="C273" s="1412">
        <v>6.4707767538813313E-2</v>
      </c>
      <c r="D273" s="1412">
        <v>6.2873789569369329E-2</v>
      </c>
      <c r="E273" s="1427">
        <v>6.3008264576927056E-2</v>
      </c>
    </row>
    <row r="274" spans="1:5" s="1386" customFormat="1" ht="27" customHeight="1">
      <c r="A274" s="1401" t="s">
        <v>758</v>
      </c>
      <c r="B274" s="1412">
        <v>1.8896897385470888</v>
      </c>
      <c r="C274" s="1412">
        <v>2.9140993320851338</v>
      </c>
      <c r="D274" s="1412">
        <v>3.8776212502171927</v>
      </c>
      <c r="E274" s="1427">
        <v>4.0648758702603223</v>
      </c>
    </row>
    <row r="275" spans="1:5" s="1386" customFormat="1" ht="27" customHeight="1">
      <c r="A275" s="1401" t="s">
        <v>759</v>
      </c>
      <c r="B275" s="1412">
        <v>2.2509141188585127</v>
      </c>
      <c r="C275" s="1412">
        <v>3.3398342298466637</v>
      </c>
      <c r="D275" s="1412">
        <v>4.0198253504850916</v>
      </c>
      <c r="E275" s="1427">
        <v>4.0716335045315111</v>
      </c>
    </row>
    <row r="276" spans="1:5" s="1386" customFormat="1" ht="27" customHeight="1">
      <c r="A276" s="1401" t="s">
        <v>760</v>
      </c>
      <c r="B276" s="1412">
        <v>1.5388667469997235</v>
      </c>
      <c r="C276" s="1412">
        <v>1.4968719926970597</v>
      </c>
      <c r="D276" s="1412">
        <v>0.71856054825214866</v>
      </c>
      <c r="E276" s="1427">
        <v>0.71578690302137993</v>
      </c>
    </row>
    <row r="277" spans="1:5" s="1386" customFormat="1" ht="27" customHeight="1">
      <c r="A277" s="1401" t="s">
        <v>761</v>
      </c>
      <c r="B277" s="1412">
        <v>0.51769576374915127</v>
      </c>
      <c r="C277" s="1412">
        <v>0.47215213034599701</v>
      </c>
      <c r="D277" s="1412">
        <v>0.39639850898052681</v>
      </c>
      <c r="E277" s="1427">
        <v>0.39900309106368365</v>
      </c>
    </row>
    <row r="278" spans="1:5" s="1386" customFormat="1" ht="27" customHeight="1">
      <c r="A278" s="1401" t="s">
        <v>762</v>
      </c>
      <c r="B278" s="1412">
        <v>0.28876106244688893</v>
      </c>
      <c r="C278" s="1412">
        <v>0.18971012308928922</v>
      </c>
      <c r="D278" s="1412">
        <v>0.21674746006622886</v>
      </c>
      <c r="E278" s="1427">
        <v>0.22553981856343167</v>
      </c>
    </row>
    <row r="279" spans="1:5" s="1386" customFormat="1" ht="27" customHeight="1">
      <c r="A279" s="1401" t="s">
        <v>763</v>
      </c>
      <c r="B279" s="1412">
        <v>1.3540737337204429</v>
      </c>
      <c r="C279" s="1412">
        <v>2.2335326898191772</v>
      </c>
      <c r="D279" s="1412">
        <v>2.0941775971750074</v>
      </c>
      <c r="E279" s="1427">
        <v>2.4165807248936777</v>
      </c>
    </row>
    <row r="280" spans="1:5" s="1386" customFormat="1" ht="27" customHeight="1">
      <c r="A280" s="1401" t="s">
        <v>792</v>
      </c>
      <c r="B280" s="1412">
        <v>0.94990209183539986</v>
      </c>
      <c r="C280" s="1412">
        <v>3.7802263167017153E-2</v>
      </c>
      <c r="D280" s="1412">
        <v>5.8037886514958455E-2</v>
      </c>
      <c r="E280" s="1427">
        <v>9.8506265520888397E-2</v>
      </c>
    </row>
    <row r="281" spans="1:5" s="1386" customFormat="1" ht="27" customHeight="1">
      <c r="A281" s="1401" t="s">
        <v>765</v>
      </c>
      <c r="B281" s="1412">
        <v>0.21597270145378883</v>
      </c>
      <c r="C281" s="1412">
        <v>0.75115740936406139</v>
      </c>
      <c r="D281" s="1412">
        <v>0.64584864676279963</v>
      </c>
      <c r="E281" s="1427">
        <v>0.6636190578387996</v>
      </c>
    </row>
    <row r="282" spans="1:5" s="1386" customFormat="1" ht="27" customHeight="1">
      <c r="A282" s="1401" t="s">
        <v>766</v>
      </c>
      <c r="B282" s="1412">
        <v>0.16430646406144347</v>
      </c>
      <c r="C282" s="1412">
        <v>0.41064977466589841</v>
      </c>
      <c r="D282" s="1412">
        <v>0.51119384546674362</v>
      </c>
      <c r="E282" s="1427">
        <v>0.57639110478731259</v>
      </c>
    </row>
    <row r="283" spans="1:5" s="1386" customFormat="1" ht="27" customHeight="1">
      <c r="A283" s="1401" t="s">
        <v>767</v>
      </c>
      <c r="B283" s="1412">
        <v>0.23454404733641451</v>
      </c>
      <c r="C283" s="1412">
        <v>2.3731775803651667</v>
      </c>
      <c r="D283" s="1412">
        <v>2.7608047137562699</v>
      </c>
      <c r="E283" s="1427">
        <v>3.8723994179657586</v>
      </c>
    </row>
    <row r="284" spans="1:5" s="1386" customFormat="1" ht="27" customHeight="1">
      <c r="A284" s="1401" t="s">
        <v>768</v>
      </c>
      <c r="B284" s="1412">
        <v>0.13413827650157645</v>
      </c>
      <c r="C284" s="1412">
        <v>2.9153855829793667E-2</v>
      </c>
      <c r="D284" s="1412">
        <v>7.3566366993059684E-2</v>
      </c>
      <c r="E284" s="1427">
        <v>8.0032407769346905E-2</v>
      </c>
    </row>
    <row r="285" spans="1:5" s="1386" customFormat="1" ht="27" customHeight="1">
      <c r="A285" s="1401" t="s">
        <v>778</v>
      </c>
      <c r="B285" s="1412">
        <v>0.33136030105255243</v>
      </c>
      <c r="C285" s="1412">
        <v>0.12919453171597897</v>
      </c>
      <c r="D285" s="1412">
        <v>0.23632235711289895</v>
      </c>
      <c r="E285" s="1427">
        <v>0.23986745892105549</v>
      </c>
    </row>
    <row r="286" spans="1:5" s="1386" customFormat="1" ht="27" customHeight="1">
      <c r="A286" s="1401" t="s">
        <v>770</v>
      </c>
      <c r="B286" s="1412">
        <v>1.9471239758734555</v>
      </c>
      <c r="C286" s="1412">
        <v>3.7133413521116911</v>
      </c>
      <c r="D286" s="1412">
        <v>2.4813266608163134</v>
      </c>
      <c r="E286" s="1427">
        <v>2.512864376044428</v>
      </c>
    </row>
    <row r="287" spans="1:5" s="1386" customFormat="1" ht="27" customHeight="1">
      <c r="A287" s="1401" t="s">
        <v>713</v>
      </c>
      <c r="B287" s="1412">
        <v>0.14176624045128119</v>
      </c>
      <c r="C287" s="1412">
        <v>0.98374746067663221</v>
      </c>
      <c r="D287" s="1412">
        <v>0.2709184549750237</v>
      </c>
      <c r="E287" s="1427">
        <v>0.22208494580161953</v>
      </c>
    </row>
    <row r="288" spans="1:5" s="1386" customFormat="1" ht="27" customHeight="1">
      <c r="A288" s="1401" t="s">
        <v>771</v>
      </c>
      <c r="B288" s="1412">
        <v>0.23477882416917073</v>
      </c>
      <c r="C288" s="1412">
        <v>0.20838869388784703</v>
      </c>
      <c r="D288" s="1412">
        <v>0.22789279247218205</v>
      </c>
      <c r="E288" s="1427">
        <v>0.10846616358002333</v>
      </c>
    </row>
    <row r="289" spans="1:5" s="1386" customFormat="1" ht="27" customHeight="1">
      <c r="A289" s="1394" t="s">
        <v>814</v>
      </c>
      <c r="B289" s="1412">
        <v>5.9517930224325232E-3</v>
      </c>
      <c r="C289" s="1412">
        <v>4.95783473245286E-2</v>
      </c>
      <c r="D289" s="1412">
        <v>2.6120037219240971E-2</v>
      </c>
      <c r="E289" s="1427">
        <v>1.04824498202605E-2</v>
      </c>
    </row>
    <row r="290" spans="1:5" s="1382" customFormat="1" ht="15" customHeight="1">
      <c r="A290" s="1397" t="s">
        <v>66</v>
      </c>
      <c r="B290" s="1447"/>
      <c r="C290" s="1447"/>
      <c r="D290" s="1447"/>
      <c r="E290" s="1447"/>
    </row>
    <row r="291" spans="1:5" s="1382" customFormat="1" ht="15" customHeight="1">
      <c r="A291" s="1399" t="s">
        <v>775</v>
      </c>
      <c r="B291" s="1448"/>
      <c r="C291" s="1448"/>
      <c r="D291" s="1448"/>
      <c r="E291" s="1448"/>
    </row>
    <row r="292" spans="1:5" s="1382" customFormat="1" ht="15" customHeight="1">
      <c r="A292" s="1397"/>
      <c r="B292" s="1400"/>
      <c r="C292" s="1400"/>
      <c r="D292" s="1400"/>
      <c r="E292" s="1398"/>
    </row>
    <row r="293" spans="1:5" s="1379" customFormat="1" ht="33.75" customHeight="1">
      <c r="A293" s="2717" t="s">
        <v>815</v>
      </c>
      <c r="B293" s="2717"/>
      <c r="C293" s="2717"/>
      <c r="D293" s="2717"/>
      <c r="E293" s="2717"/>
    </row>
    <row r="294" spans="1:5" s="1379" customFormat="1" ht="15" customHeight="1">
      <c r="A294" s="1380" t="s">
        <v>135</v>
      </c>
      <c r="B294" s="1381"/>
      <c r="C294" s="1381"/>
      <c r="D294" s="1381"/>
      <c r="E294" s="1381"/>
    </row>
    <row r="295" spans="1:5" s="1386" customFormat="1" ht="27" customHeight="1">
      <c r="A295" s="1383" t="s">
        <v>755</v>
      </c>
      <c r="B295" s="1384">
        <v>2005</v>
      </c>
      <c r="C295" s="1384">
        <v>2011</v>
      </c>
      <c r="D295" s="1384">
        <v>2012</v>
      </c>
      <c r="E295" s="1385" t="s">
        <v>756</v>
      </c>
    </row>
    <row r="296" spans="1:5" s="1386" customFormat="1" ht="27" customHeight="1">
      <c r="A296" s="1387" t="s">
        <v>8</v>
      </c>
      <c r="B296" s="1425">
        <v>7.4609834800937023</v>
      </c>
      <c r="C296" s="1425">
        <v>14.827320818768186</v>
      </c>
      <c r="D296" s="1425">
        <v>3.4971829369945056</v>
      </c>
      <c r="E296" s="1426">
        <v>14.213167697137948</v>
      </c>
    </row>
    <row r="297" spans="1:5" s="1386" customFormat="1" ht="27" customHeight="1">
      <c r="A297" s="1390" t="s">
        <v>757</v>
      </c>
      <c r="B297" s="1412">
        <v>-1.4111613294217307</v>
      </c>
      <c r="C297" s="1412">
        <v>12.725830049096757</v>
      </c>
      <c r="D297" s="1412">
        <v>4.3999999999999773</v>
      </c>
      <c r="E297" s="1427">
        <v>5.0077211592309823</v>
      </c>
    </row>
    <row r="298" spans="1:5" s="1386" customFormat="1" ht="27" customHeight="1">
      <c r="A298" s="1390" t="s">
        <v>758</v>
      </c>
      <c r="B298" s="1412">
        <v>5.2838448125545057</v>
      </c>
      <c r="C298" s="1412">
        <v>-26.820864417003108</v>
      </c>
      <c r="D298" s="1412">
        <v>42.971118067261614</v>
      </c>
      <c r="E298" s="1427">
        <v>9.843725470943383</v>
      </c>
    </row>
    <row r="299" spans="1:5" s="1386" customFormat="1" ht="27" customHeight="1">
      <c r="A299" s="1390" t="s">
        <v>759</v>
      </c>
      <c r="B299" s="1412">
        <v>11.474782233716624</v>
      </c>
      <c r="C299" s="1412">
        <v>-1.6093634640100873</v>
      </c>
      <c r="D299" s="1412">
        <v>29.321148016862651</v>
      </c>
      <c r="E299" s="1427">
        <v>6.1340770303239083</v>
      </c>
    </row>
    <row r="300" spans="1:5" s="1386" customFormat="1" ht="27" customHeight="1">
      <c r="A300" s="1390" t="s">
        <v>760</v>
      </c>
      <c r="B300" s="1412">
        <v>11.475476514386187</v>
      </c>
      <c r="C300" s="1412">
        <v>0.31261025258304187</v>
      </c>
      <c r="D300" s="1412">
        <v>-48.421823427928331</v>
      </c>
      <c r="E300" s="1427">
        <v>4.379144113656892</v>
      </c>
    </row>
    <row r="301" spans="1:5" s="1386" customFormat="1" ht="27" customHeight="1">
      <c r="A301" s="1390" t="s">
        <v>761</v>
      </c>
      <c r="B301" s="1412">
        <v>20.449029126213603</v>
      </c>
      <c r="C301" s="1412">
        <v>-11.969583428668187</v>
      </c>
      <c r="D301" s="1412">
        <v>-9.7936029820806141</v>
      </c>
      <c r="E301" s="1427">
        <v>5.4721018438496998</v>
      </c>
    </row>
    <row r="302" spans="1:5" s="1386" customFormat="1" ht="27" customHeight="1">
      <c r="A302" s="1401" t="s">
        <v>762</v>
      </c>
      <c r="B302" s="1412">
        <v>12.916692108851848</v>
      </c>
      <c r="C302" s="1412">
        <v>33.302866836256641</v>
      </c>
      <c r="D302" s="1412">
        <v>22.758278422841286</v>
      </c>
      <c r="E302" s="1427">
        <v>9.0341550938307194</v>
      </c>
    </row>
    <row r="303" spans="1:5" s="1386" customFormat="1" ht="27" customHeight="1">
      <c r="A303" s="1401" t="s">
        <v>763</v>
      </c>
      <c r="B303" s="1412">
        <v>15.170699139828642</v>
      </c>
      <c r="C303" s="1412">
        <v>68.047226006862132</v>
      </c>
      <c r="D303" s="1412">
        <v>0.74151420290424142</v>
      </c>
      <c r="E303" s="1427">
        <v>20.915270172918227</v>
      </c>
    </row>
    <row r="304" spans="1:5" s="1386" customFormat="1" ht="27" customHeight="1">
      <c r="A304" s="1401" t="s">
        <v>792</v>
      </c>
      <c r="B304" s="1412">
        <v>16.697721269088618</v>
      </c>
      <c r="C304" s="1412">
        <v>-36.644190727045753</v>
      </c>
      <c r="D304" s="1412">
        <v>64.960918403516445</v>
      </c>
      <c r="E304" s="1427">
        <v>77.846621175343614</v>
      </c>
    </row>
    <row r="305" spans="1:5" s="1386" customFormat="1" ht="27" customHeight="1">
      <c r="A305" s="1401" t="s">
        <v>765</v>
      </c>
      <c r="B305" s="1412">
        <v>15.205076631221729</v>
      </c>
      <c r="C305" s="1412">
        <v>221.29737901681779</v>
      </c>
      <c r="D305" s="1412">
        <v>-7.6180603231762092</v>
      </c>
      <c r="E305" s="1427">
        <v>7.6667115020475194</v>
      </c>
    </row>
    <row r="306" spans="1:5" s="1386" customFormat="1" ht="27" customHeight="1">
      <c r="A306" s="1401" t="s">
        <v>766</v>
      </c>
      <c r="B306" s="1412">
        <v>14.545454545454547</v>
      </c>
      <c r="C306" s="1412">
        <v>-38.863698565673189</v>
      </c>
      <c r="D306" s="1412">
        <v>33.752314424962464</v>
      </c>
      <c r="E306" s="1427">
        <v>18.147627809803609</v>
      </c>
    </row>
    <row r="307" spans="1:5" s="1386" customFormat="1" ht="27" customHeight="1">
      <c r="A307" s="1401" t="s">
        <v>767</v>
      </c>
      <c r="B307" s="1412">
        <v>25.107293479558649</v>
      </c>
      <c r="C307" s="1412">
        <v>112.71921669225281</v>
      </c>
      <c r="D307" s="1412">
        <v>24.995025364790436</v>
      </c>
      <c r="E307" s="1427">
        <v>46.973085323928842</v>
      </c>
    </row>
    <row r="308" spans="1:5" s="1386" customFormat="1" ht="27" customHeight="1">
      <c r="A308" s="1401" t="s">
        <v>768</v>
      </c>
      <c r="B308" s="1412">
        <v>25.107293479558649</v>
      </c>
      <c r="C308" s="1412">
        <v>-20.045923665955414</v>
      </c>
      <c r="D308" s="1412">
        <v>171.12563715017558</v>
      </c>
      <c r="E308" s="1427">
        <v>13.993457486697906</v>
      </c>
    </row>
    <row r="309" spans="1:5" s="1386" customFormat="1" ht="27" customHeight="1">
      <c r="A309" s="1401" t="s">
        <v>778</v>
      </c>
      <c r="B309" s="1412">
        <v>20.962665612401565</v>
      </c>
      <c r="C309" s="1412">
        <v>162.82071095753111</v>
      </c>
      <c r="D309" s="1412">
        <v>96.538644146055304</v>
      </c>
      <c r="E309" s="1427">
        <v>6.3554813441203208</v>
      </c>
    </row>
    <row r="310" spans="1:5" s="1386" customFormat="1" ht="27" customHeight="1">
      <c r="A310" s="1401" t="s">
        <v>770</v>
      </c>
      <c r="B310" s="1412">
        <v>-12.707148018783059</v>
      </c>
      <c r="C310" s="1412">
        <v>17.12872415335967</v>
      </c>
      <c r="D310" s="1412">
        <v>-28.202992039178127</v>
      </c>
      <c r="E310" s="1427">
        <v>6.1154109904436353</v>
      </c>
    </row>
    <row r="311" spans="1:5" s="1386" customFormat="1" ht="27" customHeight="1">
      <c r="A311" s="1401" t="s">
        <v>713</v>
      </c>
      <c r="B311" s="1412">
        <v>11.989414313041436</v>
      </c>
      <c r="C311" s="1412">
        <v>161.81594804690701</v>
      </c>
      <c r="D311" s="1412">
        <v>-70.410185405367798</v>
      </c>
      <c r="E311" s="1427">
        <v>-14.103813480127542</v>
      </c>
    </row>
    <row r="312" spans="1:5" s="1386" customFormat="1" ht="27" customHeight="1">
      <c r="A312" s="1401" t="s">
        <v>771</v>
      </c>
      <c r="B312" s="1412">
        <v>11.728746668388752</v>
      </c>
      <c r="C312" s="1412">
        <v>10.813719109438779</v>
      </c>
      <c r="D312" s="1412">
        <v>17.501582441287724</v>
      </c>
      <c r="E312" s="1427">
        <v>-50.127970445614714</v>
      </c>
    </row>
    <row r="313" spans="1:5" s="1386" customFormat="1" ht="27" customHeight="1">
      <c r="A313" s="1394" t="s">
        <v>814</v>
      </c>
      <c r="B313" s="1412">
        <v>11.849710833407826</v>
      </c>
      <c r="C313" s="1412">
        <v>-30.296386885038373</v>
      </c>
      <c r="D313" s="1412">
        <v>-60.347149785206042</v>
      </c>
      <c r="E313" s="1427">
        <v>13.9</v>
      </c>
    </row>
    <row r="314" spans="1:5" s="1382" customFormat="1" ht="15" customHeight="1">
      <c r="A314" s="1397" t="s">
        <v>66</v>
      </c>
      <c r="B314" s="1449"/>
      <c r="C314" s="1449"/>
      <c r="D314" s="1449"/>
      <c r="E314" s="1449"/>
    </row>
    <row r="315" spans="1:5" s="1382" customFormat="1" ht="15" customHeight="1">
      <c r="A315" s="1399" t="s">
        <v>775</v>
      </c>
      <c r="B315" s="1448"/>
      <c r="C315" s="1448"/>
      <c r="D315" s="1448"/>
      <c r="E315" s="1448"/>
    </row>
    <row r="316" spans="1:5">
      <c r="A316" s="1450"/>
      <c r="B316" s="1451"/>
      <c r="C316" s="1451"/>
      <c r="D316" s="1451"/>
      <c r="E316" s="1452"/>
    </row>
  </sheetData>
  <protectedRanges>
    <protectedRange sqref="B27:B45 B53:B71" name="Range1_14"/>
    <protectedRange sqref="B47:D47 B73:D74" name="Range1_14_1"/>
    <protectedRange sqref="B87:D87 B101:D102" name="Range1_14_2"/>
    <protectedRange sqref="B243:D243" name="Range1_14_6"/>
    <protectedRange sqref="C316:E316" name="Range1_2_2"/>
    <protectedRange sqref="B316:D316" name="Range1_14_8"/>
    <protectedRange sqref="C292:E292" name="Range1_2_3"/>
    <protectedRange sqref="B292:D292" name="Range1_14_9"/>
    <protectedRange sqref="B289:E291 B272:B288" name="Range1_2_1"/>
    <protectedRange sqref="B225:B235 B237:B240" name="All_1"/>
    <protectedRange sqref="C225:D235 C237:D240" name="All_2"/>
    <protectedRange sqref="C27:D45 C53:D71" name="Range1_14_3"/>
    <protectedRange sqref="C241:D241" name="All_4"/>
    <protectedRange sqref="C272:E288" name="Range1_2_1_3"/>
    <protectedRange sqref="B241" name="All_1_3"/>
  </protectedRanges>
  <mergeCells count="17">
    <mergeCell ref="A207:E207"/>
    <mergeCell ref="A221:E221"/>
    <mergeCell ref="A245:E245"/>
    <mergeCell ref="A269:E269"/>
    <mergeCell ref="A293:E293"/>
    <mergeCell ref="A181:E181"/>
    <mergeCell ref="A2:E2"/>
    <mergeCell ref="E5:E18"/>
    <mergeCell ref="A21:E21"/>
    <mergeCell ref="A22:E22"/>
    <mergeCell ref="A23:E23"/>
    <mergeCell ref="A49:E49"/>
    <mergeCell ref="A75:E75"/>
    <mergeCell ref="A89:E89"/>
    <mergeCell ref="A103:E103"/>
    <mergeCell ref="A129:E129"/>
    <mergeCell ref="A155:E155"/>
  </mergeCells>
  <pageMargins left="0.7" right="0.7" top="0.75" bottom="0.56999999999999995" header="0.3" footer="0.3"/>
  <pageSetup paperSize="9" scale="82" orientation="portrait" r:id="rId1"/>
  <headerFooter>
    <oddFooter>&amp;C&amp;P</oddFooter>
  </headerFooter>
  <rowBreaks count="14" manualBreakCount="14">
    <brk id="19" max="4" man="1"/>
    <brk id="22" max="4" man="1"/>
    <brk id="48" max="4" man="1"/>
    <brk id="74" max="4" man="1"/>
    <brk id="102" max="4" man="1"/>
    <brk id="128" max="4" man="1"/>
    <brk id="154" max="4" man="1"/>
    <brk id="180" max="4" man="1"/>
    <brk id="206" max="4" man="1"/>
    <brk id="220" max="4" man="1"/>
    <brk id="244" max="4" man="1"/>
    <brk id="268" max="4" man="1"/>
    <brk id="292" max="4" man="1"/>
    <brk id="316" max="4" man="1"/>
  </rowBreaks>
  <legacyDrawing r:id="rId2"/>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0" tint="-0.249977111117893"/>
  </sheetPr>
  <dimension ref="A1:F20"/>
  <sheetViews>
    <sheetView view="pageBreakPreview" zoomScaleNormal="100" zoomScaleSheetLayoutView="100" workbookViewId="0">
      <selection activeCell="J4" sqref="J4"/>
    </sheetView>
  </sheetViews>
  <sheetFormatPr defaultColWidth="9.140625" defaultRowHeight="14.25"/>
  <cols>
    <col min="1" max="2" width="9.140625" style="2043"/>
    <col min="3" max="3" width="51.85546875" style="2043" customWidth="1"/>
    <col min="4" max="4" width="13.140625" style="2043" customWidth="1"/>
    <col min="5" max="5" width="8.7109375" style="2043" customWidth="1"/>
    <col min="6" max="6" width="13.28515625" style="2043" bestFit="1" customWidth="1"/>
    <col min="7" max="16384" width="9.140625" style="2043"/>
  </cols>
  <sheetData>
    <row r="1" spans="1:6" ht="18">
      <c r="A1" s="2042" t="s">
        <v>707</v>
      </c>
    </row>
    <row r="2" spans="1:6" ht="234" customHeight="1">
      <c r="A2" s="2813" t="s">
        <v>1508</v>
      </c>
      <c r="B2" s="2813"/>
      <c r="C2" s="2813"/>
      <c r="D2" s="2813"/>
      <c r="E2" s="2813"/>
    </row>
    <row r="3" spans="1:6" ht="15">
      <c r="A3" s="2044" t="s">
        <v>1509</v>
      </c>
    </row>
    <row r="4" spans="1:6" ht="15.75" customHeight="1">
      <c r="A4" s="2045" t="s">
        <v>1510</v>
      </c>
      <c r="B4" s="2046"/>
      <c r="C4" s="2047"/>
      <c r="D4" s="2048">
        <f>'[9]Mid 2013 p'!$AG$26</f>
        <v>2453096</v>
      </c>
      <c r="E4" s="2814">
        <v>2013</v>
      </c>
    </row>
    <row r="5" spans="1:6">
      <c r="A5" s="2045" t="s">
        <v>1511</v>
      </c>
      <c r="B5" s="2045"/>
      <c r="C5" s="2049"/>
      <c r="D5" s="2048">
        <f>'[9]Mid 2013 p'!$AE$26</f>
        <v>1747833</v>
      </c>
      <c r="E5" s="2814"/>
      <c r="F5" s="2050"/>
    </row>
    <row r="6" spans="1:6">
      <c r="A6" s="2045" t="s">
        <v>1512</v>
      </c>
      <c r="B6" s="2045"/>
      <c r="C6" s="2049"/>
      <c r="D6" s="2048">
        <f>'[9]Mid 2013 p'!$AF$26</f>
        <v>705263</v>
      </c>
      <c r="E6" s="2814"/>
    </row>
    <row r="7" spans="1:6">
      <c r="A7" s="2045" t="s">
        <v>1513</v>
      </c>
      <c r="B7" s="2045"/>
      <c r="C7" s="2051"/>
      <c r="D7" s="2052">
        <v>7.7</v>
      </c>
      <c r="E7" s="2814"/>
    </row>
    <row r="8" spans="1:6">
      <c r="A8" s="2045" t="s">
        <v>1514</v>
      </c>
      <c r="B8" s="2045"/>
      <c r="C8" s="2049"/>
      <c r="D8" s="2052">
        <v>21.6</v>
      </c>
      <c r="E8" s="2814"/>
    </row>
    <row r="9" spans="1:6">
      <c r="A9" s="2045" t="s">
        <v>1515</v>
      </c>
      <c r="B9" s="2045"/>
      <c r="C9" s="2049"/>
      <c r="D9" s="2052">
        <v>1.1000000000000001</v>
      </c>
      <c r="E9" s="2814"/>
    </row>
    <row r="10" spans="1:6">
      <c r="A10" s="2045" t="s">
        <v>1516</v>
      </c>
      <c r="B10" s="2045"/>
      <c r="C10" s="2049"/>
      <c r="D10" s="2052">
        <v>20.399999999999999</v>
      </c>
      <c r="E10" s="2814"/>
    </row>
    <row r="11" spans="1:6">
      <c r="A11" s="2045" t="s">
        <v>1517</v>
      </c>
      <c r="B11" s="2045"/>
      <c r="C11" s="2051"/>
      <c r="D11" s="2053">
        <v>78.7</v>
      </c>
      <c r="E11" s="2814"/>
    </row>
    <row r="12" spans="1:6">
      <c r="A12" s="2045" t="s">
        <v>1518</v>
      </c>
      <c r="B12" s="2045"/>
      <c r="C12" s="2054"/>
      <c r="D12" s="2053">
        <v>14.7</v>
      </c>
      <c r="E12" s="2814"/>
    </row>
    <row r="13" spans="1:6">
      <c r="A13" s="2045" t="s">
        <v>1519</v>
      </c>
      <c r="B13" s="2045"/>
      <c r="C13" s="2054"/>
      <c r="D13" s="2053">
        <v>1.2</v>
      </c>
      <c r="E13" s="2814"/>
    </row>
    <row r="14" spans="1:6">
      <c r="A14" s="2045" t="s">
        <v>1520</v>
      </c>
      <c r="B14" s="2045"/>
      <c r="C14" s="2054"/>
      <c r="D14" s="2053">
        <v>6.3</v>
      </c>
      <c r="E14" s="2814"/>
    </row>
    <row r="15" spans="1:6">
      <c r="A15" s="2045" t="s">
        <v>1521</v>
      </c>
      <c r="B15" s="2045"/>
      <c r="C15" s="2051"/>
      <c r="D15" s="2053">
        <v>8.1999999999999993</v>
      </c>
      <c r="E15" s="2814"/>
    </row>
    <row r="16" spans="1:6">
      <c r="A16" s="2045" t="s">
        <v>1522</v>
      </c>
      <c r="B16" s="2045"/>
      <c r="C16" s="2054"/>
      <c r="D16" s="2055">
        <v>78.7</v>
      </c>
      <c r="E16" s="2814"/>
    </row>
    <row r="17" spans="1:5">
      <c r="A17" s="2045" t="s">
        <v>1523</v>
      </c>
      <c r="B17" s="2045"/>
      <c r="C17" s="2054"/>
      <c r="D17" s="2055">
        <v>75.2</v>
      </c>
      <c r="E17" s="2814"/>
    </row>
    <row r="18" spans="1:5">
      <c r="A18" s="2045" t="s">
        <v>1524</v>
      </c>
      <c r="B18" s="2045"/>
      <c r="C18" s="2051"/>
      <c r="D18" s="2056">
        <v>26.277225715</v>
      </c>
      <c r="E18" s="2814"/>
    </row>
    <row r="19" spans="1:5">
      <c r="A19" s="2045" t="s">
        <v>1525</v>
      </c>
      <c r="B19" s="2045"/>
      <c r="C19" s="2051"/>
      <c r="D19" s="2056">
        <v>23.226557153000002</v>
      </c>
      <c r="E19" s="2814"/>
    </row>
    <row r="20" spans="1:5">
      <c r="A20" s="2057" t="s">
        <v>1526</v>
      </c>
      <c r="B20" s="2058"/>
      <c r="C20" s="2058"/>
    </row>
  </sheetData>
  <mergeCells count="2">
    <mergeCell ref="A2:E2"/>
    <mergeCell ref="E4:E19"/>
  </mergeCells>
  <pageMargins left="0.7" right="0.7" top="0.75" bottom="0.75" header="0.3" footer="0.3"/>
  <pageSetup scale="98" orientation="portrait" r:id="rId1"/>
  <rowBreaks count="1" manualBreakCount="1">
    <brk id="2" max="16383" man="1"/>
  </rowBreaks>
  <legacyDrawing r:id="rId2"/>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808080"/>
  </sheetPr>
  <dimension ref="A1:O752"/>
  <sheetViews>
    <sheetView view="pageBreakPreview" topLeftCell="A395" zoomScale="80" zoomScaleSheetLayoutView="80" workbookViewId="0">
      <selection activeCell="J4" sqref="J4"/>
    </sheetView>
  </sheetViews>
  <sheetFormatPr defaultColWidth="9.140625" defaultRowHeight="14.25"/>
  <cols>
    <col min="1" max="1" width="1.28515625" style="2059" customWidth="1"/>
    <col min="2" max="2" width="34.28515625" style="2059" customWidth="1"/>
    <col min="3" max="3" width="16.28515625" style="2059" customWidth="1"/>
    <col min="4" max="4" width="17" style="2059" customWidth="1"/>
    <col min="5" max="5" width="21.85546875" style="2059" customWidth="1"/>
    <col min="6" max="6" width="13.7109375" style="2059" customWidth="1"/>
    <col min="7" max="11" width="9.140625" style="2059"/>
    <col min="12" max="12" width="13" style="2059" bestFit="1" customWidth="1"/>
    <col min="13" max="16384" width="9.140625" style="2059"/>
  </cols>
  <sheetData>
    <row r="1" spans="1:6" ht="18">
      <c r="B1" s="2060" t="s">
        <v>1527</v>
      </c>
    </row>
    <row r="2" spans="1:6" ht="343.5" customHeight="1">
      <c r="B2" s="2816" t="s">
        <v>1528</v>
      </c>
      <c r="C2" s="2817"/>
      <c r="D2" s="2817"/>
      <c r="E2" s="2817"/>
      <c r="F2" s="2817"/>
    </row>
    <row r="3" spans="1:6">
      <c r="B3" s="2061"/>
      <c r="C3" s="2061"/>
      <c r="D3" s="2061"/>
      <c r="E3" s="2062"/>
      <c r="F3" s="2063"/>
    </row>
    <row r="4" spans="1:6" ht="22.5" customHeight="1">
      <c r="B4" s="2064"/>
      <c r="F4" s="2061"/>
    </row>
    <row r="5" spans="1:6" ht="18" customHeight="1">
      <c r="B5" s="2065" t="s">
        <v>1529</v>
      </c>
      <c r="C5" s="2066"/>
      <c r="D5" s="2066"/>
      <c r="E5" s="2066"/>
      <c r="F5" s="2067"/>
    </row>
    <row r="6" spans="1:6" ht="17.25" customHeight="1">
      <c r="B6" s="2065"/>
      <c r="C6" s="2066"/>
      <c r="D6" s="2066"/>
      <c r="E6" s="2067" t="s">
        <v>1439</v>
      </c>
      <c r="F6" s="2067"/>
    </row>
    <row r="7" spans="1:6" ht="17.25" customHeight="1">
      <c r="A7" s="2061"/>
      <c r="B7" s="2068"/>
      <c r="C7" s="2069"/>
      <c r="D7" s="2069"/>
      <c r="E7" s="2070"/>
      <c r="F7" s="2067"/>
    </row>
    <row r="8" spans="1:6" ht="17.25" customHeight="1">
      <c r="A8" s="2061"/>
      <c r="B8" s="2071"/>
      <c r="C8" s="2071"/>
      <c r="D8" s="2071"/>
      <c r="E8" s="2071"/>
      <c r="F8" s="2067"/>
    </row>
    <row r="9" spans="1:6" ht="17.25" customHeight="1">
      <c r="A9" s="2061"/>
      <c r="B9" s="2067"/>
      <c r="C9" s="2067"/>
      <c r="D9" s="2067"/>
      <c r="E9" s="2067"/>
      <c r="F9" s="2067"/>
    </row>
    <row r="10" spans="1:6" ht="17.25" customHeight="1">
      <c r="A10" s="2061"/>
      <c r="B10" s="2067"/>
      <c r="C10" s="2067"/>
      <c r="D10" s="2067"/>
      <c r="E10" s="2067"/>
      <c r="F10" s="2067"/>
    </row>
    <row r="11" spans="1:6" ht="17.25" customHeight="1">
      <c r="A11" s="2061"/>
      <c r="B11" s="2067"/>
      <c r="C11" s="2067"/>
      <c r="D11" s="2067"/>
      <c r="E11" s="2067"/>
      <c r="F11" s="2067"/>
    </row>
    <row r="12" spans="1:6" ht="17.25" customHeight="1">
      <c r="A12" s="2061"/>
      <c r="B12" s="2067"/>
      <c r="C12" s="2067"/>
      <c r="D12" s="2067"/>
      <c r="E12" s="2067"/>
      <c r="F12" s="2067"/>
    </row>
    <row r="13" spans="1:6" ht="17.25" customHeight="1">
      <c r="A13" s="2061"/>
      <c r="B13" s="2067"/>
      <c r="C13" s="2067"/>
      <c r="D13" s="2067"/>
      <c r="E13" s="2067"/>
      <c r="F13" s="2067"/>
    </row>
    <row r="14" spans="1:6" ht="17.25" customHeight="1">
      <c r="A14" s="2061"/>
      <c r="B14" s="2067"/>
      <c r="C14" s="2067"/>
      <c r="D14" s="2067"/>
      <c r="E14" s="2067"/>
      <c r="F14" s="2067"/>
    </row>
    <row r="15" spans="1:6" ht="17.25" customHeight="1">
      <c r="A15" s="2061"/>
      <c r="B15" s="2067"/>
      <c r="C15" s="2067"/>
      <c r="D15" s="2067"/>
      <c r="E15" s="2067"/>
      <c r="F15" s="2067"/>
    </row>
    <row r="16" spans="1:6" ht="17.25" customHeight="1">
      <c r="A16" s="2061"/>
      <c r="B16" s="2067"/>
      <c r="C16" s="2067"/>
      <c r="D16" s="2067"/>
      <c r="E16" s="2067"/>
      <c r="F16" s="2067"/>
    </row>
    <row r="17" spans="1:6" ht="17.25" customHeight="1">
      <c r="A17" s="2061"/>
      <c r="B17" s="2067"/>
      <c r="C17" s="2067"/>
      <c r="D17" s="2067"/>
      <c r="E17" s="2067"/>
      <c r="F17" s="2067"/>
    </row>
    <row r="18" spans="1:6" ht="17.25" customHeight="1">
      <c r="A18" s="2061"/>
      <c r="B18" s="2067"/>
      <c r="C18" s="2067"/>
      <c r="D18" s="2067"/>
      <c r="E18" s="2067"/>
      <c r="F18" s="2067"/>
    </row>
    <row r="19" spans="1:6" ht="17.25" customHeight="1">
      <c r="A19" s="2061"/>
      <c r="B19" s="2067"/>
      <c r="C19" s="2067"/>
      <c r="D19" s="2067"/>
      <c r="E19" s="2067"/>
      <c r="F19" s="2067"/>
    </row>
    <row r="20" spans="1:6" ht="17.25" customHeight="1">
      <c r="A20" s="2061"/>
      <c r="B20" s="2067"/>
      <c r="C20" s="2067"/>
      <c r="D20" s="2067"/>
      <c r="E20" s="2067"/>
      <c r="F20" s="2067"/>
    </row>
    <row r="21" spans="1:6" ht="17.25" customHeight="1">
      <c r="A21" s="2061"/>
      <c r="B21" s="2067"/>
      <c r="C21" s="2067"/>
      <c r="D21" s="2067"/>
      <c r="E21" s="2067"/>
      <c r="F21" s="2067"/>
    </row>
    <row r="22" spans="1:6" ht="17.25" customHeight="1">
      <c r="A22" s="2061"/>
      <c r="B22" s="2067"/>
      <c r="C22" s="2067"/>
      <c r="D22" s="2067"/>
      <c r="E22" s="2067"/>
      <c r="F22" s="2067"/>
    </row>
    <row r="23" spans="1:6" ht="17.25" customHeight="1">
      <c r="A23" s="2061"/>
      <c r="B23" s="2061"/>
      <c r="C23" s="2072"/>
      <c r="D23" s="2072"/>
      <c r="E23" s="2072"/>
      <c r="F23" s="2072"/>
    </row>
    <row r="24" spans="1:6" ht="17.25" customHeight="1">
      <c r="A24" s="2061"/>
      <c r="B24" s="2073" t="s">
        <v>1530</v>
      </c>
      <c r="C24" s="2074"/>
      <c r="D24" s="2074"/>
      <c r="E24" s="2074"/>
      <c r="F24" s="2074"/>
    </row>
    <row r="25" spans="1:6" ht="17.25" customHeight="1">
      <c r="A25" s="2061"/>
      <c r="B25" s="2074"/>
      <c r="C25" s="2074"/>
      <c r="D25" s="2074"/>
      <c r="E25" s="2074"/>
      <c r="F25" s="2074"/>
    </row>
    <row r="26" spans="1:6" ht="15" customHeight="1">
      <c r="C26" s="2075"/>
      <c r="D26" s="2075"/>
      <c r="E26" s="2075"/>
    </row>
    <row r="27" spans="1:6" ht="15" customHeight="1">
      <c r="B27" s="2076" t="s">
        <v>1531</v>
      </c>
      <c r="C27" s="2075"/>
      <c r="D27" s="2075"/>
      <c r="E27" s="2075"/>
      <c r="F27" s="2077"/>
    </row>
    <row r="28" spans="1:6" ht="15" customHeight="1">
      <c r="B28" s="2078" t="s">
        <v>1532</v>
      </c>
      <c r="C28" s="2079"/>
      <c r="D28" s="2079"/>
      <c r="E28" s="2079"/>
      <c r="F28" s="2079"/>
    </row>
    <row r="29" spans="1:6" ht="15" customHeight="1">
      <c r="B29" s="2080" t="s">
        <v>1533</v>
      </c>
      <c r="C29" s="2081" t="s">
        <v>1534</v>
      </c>
      <c r="D29" s="2081" t="s">
        <v>1535</v>
      </c>
      <c r="E29" s="2081" t="s">
        <v>8</v>
      </c>
      <c r="F29" s="2077"/>
    </row>
    <row r="30" spans="1:6" ht="15" customHeight="1">
      <c r="A30" s="2082"/>
      <c r="B30" s="2083">
        <v>1975</v>
      </c>
      <c r="C30" s="2084">
        <v>54886</v>
      </c>
      <c r="D30" s="2084">
        <v>156926</v>
      </c>
      <c r="E30" s="2084">
        <v>211812</v>
      </c>
      <c r="F30" s="2077"/>
    </row>
    <row r="31" spans="1:6" ht="15" customHeight="1">
      <c r="A31" s="2085"/>
      <c r="B31" s="2086" t="s">
        <v>1511</v>
      </c>
      <c r="C31" s="2087">
        <v>29238</v>
      </c>
      <c r="D31" s="2087">
        <v>125820</v>
      </c>
      <c r="E31" s="2087">
        <v>155058</v>
      </c>
      <c r="F31" s="2077"/>
    </row>
    <row r="32" spans="1:6" ht="15" customHeight="1">
      <c r="A32" s="2085"/>
      <c r="B32" s="2086" t="s">
        <v>1512</v>
      </c>
      <c r="C32" s="2087">
        <v>25648</v>
      </c>
      <c r="D32" s="2087">
        <v>31106</v>
      </c>
      <c r="E32" s="2087">
        <v>56754</v>
      </c>
      <c r="F32" s="2077"/>
    </row>
    <row r="33" spans="1:6" ht="15" customHeight="1">
      <c r="A33" s="2082"/>
      <c r="B33" s="2083">
        <v>1980</v>
      </c>
      <c r="C33" s="2084">
        <v>90792</v>
      </c>
      <c r="D33" s="2084">
        <v>361056</v>
      </c>
      <c r="E33" s="2084">
        <v>451848</v>
      </c>
      <c r="F33" s="2077"/>
    </row>
    <row r="34" spans="1:6" ht="15" customHeight="1">
      <c r="A34" s="2085"/>
      <c r="B34" s="2086" t="s">
        <v>1511</v>
      </c>
      <c r="C34" s="2087">
        <v>47993</v>
      </c>
      <c r="D34" s="2087">
        <v>283695</v>
      </c>
      <c r="E34" s="2087">
        <v>331688</v>
      </c>
      <c r="F34" s="2077"/>
    </row>
    <row r="35" spans="1:6" ht="15" customHeight="1">
      <c r="A35" s="2085"/>
      <c r="B35" s="2086" t="s">
        <v>1512</v>
      </c>
      <c r="C35" s="2087">
        <v>42799</v>
      </c>
      <c r="D35" s="2087">
        <v>77361</v>
      </c>
      <c r="E35" s="2087">
        <v>120160</v>
      </c>
      <c r="F35" s="2077"/>
    </row>
    <row r="36" spans="1:6" ht="15" customHeight="1">
      <c r="A36" s="2082"/>
      <c r="B36" s="2083">
        <v>1985</v>
      </c>
      <c r="C36" s="2084">
        <v>135982</v>
      </c>
      <c r="D36" s="2084">
        <v>430054</v>
      </c>
      <c r="E36" s="2084">
        <v>566036</v>
      </c>
      <c r="F36" s="2077"/>
    </row>
    <row r="37" spans="1:6" ht="15" customHeight="1">
      <c r="A37" s="2085"/>
      <c r="B37" s="2086" t="s">
        <v>1511</v>
      </c>
      <c r="C37" s="2087">
        <v>69975</v>
      </c>
      <c r="D37" s="2087">
        <v>310278</v>
      </c>
      <c r="E37" s="2087">
        <v>380253</v>
      </c>
      <c r="F37" s="2077"/>
    </row>
    <row r="38" spans="1:6" ht="15" customHeight="1">
      <c r="A38" s="2085"/>
      <c r="B38" s="2086" t="s">
        <v>1512</v>
      </c>
      <c r="C38" s="2087">
        <v>66007</v>
      </c>
      <c r="D38" s="2087">
        <v>119776</v>
      </c>
      <c r="E38" s="2087">
        <v>185783</v>
      </c>
      <c r="F38" s="2077"/>
    </row>
    <row r="39" spans="1:6" ht="15" customHeight="1">
      <c r="A39" s="2082"/>
      <c r="B39" s="2083">
        <v>1995</v>
      </c>
      <c r="C39" s="2084">
        <v>222627</v>
      </c>
      <c r="D39" s="2084">
        <v>719836</v>
      </c>
      <c r="E39" s="2084">
        <v>942463</v>
      </c>
      <c r="F39" s="2077"/>
    </row>
    <row r="40" spans="1:6" ht="15" customHeight="1">
      <c r="A40" s="2085"/>
      <c r="B40" s="2086" t="s">
        <v>1511</v>
      </c>
      <c r="C40" s="2087">
        <v>113365</v>
      </c>
      <c r="D40" s="2087">
        <v>537379</v>
      </c>
      <c r="E40" s="2087">
        <v>650744</v>
      </c>
      <c r="F40" s="2077"/>
    </row>
    <row r="41" spans="1:6" ht="15" customHeight="1">
      <c r="A41" s="2085"/>
      <c r="B41" s="2086" t="s">
        <v>1512</v>
      </c>
      <c r="C41" s="2087">
        <v>109262</v>
      </c>
      <c r="D41" s="2087">
        <v>182457</v>
      </c>
      <c r="E41" s="2087">
        <v>291719</v>
      </c>
      <c r="F41" s="2077"/>
    </row>
    <row r="42" spans="1:6" ht="15" customHeight="1">
      <c r="A42" s="2082"/>
      <c r="B42" s="2083">
        <v>2001</v>
      </c>
      <c r="C42" s="2084">
        <v>296152</v>
      </c>
      <c r="D42" s="2084">
        <v>874102</v>
      </c>
      <c r="E42" s="2084">
        <v>1170254</v>
      </c>
      <c r="F42" s="2077"/>
    </row>
    <row r="43" spans="1:6" ht="15" customHeight="1">
      <c r="A43" s="2085"/>
      <c r="B43" s="2086" t="s">
        <v>1511</v>
      </c>
      <c r="C43" s="2087">
        <v>148982</v>
      </c>
      <c r="D43" s="2087">
        <v>640844</v>
      </c>
      <c r="E43" s="2087">
        <v>789826</v>
      </c>
      <c r="F43" s="2077"/>
    </row>
    <row r="44" spans="1:6" ht="15" customHeight="1">
      <c r="A44" s="2085"/>
      <c r="B44" s="2086" t="s">
        <v>1512</v>
      </c>
      <c r="C44" s="2087">
        <v>147170</v>
      </c>
      <c r="D44" s="2087">
        <v>233258</v>
      </c>
      <c r="E44" s="2087">
        <v>380428</v>
      </c>
      <c r="F44" s="2077"/>
    </row>
    <row r="45" spans="1:6" ht="15" customHeight="1">
      <c r="A45" s="2082"/>
      <c r="B45" s="2083">
        <v>2005</v>
      </c>
      <c r="C45" s="2084">
        <v>350277</v>
      </c>
      <c r="D45" s="2084">
        <v>1049207</v>
      </c>
      <c r="E45" s="2084">
        <v>1399484</v>
      </c>
      <c r="F45" s="2077"/>
    </row>
    <row r="46" spans="1:6" ht="15" customHeight="1">
      <c r="A46" s="2082"/>
      <c r="B46" s="2086" t="s">
        <v>1511</v>
      </c>
      <c r="C46" s="2087">
        <v>176926</v>
      </c>
      <c r="D46" s="2087">
        <v>749888</v>
      </c>
      <c r="E46" s="2087">
        <v>926814</v>
      </c>
      <c r="F46" s="2077"/>
    </row>
    <row r="47" spans="1:6" ht="15" customHeight="1">
      <c r="A47" s="2082"/>
      <c r="B47" s="2086" t="s">
        <v>1512</v>
      </c>
      <c r="C47" s="2087">
        <v>173351</v>
      </c>
      <c r="D47" s="2087">
        <v>299319</v>
      </c>
      <c r="E47" s="2087">
        <v>472670</v>
      </c>
      <c r="F47" s="2077"/>
    </row>
    <row r="48" spans="1:6" ht="15" customHeight="1">
      <c r="B48" s="2073" t="s">
        <v>1536</v>
      </c>
      <c r="C48" s="2088"/>
      <c r="D48" s="2088"/>
      <c r="E48" s="2088"/>
      <c r="F48" s="2077"/>
    </row>
    <row r="49" spans="1:15" ht="15" customHeight="1">
      <c r="B49" s="2088"/>
      <c r="C49" s="2088"/>
      <c r="D49" s="2088"/>
      <c r="E49" s="2088"/>
      <c r="F49" s="2077"/>
    </row>
    <row r="50" spans="1:15" ht="15" customHeight="1">
      <c r="B50" s="2818" t="s">
        <v>1537</v>
      </c>
      <c r="C50" s="2818"/>
      <c r="D50" s="2818"/>
      <c r="E50" s="2818"/>
      <c r="F50" s="2818"/>
    </row>
    <row r="51" spans="1:15" ht="15" customHeight="1">
      <c r="B51" s="2078" t="s">
        <v>1538</v>
      </c>
      <c r="C51" s="2079"/>
      <c r="D51" s="2079"/>
      <c r="E51" s="2079"/>
      <c r="F51" s="2079"/>
    </row>
    <row r="52" spans="1:15" ht="15" customHeight="1">
      <c r="A52" s="2082"/>
      <c r="B52" s="2080" t="s">
        <v>1539</v>
      </c>
      <c r="C52" s="2089" t="s">
        <v>1540</v>
      </c>
      <c r="D52" s="2089" t="s">
        <v>1541</v>
      </c>
      <c r="E52" s="2089" t="s">
        <v>1542</v>
      </c>
      <c r="F52" s="2089" t="s">
        <v>1543</v>
      </c>
    </row>
    <row r="53" spans="1:15" ht="15" customHeight="1">
      <c r="A53" s="2082"/>
      <c r="B53" s="2090" t="s">
        <v>79</v>
      </c>
      <c r="C53" s="2090">
        <v>10.4</v>
      </c>
      <c r="D53" s="2090">
        <v>5.2</v>
      </c>
      <c r="E53" s="2091">
        <v>4</v>
      </c>
      <c r="F53" s="2091">
        <v>7.7</v>
      </c>
      <c r="K53" s="2818"/>
      <c r="L53" s="2818"/>
      <c r="M53" s="2818"/>
      <c r="N53" s="2818"/>
      <c r="O53" s="2818"/>
    </row>
    <row r="54" spans="1:15" ht="15" customHeight="1">
      <c r="B54" s="2092" t="s">
        <v>1511</v>
      </c>
      <c r="C54" s="2093">
        <v>9.4</v>
      </c>
      <c r="D54" s="2093">
        <v>5.5</v>
      </c>
      <c r="E54" s="2093">
        <v>3.6</v>
      </c>
      <c r="F54" s="2093">
        <v>9</v>
      </c>
    </row>
    <row r="55" spans="1:15" ht="15" customHeight="1">
      <c r="B55" s="2092" t="s">
        <v>1512</v>
      </c>
      <c r="C55" s="2093">
        <v>12.6</v>
      </c>
      <c r="D55" s="2093">
        <v>4.5999999999999996</v>
      </c>
      <c r="E55" s="2093">
        <v>5</v>
      </c>
      <c r="F55" s="2093">
        <v>5</v>
      </c>
    </row>
    <row r="56" spans="1:15" ht="15" customHeight="1">
      <c r="B56" s="2090" t="s">
        <v>1534</v>
      </c>
      <c r="C56" s="2090">
        <v>9.5</v>
      </c>
      <c r="D56" s="2090">
        <v>5.0999999999999996</v>
      </c>
      <c r="E56" s="2091">
        <v>4.5999999999999996</v>
      </c>
      <c r="F56" s="2091">
        <v>4.0999999999999996</v>
      </c>
    </row>
    <row r="57" spans="1:15" ht="15" customHeight="1">
      <c r="B57" s="2092" t="s">
        <v>1511</v>
      </c>
      <c r="C57" s="2093">
        <v>9.1</v>
      </c>
      <c r="D57" s="2093">
        <v>4.9000000000000004</v>
      </c>
      <c r="E57" s="2093">
        <v>4.5999999999999996</v>
      </c>
      <c r="F57" s="2093">
        <v>4.5</v>
      </c>
    </row>
    <row r="58" spans="1:15" ht="15" customHeight="1">
      <c r="B58" s="2092" t="s">
        <v>1512</v>
      </c>
      <c r="C58" s="2093">
        <v>9.9</v>
      </c>
      <c r="D58" s="2093">
        <v>5.2</v>
      </c>
      <c r="E58" s="2093">
        <v>4.7</v>
      </c>
      <c r="F58" s="2093">
        <v>3.7</v>
      </c>
    </row>
    <row r="59" spans="1:15" ht="15" customHeight="1">
      <c r="B59" s="2090" t="s">
        <v>1535</v>
      </c>
      <c r="C59" s="2090">
        <v>10.6</v>
      </c>
      <c r="D59" s="2090">
        <v>5.3</v>
      </c>
      <c r="E59" s="2091">
        <v>3.8</v>
      </c>
      <c r="F59" s="2091">
        <v>8.8000000000000007</v>
      </c>
    </row>
    <row r="60" spans="1:15" ht="15" customHeight="1">
      <c r="B60" s="2092" t="s">
        <v>1511</v>
      </c>
      <c r="C60" s="2093">
        <v>9.5</v>
      </c>
      <c r="D60" s="2093">
        <v>5.6</v>
      </c>
      <c r="E60" s="2093">
        <v>3.4</v>
      </c>
      <c r="F60" s="2093">
        <v>10</v>
      </c>
    </row>
    <row r="61" spans="1:15" ht="15" customHeight="1">
      <c r="B61" s="2092" t="s">
        <v>1512</v>
      </c>
      <c r="C61" s="2093">
        <v>14.5</v>
      </c>
      <c r="D61" s="2093">
        <v>4.3</v>
      </c>
      <c r="E61" s="2093">
        <v>5.0999999999999996</v>
      </c>
      <c r="F61" s="2093">
        <v>5.7</v>
      </c>
    </row>
    <row r="62" spans="1:15" ht="15" customHeight="1">
      <c r="B62" s="2073" t="s">
        <v>1544</v>
      </c>
      <c r="C62" s="2093"/>
      <c r="D62" s="2093"/>
      <c r="E62" s="2093"/>
      <c r="F62" s="2093"/>
    </row>
    <row r="63" spans="1:15" ht="15" customHeight="1">
      <c r="B63" s="2094"/>
      <c r="C63" s="2088"/>
      <c r="D63" s="2088"/>
      <c r="E63" s="2088"/>
      <c r="F63" s="2088"/>
    </row>
    <row r="64" spans="1:15" ht="15" customHeight="1">
      <c r="B64" s="2094"/>
      <c r="C64" s="2088"/>
      <c r="D64" s="2088"/>
      <c r="E64" s="2088"/>
      <c r="F64" s="2088"/>
    </row>
    <row r="65" spans="2:6" ht="15" customHeight="1">
      <c r="B65" s="2818" t="s">
        <v>1545</v>
      </c>
      <c r="C65" s="2818"/>
      <c r="D65" s="2818"/>
      <c r="E65" s="2818"/>
      <c r="F65" s="2818"/>
    </row>
    <row r="66" spans="2:6" ht="25.5" customHeight="1">
      <c r="B66" s="2080" t="s">
        <v>1539</v>
      </c>
      <c r="C66" s="2089" t="s">
        <v>1546</v>
      </c>
      <c r="D66" s="2089" t="s">
        <v>1547</v>
      </c>
      <c r="E66" s="2095" t="s">
        <v>1548</v>
      </c>
    </row>
    <row r="67" spans="2:6" ht="15" customHeight="1">
      <c r="B67" s="2090" t="s">
        <v>79</v>
      </c>
      <c r="C67" s="2096">
        <v>1374169</v>
      </c>
      <c r="D67" s="2096">
        <v>2453096</v>
      </c>
      <c r="E67" s="2097">
        <v>7.5125839184550625</v>
      </c>
    </row>
    <row r="68" spans="2:6" ht="15" customHeight="1">
      <c r="B68" s="2092" t="s">
        <v>1511</v>
      </c>
      <c r="C68" s="2098">
        <v>911864</v>
      </c>
      <c r="D68" s="2098">
        <v>1747833</v>
      </c>
      <c r="E68" s="2099">
        <v>8.4728954993266825</v>
      </c>
    </row>
    <row r="69" spans="2:6" ht="15" customHeight="1">
      <c r="B69" s="2092" t="s">
        <v>1512</v>
      </c>
      <c r="C69" s="2098">
        <v>462305</v>
      </c>
      <c r="D69" s="2098">
        <v>705263</v>
      </c>
      <c r="E69" s="2099">
        <v>5.4211655952808524</v>
      </c>
    </row>
    <row r="70" spans="2:6" ht="15" customHeight="1">
      <c r="B70" s="2090" t="s">
        <v>1534</v>
      </c>
      <c r="C70" s="2096">
        <v>344350</v>
      </c>
      <c r="D70" s="2100" t="s">
        <v>1549</v>
      </c>
      <c r="E70" s="2097">
        <v>4.650421681217809</v>
      </c>
    </row>
    <row r="71" spans="2:6" ht="15" customHeight="1">
      <c r="B71" s="2092" t="s">
        <v>1511</v>
      </c>
      <c r="C71" s="2098">
        <v>173861</v>
      </c>
      <c r="D71" s="2098">
        <v>255251</v>
      </c>
      <c r="E71" s="2099">
        <v>4.916950718829427</v>
      </c>
    </row>
    <row r="72" spans="2:6" ht="15" customHeight="1">
      <c r="B72" s="2092" t="s">
        <v>1512</v>
      </c>
      <c r="C72" s="2098">
        <v>170489</v>
      </c>
      <c r="D72" s="2098">
        <v>240117</v>
      </c>
      <c r="E72" s="2099">
        <v>4.3736372442207738</v>
      </c>
    </row>
    <row r="73" spans="2:6" ht="15" customHeight="1">
      <c r="B73" s="2090" t="s">
        <v>1535</v>
      </c>
      <c r="C73" s="2096">
        <v>1029819</v>
      </c>
      <c r="D73" s="2096">
        <v>1957728</v>
      </c>
      <c r="E73" s="2097">
        <v>8.3612313656261215</v>
      </c>
    </row>
    <row r="74" spans="2:6" ht="15" customHeight="1">
      <c r="B74" s="2092" t="s">
        <v>1511</v>
      </c>
      <c r="C74" s="2098">
        <v>738003</v>
      </c>
      <c r="D74" s="2098">
        <v>1492582</v>
      </c>
      <c r="E74" s="2099">
        <v>9.2031105642116593</v>
      </c>
    </row>
    <row r="75" spans="2:6" ht="15" customHeight="1">
      <c r="B75" s="2092" t="s">
        <v>1512</v>
      </c>
      <c r="C75" s="2098">
        <v>291816</v>
      </c>
      <c r="D75" s="2098">
        <v>465146</v>
      </c>
      <c r="E75" s="2099">
        <v>6.00101499655743</v>
      </c>
    </row>
    <row r="76" spans="2:6" ht="15" customHeight="1">
      <c r="B76" s="2073" t="s">
        <v>1544</v>
      </c>
    </row>
    <row r="77" spans="2:6" ht="15" customHeight="1">
      <c r="B77" s="2094"/>
      <c r="C77" s="2088"/>
      <c r="D77" s="2088"/>
      <c r="E77" s="2088"/>
      <c r="F77" s="2088"/>
    </row>
    <row r="78" spans="2:6" ht="15" customHeight="1">
      <c r="B78" s="2101"/>
      <c r="C78" s="2101"/>
      <c r="D78" s="2101"/>
      <c r="E78" s="2101"/>
      <c r="F78" s="2079"/>
    </row>
    <row r="79" spans="2:6" ht="15" customHeight="1">
      <c r="B79" s="2044" t="s">
        <v>1550</v>
      </c>
      <c r="C79" s="2102"/>
      <c r="D79" s="2102"/>
      <c r="E79" s="2103"/>
      <c r="F79" s="2103"/>
    </row>
    <row r="80" spans="2:6" ht="15" customHeight="1">
      <c r="B80" s="2078" t="s">
        <v>1551</v>
      </c>
      <c r="C80" s="2102"/>
      <c r="D80" s="2102"/>
      <c r="E80" s="2103"/>
      <c r="F80" s="2103"/>
    </row>
    <row r="81" spans="1:6" ht="15" customHeight="1">
      <c r="B81" s="2080" t="s">
        <v>7</v>
      </c>
      <c r="C81" s="2104">
        <v>2005</v>
      </c>
      <c r="D81" s="2104">
        <v>2010</v>
      </c>
      <c r="E81" s="2104">
        <v>2012</v>
      </c>
      <c r="F81" s="2104">
        <v>2013</v>
      </c>
    </row>
    <row r="82" spans="1:6" ht="15" customHeight="1">
      <c r="A82" s="2085"/>
      <c r="B82" s="2090" t="s">
        <v>1552</v>
      </c>
      <c r="C82" s="2091">
        <v>23.133379347496717</v>
      </c>
      <c r="D82" s="2091">
        <v>33.124456147250932</v>
      </c>
      <c r="E82" s="2091">
        <v>39.301084138581196</v>
      </c>
      <c r="F82" s="2091">
        <v>41.249995796129078</v>
      </c>
    </row>
    <row r="83" spans="1:6" ht="15" customHeight="1">
      <c r="A83" s="2085"/>
      <c r="B83" s="2088" t="s">
        <v>1553</v>
      </c>
      <c r="C83" s="2093">
        <v>74.25824271752461</v>
      </c>
      <c r="D83" s="2105">
        <v>109.8929784304727</v>
      </c>
      <c r="E83" s="2106">
        <v>130.16998623221662</v>
      </c>
      <c r="F83" s="2106">
        <v>136.15382518626203</v>
      </c>
    </row>
    <row r="84" spans="1:6" ht="15" customHeight="1">
      <c r="A84" s="2085"/>
      <c r="B84" s="2088" t="s">
        <v>1554</v>
      </c>
      <c r="C84" s="2093">
        <v>33.220535097027778</v>
      </c>
      <c r="D84" s="2105">
        <v>42.452073216286891</v>
      </c>
      <c r="E84" s="2107">
        <v>47.142697048935375</v>
      </c>
      <c r="F84" s="2107">
        <v>48.808100433418026</v>
      </c>
    </row>
    <row r="85" spans="1:6" ht="15" customHeight="1">
      <c r="A85" s="2085"/>
      <c r="B85" s="2088" t="s">
        <v>171</v>
      </c>
      <c r="C85" s="2093">
        <v>3.4300035111568898</v>
      </c>
      <c r="D85" s="2105">
        <v>5.7557640242298271</v>
      </c>
      <c r="E85" s="2105">
        <v>8.1247081601275557</v>
      </c>
      <c r="F85" s="2106">
        <v>8.5925999828967239</v>
      </c>
    </row>
    <row r="86" spans="1:6" ht="15" customHeight="1">
      <c r="B86" s="2073" t="s">
        <v>1544</v>
      </c>
      <c r="C86" s="2108"/>
      <c r="D86" s="2108"/>
      <c r="E86" s="2108"/>
    </row>
    <row r="87" spans="1:6" ht="15" customHeight="1">
      <c r="B87" s="2077"/>
      <c r="C87" s="2077"/>
      <c r="D87" s="2077"/>
      <c r="E87" s="2109"/>
      <c r="F87" s="2110"/>
    </row>
    <row r="88" spans="1:6" ht="15" customHeight="1">
      <c r="B88" s="2076" t="s">
        <v>1555</v>
      </c>
      <c r="C88" s="2075"/>
      <c r="D88" s="2075"/>
      <c r="E88" s="2075"/>
    </row>
    <row r="89" spans="1:6" ht="15" customHeight="1">
      <c r="B89" s="2078" t="s">
        <v>1556</v>
      </c>
      <c r="C89" s="2075"/>
      <c r="D89" s="2075"/>
      <c r="E89" s="2075"/>
      <c r="F89" s="2111"/>
    </row>
    <row r="90" spans="1:6" ht="15" customHeight="1">
      <c r="B90" s="2112" t="s">
        <v>7</v>
      </c>
      <c r="C90" s="2081" t="s">
        <v>1511</v>
      </c>
      <c r="D90" s="2081" t="s">
        <v>1512</v>
      </c>
      <c r="E90" s="2081" t="s">
        <v>8</v>
      </c>
      <c r="F90" s="2113"/>
    </row>
    <row r="91" spans="1:6" ht="15" customHeight="1">
      <c r="A91" s="2082"/>
      <c r="B91" s="2090" t="s">
        <v>532</v>
      </c>
      <c r="C91" s="2114"/>
      <c r="D91" s="2114"/>
      <c r="E91" s="2114"/>
      <c r="F91" s="2111"/>
    </row>
    <row r="92" spans="1:6" ht="15" customHeight="1">
      <c r="A92" s="2085"/>
      <c r="B92" s="2115">
        <v>2005</v>
      </c>
      <c r="C92" s="2093">
        <v>911.9</v>
      </c>
      <c r="D92" s="2093">
        <v>462.3</v>
      </c>
      <c r="E92" s="2093">
        <v>1374.2</v>
      </c>
      <c r="F92" s="2111"/>
    </row>
    <row r="93" spans="1:6" ht="15" customHeight="1">
      <c r="A93" s="2085"/>
      <c r="B93" s="2115">
        <v>2013</v>
      </c>
      <c r="C93" s="2093">
        <v>1747.8330000000001</v>
      </c>
      <c r="D93" s="2093">
        <v>705.26300000000003</v>
      </c>
      <c r="E93" s="2093">
        <v>2453.096</v>
      </c>
      <c r="F93" s="2111"/>
    </row>
    <row r="94" spans="1:6" ht="15" customHeight="1">
      <c r="A94" s="2082"/>
      <c r="B94" s="2090" t="s">
        <v>1553</v>
      </c>
      <c r="C94" s="2114"/>
      <c r="D94" s="2114"/>
      <c r="E94" s="2114"/>
      <c r="F94" s="2111"/>
    </row>
    <row r="95" spans="1:6" ht="15" customHeight="1">
      <c r="A95" s="2085"/>
      <c r="B95" s="2115">
        <v>2005</v>
      </c>
      <c r="C95" s="2093">
        <v>523.5</v>
      </c>
      <c r="D95" s="2093">
        <v>285.5</v>
      </c>
      <c r="E95" s="2093">
        <v>809</v>
      </c>
      <c r="F95" s="2111"/>
    </row>
    <row r="96" spans="1:6" ht="15" customHeight="1">
      <c r="A96" s="2085"/>
      <c r="B96" s="2115">
        <v>2013</v>
      </c>
      <c r="C96" s="2093">
        <v>1059.7070000000001</v>
      </c>
      <c r="D96" s="2093">
        <v>438.80200000000002</v>
      </c>
      <c r="E96" s="2093">
        <v>1498.509</v>
      </c>
      <c r="F96" s="2111"/>
    </row>
    <row r="97" spans="1:6" ht="15" customHeight="1">
      <c r="A97" s="2085"/>
      <c r="B97" s="2090" t="s">
        <v>1554</v>
      </c>
      <c r="C97" s="2114"/>
      <c r="D97" s="2114"/>
      <c r="E97" s="2114"/>
      <c r="F97" s="2111"/>
    </row>
    <row r="98" spans="1:6" ht="15" customHeight="1">
      <c r="A98" s="2085"/>
      <c r="B98" s="2115">
        <v>2005</v>
      </c>
      <c r="C98" s="2093">
        <v>293</v>
      </c>
      <c r="D98" s="2093">
        <v>151.69999999999999</v>
      </c>
      <c r="E98" s="2093">
        <v>444.7</v>
      </c>
      <c r="F98" s="2111"/>
    </row>
    <row r="99" spans="1:6" ht="15" customHeight="1">
      <c r="A99" s="2085"/>
      <c r="B99" s="2115">
        <v>2013</v>
      </c>
      <c r="C99" s="2093">
        <v>419.28100000000001</v>
      </c>
      <c r="D99" s="2093">
        <v>233.869</v>
      </c>
      <c r="E99" s="2093">
        <v>653.15</v>
      </c>
      <c r="F99" s="2111"/>
    </row>
    <row r="100" spans="1:6" ht="15" customHeight="1">
      <c r="A100" s="2085"/>
      <c r="B100" s="2090" t="s">
        <v>171</v>
      </c>
      <c r="C100" s="2114"/>
      <c r="D100" s="2114"/>
      <c r="E100" s="2114"/>
      <c r="F100" s="2111"/>
    </row>
    <row r="101" spans="1:6" ht="15" customHeight="1">
      <c r="A101" s="2085"/>
      <c r="B101" s="2115">
        <v>2005</v>
      </c>
      <c r="C101" s="2093">
        <v>85.2</v>
      </c>
      <c r="D101" s="2093">
        <v>23.4</v>
      </c>
      <c r="E101" s="2093">
        <v>108.6</v>
      </c>
      <c r="F101" s="2111"/>
    </row>
    <row r="102" spans="1:6" ht="15" customHeight="1">
      <c r="A102" s="2085"/>
      <c r="B102" s="2115">
        <v>2013</v>
      </c>
      <c r="C102" s="2093">
        <v>268.84500000000003</v>
      </c>
      <c r="D102" s="2093">
        <v>32.591999999999999</v>
      </c>
      <c r="E102" s="2093">
        <v>301.43700000000001</v>
      </c>
      <c r="F102" s="2111"/>
    </row>
    <row r="103" spans="1:6" ht="15" customHeight="1">
      <c r="A103" s="2085"/>
      <c r="B103" s="2090" t="s">
        <v>1557</v>
      </c>
      <c r="C103" s="2114"/>
      <c r="D103" s="2114"/>
      <c r="E103" s="2114"/>
      <c r="F103" s="2111"/>
    </row>
    <row r="104" spans="1:6" ht="15" customHeight="1">
      <c r="A104" s="2085"/>
      <c r="B104" s="2115">
        <v>2005</v>
      </c>
      <c r="C104" s="2093">
        <v>10.199999999999999</v>
      </c>
      <c r="D104" s="2093">
        <v>1.7</v>
      </c>
      <c r="E104" s="2093">
        <v>11.9</v>
      </c>
      <c r="F104" s="2111"/>
    </row>
    <row r="105" spans="1:6" ht="15" customHeight="1">
      <c r="A105" s="2085"/>
      <c r="B105" s="2115">
        <v>2013</v>
      </c>
      <c r="C105" s="2087" t="s">
        <v>482</v>
      </c>
      <c r="D105" s="2087" t="s">
        <v>482</v>
      </c>
      <c r="E105" s="2087" t="s">
        <v>482</v>
      </c>
      <c r="F105" s="2111"/>
    </row>
    <row r="106" spans="1:6" ht="15" customHeight="1">
      <c r="B106" s="2073" t="s">
        <v>1544</v>
      </c>
      <c r="C106" s="2073"/>
      <c r="D106" s="2073"/>
      <c r="E106" s="2073"/>
      <c r="F106" s="2088"/>
    </row>
    <row r="107" spans="1:6" ht="15" customHeight="1">
      <c r="B107" s="2116" t="s">
        <v>1558</v>
      </c>
      <c r="C107" s="2073"/>
      <c r="D107" s="2073"/>
      <c r="E107" s="2073"/>
      <c r="F107" s="2088"/>
    </row>
    <row r="108" spans="1:6" ht="15" customHeight="1">
      <c r="B108" s="2116" t="s">
        <v>1559</v>
      </c>
      <c r="C108" s="2073"/>
      <c r="D108" s="2073"/>
      <c r="E108" s="2073"/>
      <c r="F108" s="2088"/>
    </row>
    <row r="109" spans="1:6" ht="15" customHeight="1">
      <c r="B109" s="2818" t="s">
        <v>1560</v>
      </c>
      <c r="C109" s="2818"/>
      <c r="D109" s="2818"/>
      <c r="E109" s="2818"/>
      <c r="F109" s="2818"/>
    </row>
    <row r="110" spans="1:6" ht="15" customHeight="1">
      <c r="B110" s="2078" t="s">
        <v>1556</v>
      </c>
      <c r="C110" s="2117"/>
      <c r="D110" s="2117"/>
      <c r="E110" s="2117"/>
      <c r="F110" s="2117"/>
    </row>
    <row r="111" spans="1:6" ht="15" customHeight="1">
      <c r="B111" s="2118" t="s">
        <v>1561</v>
      </c>
      <c r="C111" s="2119">
        <v>2005</v>
      </c>
      <c r="D111" s="2119">
        <v>2010</v>
      </c>
      <c r="E111" s="2119">
        <v>2012</v>
      </c>
      <c r="F111" s="2119">
        <v>2013</v>
      </c>
    </row>
    <row r="112" spans="1:6" ht="15" customHeight="1">
      <c r="B112" s="2090" t="s">
        <v>532</v>
      </c>
      <c r="C112" s="2120">
        <v>1374.2</v>
      </c>
      <c r="D112" s="2120">
        <v>1967.7</v>
      </c>
      <c r="E112" s="2121">
        <v>2334.5630000000001</v>
      </c>
      <c r="F112" s="2121">
        <v>2453.096</v>
      </c>
    </row>
    <row r="113" spans="2:6" ht="15" customHeight="1">
      <c r="B113" s="2090" t="s">
        <v>1553</v>
      </c>
      <c r="C113" s="2090">
        <v>809</v>
      </c>
      <c r="D113" s="2120">
        <v>1197.3</v>
      </c>
      <c r="E113" s="2121">
        <v>1418.202</v>
      </c>
      <c r="F113" s="2121">
        <v>1498.509</v>
      </c>
    </row>
    <row r="114" spans="2:6" ht="15" customHeight="1">
      <c r="B114" s="2122" t="s">
        <v>1534</v>
      </c>
      <c r="C114" s="2123">
        <v>177.6</v>
      </c>
      <c r="D114" s="2124">
        <v>228.2</v>
      </c>
      <c r="E114" s="2124">
        <v>253.74</v>
      </c>
      <c r="F114" s="2124">
        <v>263.20699999999999</v>
      </c>
    </row>
    <row r="115" spans="2:6" ht="15" customHeight="1">
      <c r="B115" s="2092" t="s">
        <v>1511</v>
      </c>
      <c r="C115" s="2093">
        <v>91.4</v>
      </c>
      <c r="D115" s="2125">
        <v>114.4</v>
      </c>
      <c r="E115" s="2125">
        <v>130.506</v>
      </c>
      <c r="F115" s="2125">
        <v>135.28100000000001</v>
      </c>
    </row>
    <row r="116" spans="2:6" ht="15" customHeight="1">
      <c r="B116" s="2092" t="s">
        <v>1512</v>
      </c>
      <c r="C116" s="2093">
        <v>86.3</v>
      </c>
      <c r="D116" s="2125">
        <v>113.8</v>
      </c>
      <c r="E116" s="2125">
        <v>123.23399999999999</v>
      </c>
      <c r="F116" s="2125">
        <v>127.926</v>
      </c>
    </row>
    <row r="117" spans="2:6" ht="15" customHeight="1">
      <c r="B117" s="2122" t="s">
        <v>1535</v>
      </c>
      <c r="C117" s="2123">
        <v>631.4</v>
      </c>
      <c r="D117" s="2124">
        <v>969.1</v>
      </c>
      <c r="E117" s="2124">
        <v>1164.462</v>
      </c>
      <c r="F117" s="2124">
        <v>1235.3019999999999</v>
      </c>
    </row>
    <row r="118" spans="2:6" ht="15" customHeight="1">
      <c r="B118" s="2092" t="s">
        <v>1511</v>
      </c>
      <c r="C118" s="2093">
        <v>432.1</v>
      </c>
      <c r="D118" s="2125">
        <v>716.4</v>
      </c>
      <c r="E118" s="2125">
        <v>867.91</v>
      </c>
      <c r="F118" s="2125">
        <v>924.42600000000004</v>
      </c>
    </row>
    <row r="119" spans="2:6" ht="15" customHeight="1">
      <c r="B119" s="2092" t="s">
        <v>1512</v>
      </c>
      <c r="C119" s="2093">
        <v>199.3</v>
      </c>
      <c r="D119" s="2125">
        <v>252.7</v>
      </c>
      <c r="E119" s="2125">
        <v>296.55200000000002</v>
      </c>
      <c r="F119" s="2125">
        <v>310.87599999999998</v>
      </c>
    </row>
    <row r="120" spans="2:6" ht="15" customHeight="1">
      <c r="B120" s="2126" t="s">
        <v>1554</v>
      </c>
      <c r="C120" s="2127">
        <v>444.7</v>
      </c>
      <c r="D120" s="2128">
        <v>568.20000000000005</v>
      </c>
      <c r="E120" s="2128">
        <v>631.005</v>
      </c>
      <c r="F120" s="2128">
        <v>653.15</v>
      </c>
    </row>
    <row r="121" spans="2:6" ht="15" customHeight="1">
      <c r="B121" s="2122" t="s">
        <v>1534</v>
      </c>
      <c r="C121" s="2123">
        <v>143.9</v>
      </c>
      <c r="D121" s="2124">
        <v>177.1</v>
      </c>
      <c r="E121" s="2124">
        <v>194.15799999999999</v>
      </c>
      <c r="F121" s="2124">
        <v>202.26599999999999</v>
      </c>
    </row>
    <row r="122" spans="2:6" ht="15" customHeight="1">
      <c r="B122" s="2092" t="s">
        <v>1511</v>
      </c>
      <c r="C122" s="2093">
        <v>70.3</v>
      </c>
      <c r="D122" s="2125">
        <v>87.7</v>
      </c>
      <c r="E122" s="2125">
        <v>98.686000000000007</v>
      </c>
      <c r="F122" s="2125">
        <v>102.285</v>
      </c>
    </row>
    <row r="123" spans="2:6" ht="15" customHeight="1">
      <c r="B123" s="2092" t="s">
        <v>1512</v>
      </c>
      <c r="C123" s="2093">
        <v>73.599999999999994</v>
      </c>
      <c r="D123" s="2125">
        <v>89.5</v>
      </c>
      <c r="E123" s="2125">
        <v>95.471999999999994</v>
      </c>
      <c r="F123" s="2125">
        <v>99.980999999999995</v>
      </c>
    </row>
    <row r="124" spans="2:6" ht="15" customHeight="1">
      <c r="B124" s="2122" t="s">
        <v>1535</v>
      </c>
      <c r="C124" s="2123">
        <v>300.7</v>
      </c>
      <c r="D124" s="2124">
        <v>391.1</v>
      </c>
      <c r="E124" s="2124">
        <v>436.84699999999998</v>
      </c>
      <c r="F124" s="2125">
        <v>450.88400000000001</v>
      </c>
    </row>
    <row r="125" spans="2:6" ht="15" customHeight="1">
      <c r="B125" s="2092" t="s">
        <v>1511</v>
      </c>
      <c r="C125" s="2093">
        <v>222.6</v>
      </c>
      <c r="D125" s="2125">
        <v>290</v>
      </c>
      <c r="E125" s="2125">
        <v>310.74799999999999</v>
      </c>
      <c r="F125" s="2125">
        <v>316.99599999999998</v>
      </c>
    </row>
    <row r="126" spans="2:6" ht="15" customHeight="1">
      <c r="B126" s="2092" t="s">
        <v>1512</v>
      </c>
      <c r="C126" s="2093">
        <v>78.099999999999994</v>
      </c>
      <c r="D126" s="2125">
        <v>101.1</v>
      </c>
      <c r="E126" s="2125">
        <v>126.099</v>
      </c>
      <c r="F126" s="2125">
        <v>133.88800000000001</v>
      </c>
    </row>
    <row r="127" spans="2:6" ht="15" customHeight="1">
      <c r="B127" s="2126" t="s">
        <v>171</v>
      </c>
      <c r="C127" s="2127">
        <v>108.6</v>
      </c>
      <c r="D127" s="2128">
        <v>184.5</v>
      </c>
      <c r="E127" s="2128">
        <v>285.35599999999999</v>
      </c>
      <c r="F127" s="2128">
        <v>301.43700000000001</v>
      </c>
    </row>
    <row r="128" spans="2:6" ht="15" customHeight="1">
      <c r="B128" s="2122" t="s">
        <v>1534</v>
      </c>
      <c r="C128" s="2123">
        <v>20.2</v>
      </c>
      <c r="D128" s="2124">
        <v>25.2</v>
      </c>
      <c r="E128" s="2124">
        <v>28.824000000000002</v>
      </c>
      <c r="F128" s="2124">
        <v>29.895</v>
      </c>
    </row>
    <row r="129" spans="2:6" ht="15" customHeight="1">
      <c r="B129" s="2092" t="s">
        <v>1511</v>
      </c>
      <c r="C129" s="2093">
        <v>10.6</v>
      </c>
      <c r="D129" s="2125">
        <v>13.8</v>
      </c>
      <c r="E129" s="2125">
        <v>17.195</v>
      </c>
      <c r="F129" s="2125">
        <v>17.684999999999999</v>
      </c>
    </row>
    <row r="130" spans="2:6" ht="15" customHeight="1">
      <c r="B130" s="2092" t="s">
        <v>1512</v>
      </c>
      <c r="C130" s="2093">
        <v>9.6</v>
      </c>
      <c r="D130" s="2125">
        <v>11.4</v>
      </c>
      <c r="E130" s="2125">
        <v>11.629</v>
      </c>
      <c r="F130" s="2125">
        <v>12.21</v>
      </c>
    </row>
    <row r="131" spans="2:6" ht="15" customHeight="1">
      <c r="B131" s="2122" t="s">
        <v>1535</v>
      </c>
      <c r="C131" s="2123">
        <v>88.3</v>
      </c>
      <c r="D131" s="2124">
        <v>159.30000000000001</v>
      </c>
      <c r="E131" s="2124">
        <v>256.53199999999998</v>
      </c>
      <c r="F131" s="2124">
        <v>271.54199999999997</v>
      </c>
    </row>
    <row r="132" spans="2:6" ht="15" customHeight="1">
      <c r="B132" s="2092" t="s">
        <v>1511</v>
      </c>
      <c r="C132" s="2093">
        <v>74.5</v>
      </c>
      <c r="D132" s="2125">
        <v>141.80000000000001</v>
      </c>
      <c r="E132" s="2125">
        <v>237.006</v>
      </c>
      <c r="F132" s="2125">
        <v>251.16</v>
      </c>
    </row>
    <row r="133" spans="2:6" ht="15" customHeight="1">
      <c r="B133" s="2092" t="s">
        <v>1512</v>
      </c>
      <c r="C133" s="2093">
        <v>13.8</v>
      </c>
      <c r="D133" s="2125">
        <v>17.5</v>
      </c>
      <c r="E133" s="2125">
        <v>19.526</v>
      </c>
      <c r="F133" s="2125">
        <v>20.382000000000001</v>
      </c>
    </row>
    <row r="134" spans="2:6" ht="15" customHeight="1">
      <c r="B134" s="2126" t="s">
        <v>1562</v>
      </c>
      <c r="C134" s="2127">
        <v>11.9</v>
      </c>
      <c r="D134" s="2127">
        <v>17.600000000000001</v>
      </c>
      <c r="E134" s="2127" t="s">
        <v>482</v>
      </c>
      <c r="F134" s="2127" t="s">
        <v>482</v>
      </c>
    </row>
    <row r="135" spans="2:6" ht="15" customHeight="1">
      <c r="B135" s="2122" t="s">
        <v>1534</v>
      </c>
      <c r="C135" s="2123">
        <v>2.5</v>
      </c>
      <c r="D135" s="2123">
        <v>3.2</v>
      </c>
      <c r="E135" s="2123" t="s">
        <v>482</v>
      </c>
      <c r="F135" s="2123" t="s">
        <v>482</v>
      </c>
    </row>
    <row r="136" spans="2:6" ht="15" customHeight="1">
      <c r="B136" s="2092" t="s">
        <v>1511</v>
      </c>
      <c r="C136" s="2093">
        <v>1.5</v>
      </c>
      <c r="D136" s="2093">
        <v>1.9</v>
      </c>
      <c r="E136" s="2093" t="s">
        <v>482</v>
      </c>
      <c r="F136" s="2093" t="s">
        <v>482</v>
      </c>
    </row>
    <row r="137" spans="2:6" ht="15" customHeight="1">
      <c r="B137" s="2092" t="s">
        <v>1512</v>
      </c>
      <c r="C137" s="2093">
        <v>1</v>
      </c>
      <c r="D137" s="2093">
        <v>1.3</v>
      </c>
      <c r="E137" s="2093" t="s">
        <v>482</v>
      </c>
      <c r="F137" s="2093" t="s">
        <v>482</v>
      </c>
    </row>
    <row r="138" spans="2:6" ht="15" customHeight="1">
      <c r="B138" s="2122" t="s">
        <v>1535</v>
      </c>
      <c r="C138" s="2123">
        <v>9.4</v>
      </c>
      <c r="D138" s="2123">
        <v>14.4</v>
      </c>
      <c r="E138" s="2123" t="s">
        <v>482</v>
      </c>
      <c r="F138" s="2123" t="s">
        <v>482</v>
      </c>
    </row>
    <row r="139" spans="2:6" ht="15" customHeight="1">
      <c r="B139" s="2092" t="s">
        <v>1511</v>
      </c>
      <c r="C139" s="2093">
        <v>8.6999999999999993</v>
      </c>
      <c r="D139" s="2093">
        <v>13.6</v>
      </c>
      <c r="E139" s="2093" t="s">
        <v>482</v>
      </c>
      <c r="F139" s="2093" t="s">
        <v>482</v>
      </c>
    </row>
    <row r="140" spans="2:6" ht="15" customHeight="1">
      <c r="B140" s="2092" t="s">
        <v>1512</v>
      </c>
      <c r="C140" s="2093">
        <v>0.6</v>
      </c>
      <c r="D140" s="2093">
        <v>0.8</v>
      </c>
      <c r="E140" s="2093" t="s">
        <v>482</v>
      </c>
      <c r="F140" s="2093" t="s">
        <v>482</v>
      </c>
    </row>
    <row r="141" spans="2:6" ht="15" customHeight="1">
      <c r="B141" s="2073" t="s">
        <v>1544</v>
      </c>
      <c r="C141" s="2073"/>
      <c r="D141" s="2073"/>
      <c r="E141" s="2073"/>
      <c r="F141" s="2088"/>
    </row>
    <row r="142" spans="2:6" ht="15" customHeight="1">
      <c r="B142" s="2116" t="s">
        <v>1558</v>
      </c>
      <c r="C142" s="2073"/>
      <c r="D142" s="2073"/>
      <c r="E142" s="2073"/>
      <c r="F142" s="2088"/>
    </row>
    <row r="143" spans="2:6" ht="16.5" customHeight="1">
      <c r="B143" s="2116" t="s">
        <v>1559</v>
      </c>
      <c r="C143" s="2073"/>
      <c r="D143" s="2073"/>
      <c r="E143" s="2073"/>
      <c r="F143" s="2088"/>
    </row>
    <row r="144" spans="2:6" ht="15" customHeight="1">
      <c r="B144" s="2116"/>
      <c r="C144" s="2073"/>
      <c r="D144" s="2073"/>
      <c r="E144" s="2073"/>
      <c r="F144" s="2088"/>
    </row>
    <row r="145" spans="1:6" ht="15" customHeight="1">
      <c r="B145" s="2129" t="s">
        <v>1563</v>
      </c>
      <c r="C145" s="2130"/>
      <c r="D145" s="2130"/>
      <c r="E145" s="2088"/>
      <c r="F145" s="2088"/>
    </row>
    <row r="146" spans="1:6" ht="15" customHeight="1">
      <c r="B146" s="2078" t="s">
        <v>1532</v>
      </c>
      <c r="C146" s="2079"/>
      <c r="D146" s="2079"/>
      <c r="E146" s="2079"/>
      <c r="F146" s="2079"/>
    </row>
    <row r="147" spans="1:6" ht="15" customHeight="1">
      <c r="B147" s="2112" t="s">
        <v>1564</v>
      </c>
      <c r="C147" s="2104" t="s">
        <v>1511</v>
      </c>
      <c r="D147" s="2104" t="s">
        <v>1512</v>
      </c>
      <c r="E147" s="2104" t="s">
        <v>8</v>
      </c>
      <c r="F147" s="2088"/>
    </row>
    <row r="148" spans="1:6" ht="15" customHeight="1">
      <c r="B148" s="2090" t="s">
        <v>8</v>
      </c>
      <c r="C148" s="2131">
        <v>1747833</v>
      </c>
      <c r="D148" s="2131">
        <v>705263</v>
      </c>
      <c r="E148" s="2131">
        <v>2453096</v>
      </c>
      <c r="F148" s="2088"/>
    </row>
    <row r="149" spans="1:6" ht="15" customHeight="1">
      <c r="A149" s="2085"/>
      <c r="B149" s="2132" t="s">
        <v>1565</v>
      </c>
      <c r="C149" s="2087">
        <v>79213</v>
      </c>
      <c r="D149" s="2087">
        <v>73988</v>
      </c>
      <c r="E149" s="2087">
        <v>153201</v>
      </c>
      <c r="F149" s="2088"/>
    </row>
    <row r="150" spans="1:6" ht="15" customHeight="1">
      <c r="A150" s="2085"/>
      <c r="B150" s="2132" t="s">
        <v>1566</v>
      </c>
      <c r="C150" s="2087">
        <v>73936</v>
      </c>
      <c r="D150" s="2087">
        <v>68532</v>
      </c>
      <c r="E150" s="2087">
        <v>142468</v>
      </c>
      <c r="F150" s="2088"/>
    </row>
    <row r="151" spans="1:6" ht="15" customHeight="1">
      <c r="A151" s="2085"/>
      <c r="B151" s="2132" t="s">
        <v>1567</v>
      </c>
      <c r="C151" s="2087">
        <v>61275</v>
      </c>
      <c r="D151" s="2087">
        <v>55353</v>
      </c>
      <c r="E151" s="2087">
        <v>116628</v>
      </c>
      <c r="F151" s="2101"/>
    </row>
    <row r="152" spans="1:6" ht="15" customHeight="1">
      <c r="A152" s="2085"/>
      <c r="B152" s="2132" t="s">
        <v>1568</v>
      </c>
      <c r="C152" s="2087">
        <v>58980</v>
      </c>
      <c r="D152" s="2087">
        <v>52227</v>
      </c>
      <c r="E152" s="2087">
        <v>111207</v>
      </c>
      <c r="F152" s="2088"/>
    </row>
    <row r="153" spans="1:6" ht="15" customHeight="1">
      <c r="A153" s="2085"/>
      <c r="B153" s="2132" t="s">
        <v>1569</v>
      </c>
      <c r="C153" s="2087">
        <v>207638</v>
      </c>
      <c r="D153" s="2087">
        <v>79149</v>
      </c>
      <c r="E153" s="2087">
        <v>286787</v>
      </c>
      <c r="F153" s="2088"/>
    </row>
    <row r="154" spans="1:6" ht="15" customHeight="1">
      <c r="A154" s="2085"/>
      <c r="B154" s="2132" t="s">
        <v>1570</v>
      </c>
      <c r="C154" s="2087">
        <v>364423</v>
      </c>
      <c r="D154" s="2087">
        <v>101080</v>
      </c>
      <c r="E154" s="2087">
        <v>465503</v>
      </c>
      <c r="F154" s="2088"/>
    </row>
    <row r="155" spans="1:6" ht="15" customHeight="1">
      <c r="A155" s="2085"/>
      <c r="B155" s="2132" t="s">
        <v>1571</v>
      </c>
      <c r="C155" s="2087">
        <v>297432</v>
      </c>
      <c r="D155" s="2087">
        <v>85684</v>
      </c>
      <c r="E155" s="2087">
        <v>383116</v>
      </c>
      <c r="F155" s="2088"/>
    </row>
    <row r="156" spans="1:6" ht="15" customHeight="1">
      <c r="A156" s="2085"/>
      <c r="B156" s="2132" t="s">
        <v>1572</v>
      </c>
      <c r="C156" s="2087">
        <v>215692</v>
      </c>
      <c r="D156" s="2087">
        <v>63710</v>
      </c>
      <c r="E156" s="2087">
        <v>279402</v>
      </c>
      <c r="F156" s="2088"/>
    </row>
    <row r="157" spans="1:6" ht="15" customHeight="1">
      <c r="A157" s="2085"/>
      <c r="B157" s="2132" t="s">
        <v>1573</v>
      </c>
      <c r="C157" s="2087">
        <v>150709</v>
      </c>
      <c r="D157" s="2087">
        <v>43861</v>
      </c>
      <c r="E157" s="2087">
        <v>194570</v>
      </c>
      <c r="F157" s="2088"/>
    </row>
    <row r="158" spans="1:6" ht="15" customHeight="1">
      <c r="A158" s="2085"/>
      <c r="B158" s="2132" t="s">
        <v>1574</v>
      </c>
      <c r="C158" s="2087">
        <v>99377</v>
      </c>
      <c r="D158" s="2087">
        <v>30407</v>
      </c>
      <c r="E158" s="2087">
        <v>129784</v>
      </c>
      <c r="F158" s="2088"/>
    </row>
    <row r="159" spans="1:6" ht="15" customHeight="1">
      <c r="A159" s="2085"/>
      <c r="B159" s="2132" t="s">
        <v>1575</v>
      </c>
      <c r="C159" s="2087">
        <v>68698</v>
      </c>
      <c r="D159" s="2087">
        <v>21288</v>
      </c>
      <c r="E159" s="2087">
        <v>89986</v>
      </c>
      <c r="F159" s="2088"/>
    </row>
    <row r="160" spans="1:6" ht="15" customHeight="1">
      <c r="A160" s="2085"/>
      <c r="B160" s="2132" t="s">
        <v>1576</v>
      </c>
      <c r="C160" s="2087">
        <v>40097</v>
      </c>
      <c r="D160" s="2087">
        <v>13249</v>
      </c>
      <c r="E160" s="2087">
        <v>53346</v>
      </c>
      <c r="F160" s="2088"/>
    </row>
    <row r="161" spans="1:6" ht="15" customHeight="1">
      <c r="A161" s="2085"/>
      <c r="B161" s="2132" t="s">
        <v>1577</v>
      </c>
      <c r="C161" s="2087">
        <v>17163</v>
      </c>
      <c r="D161" s="2087">
        <v>7300</v>
      </c>
      <c r="E161" s="2087">
        <v>24463</v>
      </c>
      <c r="F161" s="2088"/>
    </row>
    <row r="162" spans="1:6" ht="15" customHeight="1">
      <c r="A162" s="2085"/>
      <c r="B162" s="2132" t="s">
        <v>1578</v>
      </c>
      <c r="C162" s="2087">
        <v>6635</v>
      </c>
      <c r="D162" s="2087">
        <v>3887</v>
      </c>
      <c r="E162" s="2087">
        <v>10522</v>
      </c>
      <c r="F162" s="2088"/>
    </row>
    <row r="163" spans="1:6" ht="15" customHeight="1">
      <c r="A163" s="2085"/>
      <c r="B163" s="2132" t="s">
        <v>1579</v>
      </c>
      <c r="C163" s="2087">
        <v>3475</v>
      </c>
      <c r="D163" s="2087">
        <v>2606</v>
      </c>
      <c r="E163" s="2087">
        <v>6081</v>
      </c>
      <c r="F163" s="2088"/>
    </row>
    <row r="164" spans="1:6" ht="15" customHeight="1">
      <c r="A164" s="2085"/>
      <c r="B164" s="2132" t="s">
        <v>1580</v>
      </c>
      <c r="C164" s="2087">
        <v>1664</v>
      </c>
      <c r="D164" s="2087">
        <v>1440</v>
      </c>
      <c r="E164" s="2087">
        <v>3104</v>
      </c>
      <c r="F164" s="2088"/>
    </row>
    <row r="165" spans="1:6" ht="15" customHeight="1">
      <c r="A165" s="2085"/>
      <c r="B165" s="2132" t="s">
        <v>1581</v>
      </c>
      <c r="C165" s="2087">
        <v>1426</v>
      </c>
      <c r="D165" s="2087">
        <v>1502</v>
      </c>
      <c r="E165" s="2087">
        <v>2928</v>
      </c>
      <c r="F165" s="2088"/>
    </row>
    <row r="166" spans="1:6" ht="15" customHeight="1">
      <c r="B166" s="2073" t="s">
        <v>1544</v>
      </c>
      <c r="C166" s="2088"/>
      <c r="D166" s="2088"/>
      <c r="E166" s="2088"/>
      <c r="F166" s="2088"/>
    </row>
    <row r="167" spans="1:6" ht="15" customHeight="1">
      <c r="B167" s="2116"/>
      <c r="C167" s="2073"/>
      <c r="D167" s="2073"/>
      <c r="E167" s="2073"/>
      <c r="F167" s="2088"/>
    </row>
    <row r="168" spans="1:6" ht="15" customHeight="1">
      <c r="B168" s="2819" t="s">
        <v>1582</v>
      </c>
      <c r="C168" s="2819"/>
      <c r="D168" s="2819"/>
      <c r="E168" s="2819"/>
      <c r="F168" s="2088"/>
    </row>
    <row r="169" spans="1:6" ht="15" customHeight="1">
      <c r="B169" s="2078" t="s">
        <v>1532</v>
      </c>
      <c r="C169" s="2079"/>
      <c r="D169" s="2079"/>
      <c r="E169" s="2079"/>
      <c r="F169" s="2079"/>
    </row>
    <row r="170" spans="1:6" ht="15" customHeight="1">
      <c r="B170" s="2112" t="s">
        <v>1564</v>
      </c>
      <c r="C170" s="2104" t="s">
        <v>1511</v>
      </c>
      <c r="D170" s="2104" t="s">
        <v>1512</v>
      </c>
      <c r="E170" s="2104" t="s">
        <v>8</v>
      </c>
      <c r="F170" s="2133"/>
    </row>
    <row r="171" spans="1:6" ht="15" customHeight="1">
      <c r="B171" s="2090" t="s">
        <v>8</v>
      </c>
      <c r="C171" s="2131">
        <v>255251</v>
      </c>
      <c r="D171" s="2131">
        <v>240117</v>
      </c>
      <c r="E171" s="2131">
        <v>495368</v>
      </c>
      <c r="F171" s="2133"/>
    </row>
    <row r="172" spans="1:6" ht="15" customHeight="1">
      <c r="A172" s="2085"/>
      <c r="B172" s="2132" t="s">
        <v>1583</v>
      </c>
      <c r="C172" s="2087">
        <v>37485</v>
      </c>
      <c r="D172" s="2087">
        <v>35618</v>
      </c>
      <c r="E172" s="2087">
        <v>73103</v>
      </c>
      <c r="F172" s="2134"/>
    </row>
    <row r="173" spans="1:6" ht="15" customHeight="1">
      <c r="A173" s="2085"/>
      <c r="B173" s="2132" t="s">
        <v>1584</v>
      </c>
      <c r="C173" s="2087">
        <v>33521</v>
      </c>
      <c r="D173" s="2087">
        <v>31545</v>
      </c>
      <c r="E173" s="2087">
        <v>65066</v>
      </c>
      <c r="F173" s="2088"/>
    </row>
    <row r="174" spans="1:6" ht="15" customHeight="1">
      <c r="A174" s="2085"/>
      <c r="B174" s="2132" t="s">
        <v>1585</v>
      </c>
      <c r="C174" s="2087">
        <v>27275</v>
      </c>
      <c r="D174" s="2087">
        <v>24878</v>
      </c>
      <c r="E174" s="2087">
        <v>52153</v>
      </c>
      <c r="F174" s="2088"/>
    </row>
    <row r="175" spans="1:6" ht="15" customHeight="1">
      <c r="A175" s="2085"/>
      <c r="B175" s="2132" t="s">
        <v>1586</v>
      </c>
      <c r="C175" s="2087">
        <v>25698</v>
      </c>
      <c r="D175" s="2087">
        <v>24237</v>
      </c>
      <c r="E175" s="2087">
        <v>49935</v>
      </c>
      <c r="F175" s="2088"/>
    </row>
    <row r="176" spans="1:6" ht="15" customHeight="1">
      <c r="A176" s="2085"/>
      <c r="B176" s="2132" t="s">
        <v>1587</v>
      </c>
      <c r="C176" s="2087">
        <v>24991</v>
      </c>
      <c r="D176" s="2087">
        <v>24162</v>
      </c>
      <c r="E176" s="2087">
        <v>49153</v>
      </c>
      <c r="F176" s="2088"/>
    </row>
    <row r="177" spans="1:6" ht="15" customHeight="1">
      <c r="A177" s="2085"/>
      <c r="B177" s="2132" t="s">
        <v>1588</v>
      </c>
      <c r="C177" s="2087">
        <v>25756</v>
      </c>
      <c r="D177" s="2087">
        <v>24493</v>
      </c>
      <c r="E177" s="2087">
        <v>50249</v>
      </c>
      <c r="F177" s="2088"/>
    </row>
    <row r="178" spans="1:6" ht="15" customHeight="1">
      <c r="A178" s="2085"/>
      <c r="B178" s="2132" t="s">
        <v>1589</v>
      </c>
      <c r="C178" s="2087">
        <v>24115</v>
      </c>
      <c r="D178" s="2087">
        <v>21342</v>
      </c>
      <c r="E178" s="2087">
        <v>45457</v>
      </c>
      <c r="F178" s="2088"/>
    </row>
    <row r="179" spans="1:6" ht="15" customHeight="1">
      <c r="A179" s="2085"/>
      <c r="B179" s="2132" t="s">
        <v>1590</v>
      </c>
      <c r="C179" s="2087">
        <v>16495</v>
      </c>
      <c r="D179" s="2087">
        <v>15524</v>
      </c>
      <c r="E179" s="2087">
        <v>32019</v>
      </c>
      <c r="F179" s="2088"/>
    </row>
    <row r="180" spans="1:6" ht="15" customHeight="1">
      <c r="A180" s="2085"/>
      <c r="B180" s="2132" t="s">
        <v>1591</v>
      </c>
      <c r="C180" s="2087">
        <v>11186</v>
      </c>
      <c r="D180" s="2087">
        <v>10700</v>
      </c>
      <c r="E180" s="2087">
        <v>21886</v>
      </c>
      <c r="F180" s="2088"/>
    </row>
    <row r="181" spans="1:6" ht="15" customHeight="1">
      <c r="A181" s="2085"/>
      <c r="B181" s="2132" t="s">
        <v>1592</v>
      </c>
      <c r="C181" s="2087">
        <v>8106</v>
      </c>
      <c r="D181" s="2087">
        <v>7904</v>
      </c>
      <c r="E181" s="2087">
        <v>16010</v>
      </c>
      <c r="F181" s="2088"/>
    </row>
    <row r="182" spans="1:6" ht="15" customHeight="1">
      <c r="A182" s="2085"/>
      <c r="B182" s="2132" t="s">
        <v>1593</v>
      </c>
      <c r="C182" s="2087">
        <v>5996</v>
      </c>
      <c r="D182" s="2087">
        <v>6583</v>
      </c>
      <c r="E182" s="2087">
        <v>12579</v>
      </c>
      <c r="F182" s="2088"/>
    </row>
    <row r="183" spans="1:6" ht="15" customHeight="1">
      <c r="A183" s="2085"/>
      <c r="B183" s="2132" t="s">
        <v>1594</v>
      </c>
      <c r="C183" s="2087">
        <v>4759</v>
      </c>
      <c r="D183" s="2087">
        <v>4922</v>
      </c>
      <c r="E183" s="2087">
        <v>9681</v>
      </c>
      <c r="F183" s="2088"/>
    </row>
    <row r="184" spans="1:6" ht="15" customHeight="1">
      <c r="A184" s="2085"/>
      <c r="B184" s="2132" t="s">
        <v>1595</v>
      </c>
      <c r="C184" s="2087">
        <v>3843</v>
      </c>
      <c r="D184" s="2087">
        <v>3263</v>
      </c>
      <c r="E184" s="2087">
        <v>7106</v>
      </c>
      <c r="F184" s="2088"/>
    </row>
    <row r="185" spans="1:6" ht="15" customHeight="1">
      <c r="A185" s="2085"/>
      <c r="B185" s="2132" t="s">
        <v>1596</v>
      </c>
      <c r="C185" s="2087">
        <v>2382</v>
      </c>
      <c r="D185" s="2087">
        <v>1940</v>
      </c>
      <c r="E185" s="2087">
        <v>4322</v>
      </c>
      <c r="F185" s="2088"/>
    </row>
    <row r="186" spans="1:6" ht="15" customHeight="1">
      <c r="A186" s="2085"/>
      <c r="B186" s="2132" t="s">
        <v>1597</v>
      </c>
      <c r="C186" s="2087">
        <v>1802</v>
      </c>
      <c r="D186" s="2087">
        <v>1530</v>
      </c>
      <c r="E186" s="2087">
        <v>3332</v>
      </c>
      <c r="F186" s="2088"/>
    </row>
    <row r="187" spans="1:6" ht="15" customHeight="1">
      <c r="A187" s="2085"/>
      <c r="B187" s="2132" t="s">
        <v>1598</v>
      </c>
      <c r="C187" s="2087">
        <v>1005</v>
      </c>
      <c r="D187" s="2087">
        <v>843</v>
      </c>
      <c r="E187" s="2087">
        <v>1848</v>
      </c>
      <c r="F187" s="2088"/>
    </row>
    <row r="188" spans="1:6" ht="15" customHeight="1">
      <c r="A188" s="2085"/>
      <c r="B188" s="2132" t="s">
        <v>1599</v>
      </c>
      <c r="C188" s="2087">
        <v>836</v>
      </c>
      <c r="D188" s="2087">
        <v>633</v>
      </c>
      <c r="E188" s="2087">
        <v>1469</v>
      </c>
      <c r="F188" s="2088"/>
    </row>
    <row r="189" spans="1:6" ht="15" customHeight="1">
      <c r="B189" s="2073" t="s">
        <v>1544</v>
      </c>
      <c r="C189" s="2073"/>
      <c r="D189" s="2073"/>
      <c r="E189" s="2073"/>
      <c r="F189" s="2088"/>
    </row>
    <row r="190" spans="1:6" ht="15" customHeight="1">
      <c r="B190" s="2116"/>
      <c r="C190" s="2073"/>
      <c r="D190" s="2073"/>
      <c r="E190" s="2073"/>
      <c r="F190" s="2088"/>
    </row>
    <row r="191" spans="1:6" ht="15" customHeight="1">
      <c r="B191" s="2819" t="s">
        <v>1600</v>
      </c>
      <c r="C191" s="2819"/>
      <c r="D191" s="2819"/>
      <c r="E191" s="2819"/>
      <c r="F191" s="2088"/>
    </row>
    <row r="192" spans="1:6" ht="15" customHeight="1">
      <c r="B192" s="2078" t="s">
        <v>1532</v>
      </c>
      <c r="C192" s="2079"/>
      <c r="D192" s="2079"/>
      <c r="E192" s="2079"/>
      <c r="F192" s="2079"/>
    </row>
    <row r="193" spans="1:6" ht="15" customHeight="1">
      <c r="B193" s="2112" t="s">
        <v>1564</v>
      </c>
      <c r="C193" s="2104" t="s">
        <v>1511</v>
      </c>
      <c r="D193" s="2104" t="s">
        <v>1512</v>
      </c>
      <c r="E193" s="2104" t="s">
        <v>8</v>
      </c>
      <c r="F193" s="2088"/>
    </row>
    <row r="194" spans="1:6" ht="15" customHeight="1">
      <c r="B194" s="2090" t="s">
        <v>8</v>
      </c>
      <c r="C194" s="2131">
        <v>1492582</v>
      </c>
      <c r="D194" s="2131">
        <v>465146</v>
      </c>
      <c r="E194" s="2131">
        <v>1957728</v>
      </c>
      <c r="F194" s="2088"/>
    </row>
    <row r="195" spans="1:6" ht="15" customHeight="1">
      <c r="A195" s="2085"/>
      <c r="B195" s="2132" t="s">
        <v>1583</v>
      </c>
      <c r="C195" s="2087">
        <v>41728</v>
      </c>
      <c r="D195" s="2087">
        <v>38370</v>
      </c>
      <c r="E195" s="2087">
        <v>80098</v>
      </c>
      <c r="F195" s="2088"/>
    </row>
    <row r="196" spans="1:6" ht="15" customHeight="1">
      <c r="A196" s="2085"/>
      <c r="B196" s="2132" t="s">
        <v>1584</v>
      </c>
      <c r="C196" s="2087">
        <v>40415</v>
      </c>
      <c r="D196" s="2087">
        <v>36987</v>
      </c>
      <c r="E196" s="2087">
        <v>77402</v>
      </c>
      <c r="F196" s="2088"/>
    </row>
    <row r="197" spans="1:6" ht="15" customHeight="1">
      <c r="A197" s="2085"/>
      <c r="B197" s="2132" t="s">
        <v>1585</v>
      </c>
      <c r="C197" s="2087">
        <v>34000</v>
      </c>
      <c r="D197" s="2087">
        <v>30475</v>
      </c>
      <c r="E197" s="2087">
        <v>64475</v>
      </c>
      <c r="F197" s="2077"/>
    </row>
    <row r="198" spans="1:6" ht="15" customHeight="1">
      <c r="A198" s="2085"/>
      <c r="B198" s="2132" t="s">
        <v>1586</v>
      </c>
      <c r="C198" s="2087">
        <v>33282</v>
      </c>
      <c r="D198" s="2087">
        <v>27990</v>
      </c>
      <c r="E198" s="2087">
        <v>61272</v>
      </c>
      <c r="F198" s="2135"/>
    </row>
    <row r="199" spans="1:6" ht="15" customHeight="1">
      <c r="A199" s="2085"/>
      <c r="B199" s="2132" t="s">
        <v>1587</v>
      </c>
      <c r="C199" s="2087">
        <v>182647</v>
      </c>
      <c r="D199" s="2087">
        <v>54987</v>
      </c>
      <c r="E199" s="2087">
        <v>237634</v>
      </c>
      <c r="F199" s="2135"/>
    </row>
    <row r="200" spans="1:6" ht="15" customHeight="1">
      <c r="A200" s="2085"/>
      <c r="B200" s="2132" t="s">
        <v>1588</v>
      </c>
      <c r="C200" s="2087">
        <v>338667</v>
      </c>
      <c r="D200" s="2087">
        <v>76587</v>
      </c>
      <c r="E200" s="2087">
        <v>415254</v>
      </c>
      <c r="F200" s="2135"/>
    </row>
    <row r="201" spans="1:6" ht="15" customHeight="1">
      <c r="A201" s="2085"/>
      <c r="B201" s="2132" t="s">
        <v>1589</v>
      </c>
      <c r="C201" s="2087">
        <v>273317</v>
      </c>
      <c r="D201" s="2087">
        <v>64342</v>
      </c>
      <c r="E201" s="2087">
        <v>337659</v>
      </c>
      <c r="F201" s="2136"/>
    </row>
    <row r="202" spans="1:6" ht="15" customHeight="1">
      <c r="A202" s="2085"/>
      <c r="B202" s="2132" t="s">
        <v>1590</v>
      </c>
      <c r="C202" s="2087">
        <v>199197</v>
      </c>
      <c r="D202" s="2087">
        <v>48186</v>
      </c>
      <c r="E202" s="2087">
        <v>247383</v>
      </c>
      <c r="F202" s="2136"/>
    </row>
    <row r="203" spans="1:6" ht="15" customHeight="1">
      <c r="A203" s="2085"/>
      <c r="B203" s="2132" t="s">
        <v>1591</v>
      </c>
      <c r="C203" s="2087">
        <v>139523</v>
      </c>
      <c r="D203" s="2087">
        <v>33161</v>
      </c>
      <c r="E203" s="2087">
        <v>172684</v>
      </c>
      <c r="F203" s="2111"/>
    </row>
    <row r="204" spans="1:6" ht="15" customHeight="1">
      <c r="A204" s="2085"/>
      <c r="B204" s="2132" t="s">
        <v>1592</v>
      </c>
      <c r="C204" s="2087">
        <v>91271</v>
      </c>
      <c r="D204" s="2087">
        <v>22503</v>
      </c>
      <c r="E204" s="2087">
        <v>113774</v>
      </c>
      <c r="F204" s="2111"/>
    </row>
    <row r="205" spans="1:6" ht="15" customHeight="1">
      <c r="A205" s="2085"/>
      <c r="B205" s="2132" t="s">
        <v>1593</v>
      </c>
      <c r="C205" s="2087">
        <v>62702</v>
      </c>
      <c r="D205" s="2087">
        <v>14705</v>
      </c>
      <c r="E205" s="2087">
        <v>77407</v>
      </c>
      <c r="F205" s="2111"/>
    </row>
    <row r="206" spans="1:6" ht="15" customHeight="1">
      <c r="A206" s="2085"/>
      <c r="B206" s="2132" t="s">
        <v>1594</v>
      </c>
      <c r="C206" s="2087">
        <v>35338</v>
      </c>
      <c r="D206" s="2087">
        <v>8327</v>
      </c>
      <c r="E206" s="2087">
        <v>43665</v>
      </c>
      <c r="F206" s="2111"/>
    </row>
    <row r="207" spans="1:6" ht="15" customHeight="1">
      <c r="A207" s="2085"/>
      <c r="B207" s="2132" t="s">
        <v>1595</v>
      </c>
      <c r="C207" s="2087">
        <v>13320</v>
      </c>
      <c r="D207" s="2087">
        <v>4037</v>
      </c>
      <c r="E207" s="2087">
        <v>17357</v>
      </c>
      <c r="F207" s="2111"/>
    </row>
    <row r="208" spans="1:6" ht="15" customHeight="1">
      <c r="A208" s="2085"/>
      <c r="B208" s="2132" t="s">
        <v>1596</v>
      </c>
      <c r="C208" s="2087">
        <v>4253</v>
      </c>
      <c r="D208" s="2087">
        <v>1947</v>
      </c>
      <c r="E208" s="2087">
        <v>6200</v>
      </c>
      <c r="F208" s="2111"/>
    </row>
    <row r="209" spans="1:6" ht="15" customHeight="1">
      <c r="A209" s="2085"/>
      <c r="B209" s="2132" t="s">
        <v>1597</v>
      </c>
      <c r="C209" s="2087">
        <v>1673</v>
      </c>
      <c r="D209" s="2087">
        <v>1076</v>
      </c>
      <c r="E209" s="2087">
        <v>2749</v>
      </c>
      <c r="F209" s="2088"/>
    </row>
    <row r="210" spans="1:6" ht="15" customHeight="1">
      <c r="A210" s="2085"/>
      <c r="B210" s="2132" t="s">
        <v>1598</v>
      </c>
      <c r="C210" s="2087">
        <v>659</v>
      </c>
      <c r="D210" s="2087">
        <v>597</v>
      </c>
      <c r="E210" s="2087">
        <v>1256</v>
      </c>
      <c r="F210" s="2111"/>
    </row>
    <row r="211" spans="1:6" ht="15" customHeight="1">
      <c r="A211" s="2085"/>
      <c r="B211" s="2132" t="s">
        <v>1599</v>
      </c>
      <c r="C211" s="2087">
        <v>590</v>
      </c>
      <c r="D211" s="2087">
        <v>869</v>
      </c>
      <c r="E211" s="2087">
        <v>1459</v>
      </c>
      <c r="F211" s="2111"/>
    </row>
    <row r="212" spans="1:6" ht="15" customHeight="1">
      <c r="B212" s="2073" t="s">
        <v>1544</v>
      </c>
      <c r="C212" s="2088"/>
      <c r="D212" s="2088"/>
      <c r="E212" s="2088"/>
      <c r="F212" s="2088"/>
    </row>
    <row r="213" spans="1:6" s="2137" customFormat="1" ht="15" customHeight="1">
      <c r="B213" s="2116"/>
      <c r="C213" s="2073"/>
      <c r="D213" s="2073"/>
      <c r="E213" s="2073"/>
      <c r="F213" s="2079"/>
    </row>
    <row r="214" spans="1:6" ht="15" customHeight="1">
      <c r="B214" s="2819" t="s">
        <v>1601</v>
      </c>
      <c r="C214" s="2819"/>
      <c r="D214" s="2819"/>
      <c r="E214" s="2819"/>
      <c r="F214" s="2138"/>
    </row>
    <row r="215" spans="1:6" ht="15" customHeight="1">
      <c r="B215" s="2078" t="s">
        <v>1532</v>
      </c>
      <c r="C215" s="2079"/>
      <c r="D215" s="2079"/>
      <c r="E215" s="2079"/>
      <c r="F215" s="2079"/>
    </row>
    <row r="216" spans="1:6" ht="15" customHeight="1">
      <c r="B216" s="2112" t="s">
        <v>1564</v>
      </c>
      <c r="C216" s="2104" t="s">
        <v>1511</v>
      </c>
      <c r="D216" s="2104" t="s">
        <v>1512</v>
      </c>
      <c r="E216" s="2104" t="s">
        <v>8</v>
      </c>
      <c r="F216" s="2079"/>
    </row>
    <row r="217" spans="1:6" ht="15" customHeight="1">
      <c r="B217" s="2090" t="s">
        <v>8</v>
      </c>
      <c r="C217" s="2131">
        <v>1059707</v>
      </c>
      <c r="D217" s="2131">
        <v>438802</v>
      </c>
      <c r="E217" s="2131">
        <v>1498509</v>
      </c>
      <c r="F217" s="2079"/>
    </row>
    <row r="218" spans="1:6" ht="15" customHeight="1">
      <c r="A218" s="2085"/>
      <c r="B218" s="2132" t="s">
        <v>1583</v>
      </c>
      <c r="C218" s="2087">
        <v>47901</v>
      </c>
      <c r="D218" s="2087">
        <v>43953</v>
      </c>
      <c r="E218" s="2087">
        <v>91854</v>
      </c>
      <c r="F218" s="2079"/>
    </row>
    <row r="219" spans="1:6" ht="15" customHeight="1">
      <c r="A219" s="2085"/>
      <c r="B219" s="2132" t="s">
        <v>1584</v>
      </c>
      <c r="C219" s="2087">
        <v>45102</v>
      </c>
      <c r="D219" s="2087">
        <v>41120</v>
      </c>
      <c r="E219" s="2087">
        <v>86222</v>
      </c>
      <c r="F219" s="2079"/>
    </row>
    <row r="220" spans="1:6" ht="15" customHeight="1">
      <c r="A220" s="2085"/>
      <c r="B220" s="2132" t="s">
        <v>1585</v>
      </c>
      <c r="C220" s="2087">
        <v>37428</v>
      </c>
      <c r="D220" s="2087">
        <v>32993</v>
      </c>
      <c r="E220" s="2087">
        <v>70421</v>
      </c>
      <c r="F220" s="2079"/>
    </row>
    <row r="221" spans="1:6" ht="15" customHeight="1">
      <c r="A221" s="2085"/>
      <c r="B221" s="2132" t="s">
        <v>1586</v>
      </c>
      <c r="C221" s="2087">
        <v>34607</v>
      </c>
      <c r="D221" s="2087">
        <v>31112</v>
      </c>
      <c r="E221" s="2087">
        <v>65719</v>
      </c>
      <c r="F221" s="2079"/>
    </row>
    <row r="222" spans="1:6" ht="15" customHeight="1">
      <c r="A222" s="2085"/>
      <c r="B222" s="2132" t="s">
        <v>1587</v>
      </c>
      <c r="C222" s="2087">
        <v>120789</v>
      </c>
      <c r="D222" s="2087">
        <v>47297</v>
      </c>
      <c r="E222" s="2087">
        <v>168086</v>
      </c>
      <c r="F222" s="2079"/>
    </row>
    <row r="223" spans="1:6" ht="15" customHeight="1">
      <c r="A223" s="2085"/>
      <c r="B223" s="2132" t="s">
        <v>1588</v>
      </c>
      <c r="C223" s="2087">
        <v>227130</v>
      </c>
      <c r="D223" s="2087">
        <v>62371</v>
      </c>
      <c r="E223" s="2087">
        <v>289501</v>
      </c>
      <c r="F223" s="2079"/>
    </row>
    <row r="224" spans="1:6" ht="15" customHeight="1">
      <c r="A224" s="2085"/>
      <c r="B224" s="2132" t="s">
        <v>1589</v>
      </c>
      <c r="C224" s="2087">
        <v>186035</v>
      </c>
      <c r="D224" s="2087">
        <v>54965</v>
      </c>
      <c r="E224" s="2087">
        <v>241000</v>
      </c>
      <c r="F224" s="2079"/>
    </row>
    <row r="225" spans="1:6" ht="15" customHeight="1">
      <c r="A225" s="2085"/>
      <c r="B225" s="2132" t="s">
        <v>1590</v>
      </c>
      <c r="C225" s="2087">
        <v>130676</v>
      </c>
      <c r="D225" s="2087">
        <v>41890</v>
      </c>
      <c r="E225" s="2087">
        <v>172566</v>
      </c>
      <c r="F225" s="2079"/>
    </row>
    <row r="226" spans="1:6" ht="15" customHeight="1">
      <c r="A226" s="2085"/>
      <c r="B226" s="2132" t="s">
        <v>1591</v>
      </c>
      <c r="C226" s="2087">
        <v>91998</v>
      </c>
      <c r="D226" s="2087">
        <v>29071</v>
      </c>
      <c r="E226" s="2087">
        <v>121069</v>
      </c>
      <c r="F226" s="2079"/>
    </row>
    <row r="227" spans="1:6" ht="15" customHeight="1">
      <c r="A227" s="2085"/>
      <c r="B227" s="2132" t="s">
        <v>1592</v>
      </c>
      <c r="C227" s="2087">
        <v>56819</v>
      </c>
      <c r="D227" s="2087">
        <v>20486</v>
      </c>
      <c r="E227" s="2087">
        <v>77305</v>
      </c>
      <c r="F227" s="2079"/>
    </row>
    <row r="228" spans="1:6" ht="15" customHeight="1">
      <c r="A228" s="2085"/>
      <c r="B228" s="2132" t="s">
        <v>1593</v>
      </c>
      <c r="C228" s="2087">
        <v>38806</v>
      </c>
      <c r="D228" s="2087">
        <v>14241</v>
      </c>
      <c r="E228" s="2087">
        <v>53047</v>
      </c>
      <c r="F228" s="2079"/>
    </row>
    <row r="229" spans="1:6" ht="15" customHeight="1">
      <c r="A229" s="2085"/>
      <c r="B229" s="2132" t="s">
        <v>1594</v>
      </c>
      <c r="C229" s="2087">
        <v>23732</v>
      </c>
      <c r="D229" s="2087">
        <v>8828</v>
      </c>
      <c r="E229" s="2087">
        <v>32560</v>
      </c>
      <c r="F229" s="2079"/>
    </row>
    <row r="230" spans="1:6" ht="15" customHeight="1">
      <c r="A230" s="2085"/>
      <c r="B230" s="2132" t="s">
        <v>1595</v>
      </c>
      <c r="C230" s="2087">
        <v>10874</v>
      </c>
      <c r="D230" s="2087">
        <v>4845</v>
      </c>
      <c r="E230" s="2087">
        <v>15719</v>
      </c>
      <c r="F230" s="2079"/>
    </row>
    <row r="231" spans="1:6" ht="15" customHeight="1">
      <c r="A231" s="2085"/>
      <c r="B231" s="2132" t="s">
        <v>1596</v>
      </c>
      <c r="C231" s="2087">
        <v>4155</v>
      </c>
      <c r="D231" s="2087">
        <v>2451</v>
      </c>
      <c r="E231" s="2087">
        <v>6606</v>
      </c>
      <c r="F231" s="2079"/>
    </row>
    <row r="232" spans="1:6" ht="15" customHeight="1">
      <c r="A232" s="2085"/>
      <c r="B232" s="2132" t="s">
        <v>1597</v>
      </c>
      <c r="C232" s="2087">
        <v>1978</v>
      </c>
      <c r="D232" s="2087">
        <v>1491</v>
      </c>
      <c r="E232" s="2087">
        <v>3469</v>
      </c>
      <c r="F232" s="2079"/>
    </row>
    <row r="233" spans="1:6" ht="15" customHeight="1">
      <c r="A233" s="2085"/>
      <c r="B233" s="2132" t="s">
        <v>1598</v>
      </c>
      <c r="C233" s="2087">
        <v>867</v>
      </c>
      <c r="D233" s="2087">
        <v>778</v>
      </c>
      <c r="E233" s="2087">
        <v>1645</v>
      </c>
      <c r="F233" s="2079"/>
    </row>
    <row r="234" spans="1:6" ht="15" customHeight="1">
      <c r="A234" s="2085"/>
      <c r="B234" s="2132" t="s">
        <v>1599</v>
      </c>
      <c r="C234" s="2087">
        <v>810</v>
      </c>
      <c r="D234" s="2087">
        <v>910</v>
      </c>
      <c r="E234" s="2087">
        <v>1720</v>
      </c>
      <c r="F234" s="2079"/>
    </row>
    <row r="235" spans="1:6" ht="15" customHeight="1">
      <c r="B235" s="2073" t="s">
        <v>1544</v>
      </c>
      <c r="C235" s="2139"/>
      <c r="D235" s="2139"/>
      <c r="E235" s="2139"/>
      <c r="F235" s="2079"/>
    </row>
    <row r="236" spans="1:6" ht="15" customHeight="1">
      <c r="B236" s="2116"/>
      <c r="C236" s="2073"/>
      <c r="D236" s="2073"/>
      <c r="E236" s="2073"/>
      <c r="F236" s="2079"/>
    </row>
    <row r="237" spans="1:6" ht="15" customHeight="1">
      <c r="B237" s="2815" t="s">
        <v>1602</v>
      </c>
      <c r="C237" s="2815"/>
      <c r="D237" s="2815"/>
      <c r="E237" s="2815"/>
      <c r="F237" s="2140"/>
    </row>
    <row r="238" spans="1:6" ht="15" customHeight="1">
      <c r="B238" s="2815"/>
      <c r="C238" s="2815"/>
      <c r="D238" s="2815"/>
      <c r="E238" s="2815"/>
      <c r="F238" s="2141"/>
    </row>
    <row r="239" spans="1:6" ht="15" customHeight="1">
      <c r="B239" s="2078" t="s">
        <v>1532</v>
      </c>
      <c r="C239" s="2079"/>
      <c r="D239" s="2079"/>
      <c r="E239" s="2079"/>
      <c r="F239" s="2079"/>
    </row>
    <row r="240" spans="1:6" ht="15" customHeight="1">
      <c r="B240" s="2112" t="s">
        <v>1564</v>
      </c>
      <c r="C240" s="2104" t="s">
        <v>1511</v>
      </c>
      <c r="D240" s="2104" t="s">
        <v>1512</v>
      </c>
      <c r="E240" s="2104" t="s">
        <v>8</v>
      </c>
      <c r="F240" s="2079"/>
    </row>
    <row r="241" spans="1:6" ht="15" customHeight="1">
      <c r="B241" s="2090" t="s">
        <v>8</v>
      </c>
      <c r="C241" s="2131">
        <v>135281</v>
      </c>
      <c r="D241" s="2131">
        <v>127926</v>
      </c>
      <c r="E241" s="2131">
        <v>263207</v>
      </c>
      <c r="F241" s="2079"/>
    </row>
    <row r="242" spans="1:6" ht="15" customHeight="1">
      <c r="A242" s="2085"/>
      <c r="B242" s="2132" t="s">
        <v>1583</v>
      </c>
      <c r="C242" s="2087">
        <v>18543</v>
      </c>
      <c r="D242" s="2087">
        <v>17405</v>
      </c>
      <c r="E242" s="2087">
        <v>35948</v>
      </c>
      <c r="F242" s="2142"/>
    </row>
    <row r="243" spans="1:6" ht="15" customHeight="1">
      <c r="A243" s="2085"/>
      <c r="B243" s="2132" t="s">
        <v>1584</v>
      </c>
      <c r="C243" s="2087">
        <v>17797</v>
      </c>
      <c r="D243" s="2087">
        <v>16498</v>
      </c>
      <c r="E243" s="2087">
        <v>34295</v>
      </c>
      <c r="F243" s="2079"/>
    </row>
    <row r="244" spans="1:6" ht="15" customHeight="1">
      <c r="A244" s="2085"/>
      <c r="B244" s="2132" t="s">
        <v>1585</v>
      </c>
      <c r="C244" s="2087">
        <v>14503</v>
      </c>
      <c r="D244" s="2087">
        <v>13085</v>
      </c>
      <c r="E244" s="2087">
        <v>27588</v>
      </c>
      <c r="F244" s="2079"/>
    </row>
    <row r="245" spans="1:6" ht="15" customHeight="1">
      <c r="A245" s="2085"/>
      <c r="B245" s="2132" t="s">
        <v>1586</v>
      </c>
      <c r="C245" s="2087">
        <v>14302</v>
      </c>
      <c r="D245" s="2087">
        <v>13321</v>
      </c>
      <c r="E245" s="2087">
        <v>27623</v>
      </c>
      <c r="F245" s="2079"/>
    </row>
    <row r="246" spans="1:6" ht="15" customHeight="1">
      <c r="A246" s="2085"/>
      <c r="B246" s="2132" t="s">
        <v>1587</v>
      </c>
      <c r="C246" s="2087">
        <v>13571</v>
      </c>
      <c r="D246" s="2087">
        <v>13803</v>
      </c>
      <c r="E246" s="2087">
        <v>27374</v>
      </c>
      <c r="F246" s="2079"/>
    </row>
    <row r="247" spans="1:6" ht="15" customHeight="1">
      <c r="A247" s="2085"/>
      <c r="B247" s="2132" t="s">
        <v>1588</v>
      </c>
      <c r="C247" s="2087">
        <v>13085</v>
      </c>
      <c r="D247" s="2087">
        <v>12870</v>
      </c>
      <c r="E247" s="2087">
        <v>25955</v>
      </c>
      <c r="F247" s="2079"/>
    </row>
    <row r="248" spans="1:6" ht="15" customHeight="1">
      <c r="A248" s="2085"/>
      <c r="B248" s="2132" t="s">
        <v>1589</v>
      </c>
      <c r="C248" s="2087">
        <v>12196</v>
      </c>
      <c r="D248" s="2087">
        <v>11394</v>
      </c>
      <c r="E248" s="2087">
        <v>23590</v>
      </c>
      <c r="F248" s="2079"/>
    </row>
    <row r="249" spans="1:6" ht="15" customHeight="1">
      <c r="A249" s="2085"/>
      <c r="B249" s="2132" t="s">
        <v>1590</v>
      </c>
      <c r="C249" s="2087">
        <v>8885</v>
      </c>
      <c r="D249" s="2087">
        <v>8577</v>
      </c>
      <c r="E249" s="2087">
        <v>17462</v>
      </c>
      <c r="F249" s="2079"/>
    </row>
    <row r="250" spans="1:6" ht="15" customHeight="1">
      <c r="A250" s="2085"/>
      <c r="B250" s="2132" t="s">
        <v>1591</v>
      </c>
      <c r="C250" s="2087">
        <v>6461</v>
      </c>
      <c r="D250" s="2087">
        <v>6028</v>
      </c>
      <c r="E250" s="2087">
        <v>12489</v>
      </c>
      <c r="F250" s="2079"/>
    </row>
    <row r="251" spans="1:6" ht="15" customHeight="1">
      <c r="A251" s="2085"/>
      <c r="B251" s="2132" t="s">
        <v>1592</v>
      </c>
      <c r="C251" s="2087">
        <v>4676</v>
      </c>
      <c r="D251" s="2087">
        <v>4460</v>
      </c>
      <c r="E251" s="2087">
        <v>9136</v>
      </c>
      <c r="F251" s="2079"/>
    </row>
    <row r="252" spans="1:6" ht="15" customHeight="1">
      <c r="A252" s="2085"/>
      <c r="B252" s="2132" t="s">
        <v>1593</v>
      </c>
      <c r="C252" s="2087">
        <v>3385</v>
      </c>
      <c r="D252" s="2087">
        <v>3622</v>
      </c>
      <c r="E252" s="2087">
        <v>7007</v>
      </c>
      <c r="F252" s="2079"/>
    </row>
    <row r="253" spans="1:6" ht="15" customHeight="1">
      <c r="A253" s="2085"/>
      <c r="B253" s="2132" t="s">
        <v>1594</v>
      </c>
      <c r="C253" s="2087">
        <v>2742</v>
      </c>
      <c r="D253" s="2087">
        <v>2671</v>
      </c>
      <c r="E253" s="2087">
        <v>5413</v>
      </c>
      <c r="F253" s="2079"/>
    </row>
    <row r="254" spans="1:6" ht="15" customHeight="1">
      <c r="A254" s="2085"/>
      <c r="B254" s="2132" t="s">
        <v>1595</v>
      </c>
      <c r="C254" s="2087">
        <v>2151</v>
      </c>
      <c r="D254" s="2087">
        <v>1788</v>
      </c>
      <c r="E254" s="2087">
        <v>3939</v>
      </c>
      <c r="F254" s="2079"/>
    </row>
    <row r="255" spans="1:6" ht="15" customHeight="1">
      <c r="A255" s="2085"/>
      <c r="B255" s="2132" t="s">
        <v>1596</v>
      </c>
      <c r="C255" s="2087">
        <v>1242</v>
      </c>
      <c r="D255" s="2087">
        <v>981</v>
      </c>
      <c r="E255" s="2087">
        <v>2223</v>
      </c>
      <c r="F255" s="2079"/>
    </row>
    <row r="256" spans="1:6" ht="15" customHeight="1">
      <c r="A256" s="2085"/>
      <c r="B256" s="2132" t="s">
        <v>1597</v>
      </c>
      <c r="C256" s="2087">
        <v>882</v>
      </c>
      <c r="D256" s="2087">
        <v>737</v>
      </c>
      <c r="E256" s="2087">
        <v>1619</v>
      </c>
      <c r="F256" s="2079"/>
    </row>
    <row r="257" spans="1:6" ht="15" customHeight="1">
      <c r="A257" s="2085"/>
      <c r="B257" s="2132" t="s">
        <v>1598</v>
      </c>
      <c r="C257" s="2087">
        <v>497</v>
      </c>
      <c r="D257" s="2087">
        <v>390</v>
      </c>
      <c r="E257" s="2087">
        <v>887</v>
      </c>
      <c r="F257" s="2079"/>
    </row>
    <row r="258" spans="1:6" ht="15" customHeight="1">
      <c r="A258" s="2085"/>
      <c r="B258" s="2132" t="s">
        <v>1599</v>
      </c>
      <c r="C258" s="2087">
        <v>363</v>
      </c>
      <c r="D258" s="2087">
        <v>296</v>
      </c>
      <c r="E258" s="2087">
        <v>659</v>
      </c>
      <c r="F258" s="2143"/>
    </row>
    <row r="259" spans="1:6" ht="15" customHeight="1">
      <c r="B259" s="2088" t="s">
        <v>1603</v>
      </c>
      <c r="C259" s="2101"/>
      <c r="D259" s="2101"/>
      <c r="E259" s="2101"/>
      <c r="F259" s="2079"/>
    </row>
    <row r="260" spans="1:6" ht="15" customHeight="1">
      <c r="B260" s="2144"/>
      <c r="C260" s="2088"/>
      <c r="D260" s="2088"/>
      <c r="E260" s="2088"/>
      <c r="F260" s="2079"/>
    </row>
    <row r="261" spans="1:6" ht="15" customHeight="1">
      <c r="B261" s="2815" t="s">
        <v>1604</v>
      </c>
      <c r="C261" s="2815"/>
      <c r="D261" s="2815"/>
      <c r="E261" s="2815"/>
      <c r="F261" s="2079"/>
    </row>
    <row r="262" spans="1:6" ht="15" customHeight="1">
      <c r="B262" s="2815"/>
      <c r="C262" s="2815"/>
      <c r="D262" s="2815"/>
      <c r="E262" s="2815"/>
      <c r="F262" s="2079"/>
    </row>
    <row r="263" spans="1:6" ht="15" customHeight="1">
      <c r="B263" s="2078" t="s">
        <v>1532</v>
      </c>
      <c r="C263" s="2079"/>
      <c r="D263" s="2079"/>
      <c r="E263" s="2079"/>
      <c r="F263" s="2079"/>
    </row>
    <row r="264" spans="1:6" ht="15" customHeight="1">
      <c r="B264" s="2112" t="s">
        <v>1564</v>
      </c>
      <c r="C264" s="2104" t="s">
        <v>1511</v>
      </c>
      <c r="D264" s="2104" t="s">
        <v>1512</v>
      </c>
      <c r="E264" s="2104" t="s">
        <v>8</v>
      </c>
      <c r="F264" s="2079"/>
    </row>
    <row r="265" spans="1:6" ht="15" customHeight="1">
      <c r="B265" s="2090" t="s">
        <v>8</v>
      </c>
      <c r="C265" s="2131">
        <v>924426</v>
      </c>
      <c r="D265" s="2131">
        <v>310876</v>
      </c>
      <c r="E265" s="2131">
        <v>1235302</v>
      </c>
      <c r="F265" s="2079"/>
    </row>
    <row r="266" spans="1:6" ht="15" customHeight="1">
      <c r="A266" s="2085"/>
      <c r="B266" s="2132" t="s">
        <v>1583</v>
      </c>
      <c r="C266" s="2087">
        <v>29358</v>
      </c>
      <c r="D266" s="2087">
        <v>26548</v>
      </c>
      <c r="E266" s="2087">
        <v>55906</v>
      </c>
      <c r="F266" s="2142"/>
    </row>
    <row r="267" spans="1:6" ht="15" customHeight="1">
      <c r="A267" s="2085"/>
      <c r="B267" s="2132" t="s">
        <v>1584</v>
      </c>
      <c r="C267" s="2087">
        <v>27305</v>
      </c>
      <c r="D267" s="2087">
        <v>24622</v>
      </c>
      <c r="E267" s="2087">
        <v>51927</v>
      </c>
      <c r="F267" s="2079"/>
    </row>
    <row r="268" spans="1:6" ht="15" customHeight="1">
      <c r="A268" s="2085"/>
      <c r="B268" s="2132" t="s">
        <v>1585</v>
      </c>
      <c r="C268" s="2087">
        <v>22925</v>
      </c>
      <c r="D268" s="2087">
        <v>19908</v>
      </c>
      <c r="E268" s="2087">
        <v>42833</v>
      </c>
      <c r="F268" s="2079"/>
    </row>
    <row r="269" spans="1:6" ht="15" customHeight="1">
      <c r="A269" s="2085"/>
      <c r="B269" s="2132" t="s">
        <v>1586</v>
      </c>
      <c r="C269" s="2087">
        <v>20305</v>
      </c>
      <c r="D269" s="2087">
        <v>17791</v>
      </c>
      <c r="E269" s="2087">
        <v>38096</v>
      </c>
      <c r="F269" s="2079"/>
    </row>
    <row r="270" spans="1:6" ht="15" customHeight="1">
      <c r="A270" s="2085"/>
      <c r="B270" s="2132" t="s">
        <v>1587</v>
      </c>
      <c r="C270" s="2087">
        <v>107218</v>
      </c>
      <c r="D270" s="2087">
        <v>33494</v>
      </c>
      <c r="E270" s="2087">
        <v>140712</v>
      </c>
      <c r="F270" s="2079"/>
    </row>
    <row r="271" spans="1:6" ht="15" customHeight="1">
      <c r="A271" s="2085"/>
      <c r="B271" s="2132" t="s">
        <v>1588</v>
      </c>
      <c r="C271" s="2087">
        <v>214045</v>
      </c>
      <c r="D271" s="2087">
        <v>49501</v>
      </c>
      <c r="E271" s="2087">
        <v>263546</v>
      </c>
      <c r="F271" s="2079"/>
    </row>
    <row r="272" spans="1:6" ht="15" customHeight="1">
      <c r="A272" s="2085"/>
      <c r="B272" s="2132" t="s">
        <v>1589</v>
      </c>
      <c r="C272" s="2087">
        <v>173839</v>
      </c>
      <c r="D272" s="2087">
        <v>43571</v>
      </c>
      <c r="E272" s="2087">
        <v>217410</v>
      </c>
      <c r="F272" s="2079"/>
    </row>
    <row r="273" spans="1:12" ht="15" customHeight="1">
      <c r="A273" s="2085"/>
      <c r="B273" s="2132" t="s">
        <v>1590</v>
      </c>
      <c r="C273" s="2087">
        <v>121791</v>
      </c>
      <c r="D273" s="2087">
        <v>33313</v>
      </c>
      <c r="E273" s="2087">
        <v>155104</v>
      </c>
      <c r="F273" s="2079"/>
    </row>
    <row r="274" spans="1:12" ht="15" customHeight="1">
      <c r="A274" s="2085"/>
      <c r="B274" s="2132" t="s">
        <v>1591</v>
      </c>
      <c r="C274" s="2087">
        <v>85537</v>
      </c>
      <c r="D274" s="2087">
        <v>23043</v>
      </c>
      <c r="E274" s="2087">
        <v>108580</v>
      </c>
      <c r="F274" s="2079"/>
    </row>
    <row r="275" spans="1:12" ht="15" customHeight="1">
      <c r="A275" s="2085"/>
      <c r="B275" s="2132" t="s">
        <v>1592</v>
      </c>
      <c r="C275" s="2087">
        <v>52143</v>
      </c>
      <c r="D275" s="2087">
        <v>16026</v>
      </c>
      <c r="E275" s="2087">
        <v>68169</v>
      </c>
      <c r="F275" s="2079"/>
    </row>
    <row r="276" spans="1:12" ht="15" customHeight="1">
      <c r="A276" s="2085"/>
      <c r="B276" s="2132" t="s">
        <v>1593</v>
      </c>
      <c r="C276" s="2087">
        <v>35421</v>
      </c>
      <c r="D276" s="2087">
        <v>10619</v>
      </c>
      <c r="E276" s="2087">
        <v>46040</v>
      </c>
      <c r="F276" s="2079"/>
    </row>
    <row r="277" spans="1:12" ht="15" customHeight="1">
      <c r="A277" s="2085"/>
      <c r="B277" s="2132" t="s">
        <v>1594</v>
      </c>
      <c r="C277" s="2087">
        <v>20990</v>
      </c>
      <c r="D277" s="2087">
        <v>6157</v>
      </c>
      <c r="E277" s="2087">
        <v>27147</v>
      </c>
      <c r="F277" s="2079"/>
    </row>
    <row r="278" spans="1:12" ht="15" customHeight="1">
      <c r="A278" s="2085"/>
      <c r="B278" s="2132" t="s">
        <v>1595</v>
      </c>
      <c r="C278" s="2087">
        <v>8723</v>
      </c>
      <c r="D278" s="2087">
        <v>3057</v>
      </c>
      <c r="E278" s="2087">
        <v>11780</v>
      </c>
      <c r="F278" s="2079"/>
    </row>
    <row r="279" spans="1:12" ht="15" customHeight="1">
      <c r="A279" s="2085"/>
      <c r="B279" s="2132" t="s">
        <v>1596</v>
      </c>
      <c r="C279" s="2087">
        <v>2913</v>
      </c>
      <c r="D279" s="2087">
        <v>1470</v>
      </c>
      <c r="E279" s="2087">
        <v>4383</v>
      </c>
      <c r="F279" s="2079"/>
    </row>
    <row r="280" spans="1:12" ht="15" customHeight="1">
      <c r="A280" s="2085"/>
      <c r="B280" s="2132" t="s">
        <v>1597</v>
      </c>
      <c r="C280" s="2087">
        <v>1096</v>
      </c>
      <c r="D280" s="2087">
        <v>754</v>
      </c>
      <c r="E280" s="2087">
        <v>1850</v>
      </c>
      <c r="F280" s="2079"/>
    </row>
    <row r="281" spans="1:12" ht="15" customHeight="1">
      <c r="A281" s="2085"/>
      <c r="B281" s="2132" t="s">
        <v>1598</v>
      </c>
      <c r="C281" s="2087">
        <v>370</v>
      </c>
      <c r="D281" s="2087">
        <v>388</v>
      </c>
      <c r="E281" s="2087">
        <v>758</v>
      </c>
      <c r="F281" s="2079"/>
      <c r="L281" s="2145"/>
    </row>
    <row r="282" spans="1:12" ht="15" customHeight="1">
      <c r="A282" s="2085"/>
      <c r="B282" s="2132" t="s">
        <v>1599</v>
      </c>
      <c r="C282" s="2087">
        <v>447</v>
      </c>
      <c r="D282" s="2087">
        <v>614</v>
      </c>
      <c r="E282" s="2087">
        <v>1061</v>
      </c>
      <c r="F282" s="2079"/>
    </row>
    <row r="283" spans="1:12" ht="15" customHeight="1">
      <c r="B283" s="2073" t="s">
        <v>1544</v>
      </c>
      <c r="C283" s="2073"/>
      <c r="D283" s="2073"/>
      <c r="E283" s="2073"/>
      <c r="F283" s="2079"/>
    </row>
    <row r="284" spans="1:12" ht="15" customHeight="1">
      <c r="B284" s="2815" t="s">
        <v>1605</v>
      </c>
      <c r="C284" s="2815"/>
      <c r="D284" s="2815"/>
      <c r="E284" s="2815"/>
      <c r="F284" s="2079"/>
      <c r="L284" s="2145"/>
    </row>
    <row r="285" spans="1:12" ht="15" customHeight="1">
      <c r="B285" s="2815"/>
      <c r="C285" s="2815"/>
      <c r="D285" s="2815"/>
      <c r="E285" s="2815"/>
      <c r="F285" s="2146"/>
    </row>
    <row r="286" spans="1:12" ht="15" customHeight="1">
      <c r="B286" s="2078" t="s">
        <v>1532</v>
      </c>
      <c r="C286" s="2079"/>
      <c r="D286" s="2079"/>
      <c r="E286" s="2079"/>
      <c r="F286" s="2079"/>
    </row>
    <row r="287" spans="1:12" ht="15" customHeight="1">
      <c r="B287" s="2112" t="s">
        <v>1564</v>
      </c>
      <c r="C287" s="2104" t="s">
        <v>1511</v>
      </c>
      <c r="D287" s="2104" t="s">
        <v>1512</v>
      </c>
      <c r="E287" s="2104" t="s">
        <v>8</v>
      </c>
      <c r="F287" s="2079"/>
    </row>
    <row r="288" spans="1:12" ht="15" customHeight="1">
      <c r="B288" s="2090" t="s">
        <v>8</v>
      </c>
      <c r="C288" s="2131">
        <v>714592</v>
      </c>
      <c r="D288" s="2131">
        <v>317283</v>
      </c>
      <c r="E288" s="2131">
        <v>1031875</v>
      </c>
      <c r="F288" s="2146"/>
    </row>
    <row r="289" spans="1:6" ht="15" customHeight="1">
      <c r="A289" s="2085"/>
      <c r="B289" s="2132" t="s">
        <v>1583</v>
      </c>
      <c r="C289" s="2087">
        <v>33065</v>
      </c>
      <c r="D289" s="2087">
        <v>30339</v>
      </c>
      <c r="E289" s="2087">
        <v>63404</v>
      </c>
      <c r="F289" s="2079"/>
    </row>
    <row r="290" spans="1:6" ht="15" customHeight="1">
      <c r="A290" s="2085"/>
      <c r="B290" s="2132" t="s">
        <v>1584</v>
      </c>
      <c r="C290" s="2087">
        <v>32033</v>
      </c>
      <c r="D290" s="2087">
        <v>28924</v>
      </c>
      <c r="E290" s="2087">
        <v>60957</v>
      </c>
      <c r="F290" s="2079"/>
    </row>
    <row r="291" spans="1:6" ht="15" customHeight="1">
      <c r="A291" s="2085"/>
      <c r="B291" s="2132" t="s">
        <v>1585</v>
      </c>
      <c r="C291" s="2087">
        <v>26341</v>
      </c>
      <c r="D291" s="2087">
        <v>23207</v>
      </c>
      <c r="E291" s="2087">
        <v>49548</v>
      </c>
      <c r="F291" s="2079"/>
    </row>
    <row r="292" spans="1:6" ht="15" customHeight="1">
      <c r="A292" s="2085"/>
      <c r="B292" s="2132" t="s">
        <v>1586</v>
      </c>
      <c r="C292" s="2087">
        <v>22884</v>
      </c>
      <c r="D292" s="2087">
        <v>20795</v>
      </c>
      <c r="E292" s="2087">
        <v>43679</v>
      </c>
      <c r="F292" s="2079"/>
    </row>
    <row r="293" spans="1:6" ht="15" customHeight="1">
      <c r="A293" s="2085"/>
      <c r="B293" s="2132" t="s">
        <v>1587</v>
      </c>
      <c r="C293" s="2087">
        <v>76995</v>
      </c>
      <c r="D293" s="2087">
        <v>30457</v>
      </c>
      <c r="E293" s="2087">
        <v>107452</v>
      </c>
      <c r="F293" s="2079"/>
    </row>
    <row r="294" spans="1:6" ht="15" customHeight="1">
      <c r="A294" s="2085"/>
      <c r="B294" s="2132" t="s">
        <v>1588</v>
      </c>
      <c r="C294" s="2087">
        <v>142424</v>
      </c>
      <c r="D294" s="2087">
        <v>44605</v>
      </c>
      <c r="E294" s="2087">
        <v>187029</v>
      </c>
      <c r="F294" s="2079"/>
    </row>
    <row r="295" spans="1:6" ht="15" customHeight="1">
      <c r="A295" s="2085"/>
      <c r="B295" s="2132" t="s">
        <v>1589</v>
      </c>
      <c r="C295" s="2087">
        <v>120323</v>
      </c>
      <c r="D295" s="2087">
        <v>41937</v>
      </c>
      <c r="E295" s="2087">
        <v>162260</v>
      </c>
      <c r="F295" s="2146"/>
    </row>
    <row r="296" spans="1:6" ht="15" customHeight="1">
      <c r="A296" s="2085"/>
      <c r="B296" s="2132" t="s">
        <v>1590</v>
      </c>
      <c r="C296" s="2087">
        <v>90647</v>
      </c>
      <c r="D296" s="2087">
        <v>32289</v>
      </c>
      <c r="E296" s="2087">
        <v>122936</v>
      </c>
      <c r="F296" s="2079"/>
    </row>
    <row r="297" spans="1:6" ht="15" customHeight="1">
      <c r="A297" s="2085"/>
      <c r="B297" s="2132" t="s">
        <v>1591</v>
      </c>
      <c r="C297" s="2087">
        <v>65597</v>
      </c>
      <c r="D297" s="2087">
        <v>23160</v>
      </c>
      <c r="E297" s="2087">
        <v>88757</v>
      </c>
      <c r="F297" s="2079"/>
    </row>
    <row r="298" spans="1:6" ht="15" customHeight="1">
      <c r="A298" s="2085"/>
      <c r="B298" s="2132" t="s">
        <v>1592</v>
      </c>
      <c r="C298" s="2087">
        <v>41880</v>
      </c>
      <c r="D298" s="2087">
        <v>16397</v>
      </c>
      <c r="E298" s="2087">
        <v>58277</v>
      </c>
      <c r="F298" s="2079"/>
    </row>
    <row r="299" spans="1:6" ht="15" customHeight="1">
      <c r="A299" s="2085"/>
      <c r="B299" s="2132" t="s">
        <v>1593</v>
      </c>
      <c r="C299" s="2087">
        <v>29640</v>
      </c>
      <c r="D299" s="2087">
        <v>11200</v>
      </c>
      <c r="E299" s="2087">
        <v>40840</v>
      </c>
      <c r="F299" s="2079"/>
    </row>
    <row r="300" spans="1:6" ht="15" customHeight="1">
      <c r="A300" s="2085"/>
      <c r="B300" s="2132" t="s">
        <v>1594</v>
      </c>
      <c r="C300" s="2087">
        <v>18693</v>
      </c>
      <c r="D300" s="2087">
        <v>6804</v>
      </c>
      <c r="E300" s="2087">
        <v>25497</v>
      </c>
      <c r="F300" s="2079"/>
    </row>
    <row r="301" spans="1:6" ht="15" customHeight="1">
      <c r="A301" s="2085"/>
      <c r="B301" s="2132" t="s">
        <v>1595</v>
      </c>
      <c r="C301" s="2087">
        <v>8616</v>
      </c>
      <c r="D301" s="2087">
        <v>3485</v>
      </c>
      <c r="E301" s="2087">
        <v>12101</v>
      </c>
      <c r="F301" s="2079"/>
    </row>
    <row r="302" spans="1:6" ht="15" customHeight="1">
      <c r="A302" s="2085"/>
      <c r="B302" s="2132" t="s">
        <v>1596</v>
      </c>
      <c r="C302" s="2087">
        <v>3147</v>
      </c>
      <c r="D302" s="2087">
        <v>1678</v>
      </c>
      <c r="E302" s="2087">
        <v>4825</v>
      </c>
      <c r="F302" s="2079"/>
    </row>
    <row r="303" spans="1:6" ht="15" customHeight="1">
      <c r="A303" s="2085"/>
      <c r="B303" s="2132" t="s">
        <v>1597</v>
      </c>
      <c r="C303" s="2087">
        <v>1308</v>
      </c>
      <c r="D303" s="2087">
        <v>945</v>
      </c>
      <c r="E303" s="2087">
        <v>2253</v>
      </c>
      <c r="F303" s="2079"/>
    </row>
    <row r="304" spans="1:6" ht="15" customHeight="1">
      <c r="A304" s="2085"/>
      <c r="B304" s="2132" t="s">
        <v>1598</v>
      </c>
      <c r="C304" s="2087">
        <v>525</v>
      </c>
      <c r="D304" s="2087">
        <v>490</v>
      </c>
      <c r="E304" s="2087">
        <v>1015</v>
      </c>
      <c r="F304" s="2079"/>
    </row>
    <row r="305" spans="1:6" ht="15" customHeight="1">
      <c r="A305" s="2085"/>
      <c r="B305" s="2132" t="s">
        <v>1599</v>
      </c>
      <c r="C305" s="2087">
        <v>474</v>
      </c>
      <c r="D305" s="2087">
        <v>571</v>
      </c>
      <c r="E305" s="2087">
        <v>1045</v>
      </c>
      <c r="F305" s="2079"/>
    </row>
    <row r="306" spans="1:6" ht="15" customHeight="1">
      <c r="B306" s="2073" t="s">
        <v>1544</v>
      </c>
      <c r="C306" s="2073"/>
      <c r="D306" s="2073"/>
      <c r="E306" s="2073"/>
      <c r="F306" s="2079"/>
    </row>
    <row r="307" spans="1:6" ht="15" customHeight="1">
      <c r="B307" s="2116"/>
      <c r="C307" s="2073"/>
      <c r="D307" s="2073"/>
      <c r="E307" s="2073"/>
      <c r="F307" s="2079"/>
    </row>
    <row r="308" spans="1:6" ht="15" customHeight="1">
      <c r="B308" s="2815" t="s">
        <v>1606</v>
      </c>
      <c r="C308" s="2815"/>
      <c r="D308" s="2815"/>
      <c r="E308" s="2815"/>
      <c r="F308" s="2079"/>
    </row>
    <row r="309" spans="1:6" ht="15" customHeight="1">
      <c r="B309" s="2815"/>
      <c r="C309" s="2815"/>
      <c r="D309" s="2815"/>
      <c r="E309" s="2815"/>
      <c r="F309" s="2079"/>
    </row>
    <row r="310" spans="1:6" ht="15" customHeight="1">
      <c r="B310" s="2078" t="s">
        <v>1532</v>
      </c>
      <c r="C310" s="2079"/>
      <c r="D310" s="2079"/>
      <c r="E310" s="2079"/>
      <c r="F310" s="2079"/>
    </row>
    <row r="311" spans="1:6" ht="15" customHeight="1">
      <c r="B311" s="2112" t="s">
        <v>1564</v>
      </c>
      <c r="C311" s="2104" t="s">
        <v>1511</v>
      </c>
      <c r="D311" s="2104" t="s">
        <v>1512</v>
      </c>
      <c r="E311" s="2104" t="s">
        <v>8</v>
      </c>
      <c r="F311" s="2079"/>
    </row>
    <row r="312" spans="1:6" ht="15" customHeight="1">
      <c r="B312" s="2090" t="s">
        <v>8</v>
      </c>
      <c r="C312" s="2131">
        <v>64861</v>
      </c>
      <c r="D312" s="2131">
        <v>60452</v>
      </c>
      <c r="E312" s="2131">
        <v>125313</v>
      </c>
      <c r="F312" s="2079"/>
    </row>
    <row r="313" spans="1:6" ht="15" customHeight="1">
      <c r="A313" s="2085"/>
      <c r="B313" s="2132" t="s">
        <v>1583</v>
      </c>
      <c r="C313" s="2087">
        <v>8452</v>
      </c>
      <c r="D313" s="2087">
        <v>7983</v>
      </c>
      <c r="E313" s="2087">
        <v>16435</v>
      </c>
      <c r="F313" s="2079"/>
    </row>
    <row r="314" spans="1:6" ht="15" customHeight="1">
      <c r="A314" s="2085"/>
      <c r="B314" s="2132" t="s">
        <v>1584</v>
      </c>
      <c r="C314" s="2087">
        <v>8432</v>
      </c>
      <c r="D314" s="2087">
        <v>7675</v>
      </c>
      <c r="E314" s="2087">
        <v>16107</v>
      </c>
      <c r="F314" s="2079"/>
    </row>
    <row r="315" spans="1:6" ht="15" customHeight="1">
      <c r="A315" s="2085"/>
      <c r="B315" s="2132" t="s">
        <v>1585</v>
      </c>
      <c r="C315" s="2087">
        <v>6496</v>
      </c>
      <c r="D315" s="2087">
        <v>5944</v>
      </c>
      <c r="E315" s="2087">
        <v>12440</v>
      </c>
      <c r="F315" s="2079"/>
    </row>
    <row r="316" spans="1:6" ht="15" customHeight="1">
      <c r="A316" s="2085"/>
      <c r="B316" s="2132" t="s">
        <v>1586</v>
      </c>
      <c r="C316" s="2087">
        <v>5957</v>
      </c>
      <c r="D316" s="2087">
        <v>6266</v>
      </c>
      <c r="E316" s="2087">
        <v>12223</v>
      </c>
      <c r="F316" s="2079"/>
    </row>
    <row r="317" spans="1:6" ht="15" customHeight="1">
      <c r="A317" s="2085"/>
      <c r="B317" s="2132" t="s">
        <v>1587</v>
      </c>
      <c r="C317" s="2087">
        <v>5955</v>
      </c>
      <c r="D317" s="2087">
        <v>6366</v>
      </c>
      <c r="E317" s="2087">
        <v>12321</v>
      </c>
      <c r="F317" s="2079"/>
    </row>
    <row r="318" spans="1:6" ht="15" customHeight="1">
      <c r="A318" s="2085"/>
      <c r="B318" s="2132" t="s">
        <v>1588</v>
      </c>
      <c r="C318" s="2087">
        <v>6229</v>
      </c>
      <c r="D318" s="2087">
        <v>5720</v>
      </c>
      <c r="E318" s="2087">
        <v>11949</v>
      </c>
      <c r="F318" s="2079"/>
    </row>
    <row r="319" spans="1:6" ht="15" customHeight="1">
      <c r="A319" s="2085"/>
      <c r="B319" s="2132" t="s">
        <v>1589</v>
      </c>
      <c r="C319" s="2087">
        <v>6397</v>
      </c>
      <c r="D319" s="2087">
        <v>5924</v>
      </c>
      <c r="E319" s="2087">
        <v>12321</v>
      </c>
      <c r="F319" s="2079"/>
    </row>
    <row r="320" spans="1:6" ht="15" customHeight="1">
      <c r="A320" s="2085"/>
      <c r="B320" s="2132" t="s">
        <v>1590</v>
      </c>
      <c r="C320" s="2087">
        <v>5361</v>
      </c>
      <c r="D320" s="2087">
        <v>4749</v>
      </c>
      <c r="E320" s="2087">
        <v>10110</v>
      </c>
      <c r="F320" s="2079"/>
    </row>
    <row r="321" spans="1:6" ht="15" customHeight="1">
      <c r="A321" s="2085"/>
      <c r="B321" s="2132" t="s">
        <v>1591</v>
      </c>
      <c r="C321" s="2087">
        <v>3901</v>
      </c>
      <c r="D321" s="2087">
        <v>3163</v>
      </c>
      <c r="E321" s="2087">
        <v>7064</v>
      </c>
      <c r="F321" s="2079"/>
    </row>
    <row r="322" spans="1:6" ht="15" customHeight="1">
      <c r="A322" s="2085"/>
      <c r="B322" s="2132" t="s">
        <v>1592</v>
      </c>
      <c r="C322" s="2087">
        <v>2549</v>
      </c>
      <c r="D322" s="2087">
        <v>2130</v>
      </c>
      <c r="E322" s="2087">
        <v>4679</v>
      </c>
      <c r="F322" s="2079"/>
    </row>
    <row r="323" spans="1:6" ht="15" customHeight="1">
      <c r="A323" s="2085"/>
      <c r="B323" s="2132" t="s">
        <v>1593</v>
      </c>
      <c r="C323" s="2087">
        <v>1732</v>
      </c>
      <c r="D323" s="2087">
        <v>1560</v>
      </c>
      <c r="E323" s="2087">
        <v>3292</v>
      </c>
      <c r="F323" s="2079"/>
    </row>
    <row r="324" spans="1:6" ht="15" customHeight="1">
      <c r="A324" s="2085"/>
      <c r="B324" s="2132" t="s">
        <v>1594</v>
      </c>
      <c r="C324" s="2087">
        <v>1333</v>
      </c>
      <c r="D324" s="2087">
        <v>1153</v>
      </c>
      <c r="E324" s="2087">
        <v>2486</v>
      </c>
      <c r="F324" s="2079"/>
    </row>
    <row r="325" spans="1:6" ht="15" customHeight="1">
      <c r="A325" s="2085"/>
      <c r="B325" s="2132" t="s">
        <v>1595</v>
      </c>
      <c r="C325" s="2087">
        <v>902</v>
      </c>
      <c r="D325" s="2087">
        <v>751</v>
      </c>
      <c r="E325" s="2087">
        <v>1653</v>
      </c>
      <c r="F325" s="2079"/>
    </row>
    <row r="326" spans="1:6" ht="15" customHeight="1">
      <c r="A326" s="2085"/>
      <c r="B326" s="2132" t="s">
        <v>1596</v>
      </c>
      <c r="C326" s="2087">
        <v>466</v>
      </c>
      <c r="D326" s="2087">
        <v>412</v>
      </c>
      <c r="E326" s="2087">
        <v>878</v>
      </c>
      <c r="F326" s="2079"/>
    </row>
    <row r="327" spans="1:6" ht="15" customHeight="1">
      <c r="A327" s="2085"/>
      <c r="B327" s="2132" t="s">
        <v>1597</v>
      </c>
      <c r="C327" s="2087">
        <v>348</v>
      </c>
      <c r="D327" s="2087">
        <v>345</v>
      </c>
      <c r="E327" s="2087">
        <v>693</v>
      </c>
      <c r="F327" s="2079"/>
    </row>
    <row r="328" spans="1:6" ht="15" customHeight="1">
      <c r="A328" s="2085"/>
      <c r="B328" s="2132" t="s">
        <v>1598</v>
      </c>
      <c r="C328" s="2087">
        <v>214</v>
      </c>
      <c r="D328" s="2087">
        <v>181</v>
      </c>
      <c r="E328" s="2087">
        <v>395</v>
      </c>
      <c r="F328" s="2079"/>
    </row>
    <row r="329" spans="1:6" ht="15" customHeight="1">
      <c r="A329" s="2085"/>
      <c r="B329" s="2132" t="s">
        <v>1599</v>
      </c>
      <c r="C329" s="2087">
        <v>137</v>
      </c>
      <c r="D329" s="2087">
        <v>130</v>
      </c>
      <c r="E329" s="2087">
        <v>267</v>
      </c>
      <c r="F329" s="2079"/>
    </row>
    <row r="330" spans="1:6" ht="15" customHeight="1">
      <c r="B330" s="2073" t="s">
        <v>1544</v>
      </c>
      <c r="C330" s="2073"/>
      <c r="D330" s="2073"/>
      <c r="E330" s="2073"/>
      <c r="F330" s="2079"/>
    </row>
    <row r="331" spans="1:6" ht="15" customHeight="1">
      <c r="B331" s="2116"/>
      <c r="C331" s="2073"/>
      <c r="D331" s="2073"/>
      <c r="E331" s="2073"/>
      <c r="F331" s="2079"/>
    </row>
    <row r="332" spans="1:6" ht="15" customHeight="1">
      <c r="B332" s="2815" t="s">
        <v>1607</v>
      </c>
      <c r="C332" s="2815"/>
      <c r="D332" s="2815"/>
      <c r="E332" s="2815"/>
      <c r="F332" s="2079"/>
    </row>
    <row r="333" spans="1:6" ht="15" customHeight="1">
      <c r="B333" s="2815"/>
      <c r="C333" s="2815"/>
      <c r="D333" s="2815"/>
      <c r="E333" s="2815"/>
      <c r="F333" s="2079"/>
    </row>
    <row r="334" spans="1:6" ht="15" customHeight="1">
      <c r="B334" s="2078" t="s">
        <v>1532</v>
      </c>
      <c r="C334" s="2079"/>
      <c r="D334" s="2079"/>
      <c r="E334" s="2079"/>
      <c r="F334" s="2079"/>
    </row>
    <row r="335" spans="1:6" ht="15" customHeight="1">
      <c r="B335" s="2112" t="s">
        <v>1564</v>
      </c>
      <c r="C335" s="2104" t="s">
        <v>1511</v>
      </c>
      <c r="D335" s="2104" t="s">
        <v>1512</v>
      </c>
      <c r="E335" s="2104" t="s">
        <v>8</v>
      </c>
      <c r="F335" s="2079"/>
    </row>
    <row r="336" spans="1:6" ht="15" customHeight="1">
      <c r="B336" s="2090" t="s">
        <v>8</v>
      </c>
      <c r="C336" s="2131">
        <v>649731</v>
      </c>
      <c r="D336" s="2131">
        <v>256831</v>
      </c>
      <c r="E336" s="2131">
        <v>906562</v>
      </c>
      <c r="F336" s="2079"/>
    </row>
    <row r="337" spans="1:6" ht="15" customHeight="1">
      <c r="A337" s="2085"/>
      <c r="B337" s="2132" t="s">
        <v>1583</v>
      </c>
      <c r="C337" s="2087">
        <v>24613</v>
      </c>
      <c r="D337" s="2087">
        <v>22356</v>
      </c>
      <c r="E337" s="2087">
        <v>46969</v>
      </c>
      <c r="F337" s="2079"/>
    </row>
    <row r="338" spans="1:6" ht="15" customHeight="1">
      <c r="A338" s="2085"/>
      <c r="B338" s="2132" t="s">
        <v>1584</v>
      </c>
      <c r="C338" s="2087">
        <v>23601</v>
      </c>
      <c r="D338" s="2087">
        <v>21249</v>
      </c>
      <c r="E338" s="2087">
        <v>44850</v>
      </c>
      <c r="F338" s="2079"/>
    </row>
    <row r="339" spans="1:6" ht="15" customHeight="1">
      <c r="A339" s="2085"/>
      <c r="B339" s="2132" t="s">
        <v>1585</v>
      </c>
      <c r="C339" s="2087">
        <v>19845</v>
      </c>
      <c r="D339" s="2087">
        <v>17263</v>
      </c>
      <c r="E339" s="2087">
        <v>37108</v>
      </c>
      <c r="F339" s="2079"/>
    </row>
    <row r="340" spans="1:6" ht="15" customHeight="1">
      <c r="A340" s="2085"/>
      <c r="B340" s="2132" t="s">
        <v>1586</v>
      </c>
      <c r="C340" s="2087">
        <v>16927</v>
      </c>
      <c r="D340" s="2087">
        <v>14529</v>
      </c>
      <c r="E340" s="2087">
        <v>31456</v>
      </c>
      <c r="F340" s="2079"/>
    </row>
    <row r="341" spans="1:6" ht="15" customHeight="1">
      <c r="A341" s="2085"/>
      <c r="B341" s="2132" t="s">
        <v>1587</v>
      </c>
      <c r="C341" s="2087">
        <v>71040</v>
      </c>
      <c r="D341" s="2087">
        <v>24091</v>
      </c>
      <c r="E341" s="2087">
        <v>95131</v>
      </c>
      <c r="F341" s="2079"/>
    </row>
    <row r="342" spans="1:6" ht="15" customHeight="1">
      <c r="A342" s="2085"/>
      <c r="B342" s="2132" t="s">
        <v>1588</v>
      </c>
      <c r="C342" s="2087">
        <v>136195</v>
      </c>
      <c r="D342" s="2087">
        <v>38885</v>
      </c>
      <c r="E342" s="2087">
        <v>175080</v>
      </c>
      <c r="F342" s="2079"/>
    </row>
    <row r="343" spans="1:6" ht="15" customHeight="1">
      <c r="A343" s="2085"/>
      <c r="B343" s="2132" t="s">
        <v>1589</v>
      </c>
      <c r="C343" s="2087">
        <v>113926</v>
      </c>
      <c r="D343" s="2087">
        <v>36013</v>
      </c>
      <c r="E343" s="2087">
        <v>149939</v>
      </c>
      <c r="F343" s="2079"/>
    </row>
    <row r="344" spans="1:6" ht="15" customHeight="1">
      <c r="A344" s="2085"/>
      <c r="B344" s="2132" t="s">
        <v>1590</v>
      </c>
      <c r="C344" s="2087">
        <v>85286</v>
      </c>
      <c r="D344" s="2087">
        <v>27540</v>
      </c>
      <c r="E344" s="2087">
        <v>112826</v>
      </c>
      <c r="F344" s="2079"/>
    </row>
    <row r="345" spans="1:6" ht="15" customHeight="1">
      <c r="A345" s="2085"/>
      <c r="B345" s="2132" t="s">
        <v>1591</v>
      </c>
      <c r="C345" s="2087">
        <v>61696</v>
      </c>
      <c r="D345" s="2087">
        <v>19997</v>
      </c>
      <c r="E345" s="2087">
        <v>81693</v>
      </c>
      <c r="F345" s="2079"/>
    </row>
    <row r="346" spans="1:6" ht="15" customHeight="1">
      <c r="A346" s="2085"/>
      <c r="B346" s="2132" t="s">
        <v>1592</v>
      </c>
      <c r="C346" s="2087">
        <v>39331</v>
      </c>
      <c r="D346" s="2087">
        <v>14267</v>
      </c>
      <c r="E346" s="2087">
        <v>53598</v>
      </c>
      <c r="F346" s="2079"/>
    </row>
    <row r="347" spans="1:6" ht="15" customHeight="1">
      <c r="A347" s="2085"/>
      <c r="B347" s="2132" t="s">
        <v>1593</v>
      </c>
      <c r="C347" s="2087">
        <v>27908</v>
      </c>
      <c r="D347" s="2087">
        <v>9640</v>
      </c>
      <c r="E347" s="2087">
        <v>37548</v>
      </c>
      <c r="F347" s="2079"/>
    </row>
    <row r="348" spans="1:6" ht="15" customHeight="1">
      <c r="A348" s="2085"/>
      <c r="B348" s="2132" t="s">
        <v>1594</v>
      </c>
      <c r="C348" s="2087">
        <v>17360</v>
      </c>
      <c r="D348" s="2087">
        <v>5651</v>
      </c>
      <c r="E348" s="2087">
        <v>23011</v>
      </c>
      <c r="F348" s="2079"/>
    </row>
    <row r="349" spans="1:6" ht="15" customHeight="1">
      <c r="A349" s="2085"/>
      <c r="B349" s="2132" t="s">
        <v>1595</v>
      </c>
      <c r="C349" s="2087">
        <v>7714</v>
      </c>
      <c r="D349" s="2087">
        <v>2734</v>
      </c>
      <c r="E349" s="2087">
        <v>10448</v>
      </c>
      <c r="F349" s="2079"/>
    </row>
    <row r="350" spans="1:6" ht="15" customHeight="1">
      <c r="A350" s="2085"/>
      <c r="B350" s="2132" t="s">
        <v>1596</v>
      </c>
      <c r="C350" s="2087">
        <v>2681</v>
      </c>
      <c r="D350" s="2087">
        <v>1266</v>
      </c>
      <c r="E350" s="2087">
        <v>3947</v>
      </c>
      <c r="F350" s="2079"/>
    </row>
    <row r="351" spans="1:6" ht="15" customHeight="1">
      <c r="A351" s="2085"/>
      <c r="B351" s="2132" t="s">
        <v>1597</v>
      </c>
      <c r="C351" s="2087">
        <v>960</v>
      </c>
      <c r="D351" s="2087">
        <v>600</v>
      </c>
      <c r="E351" s="2087">
        <v>1560</v>
      </c>
      <c r="F351" s="2079"/>
    </row>
    <row r="352" spans="1:6" ht="15" customHeight="1">
      <c r="A352" s="2085"/>
      <c r="B352" s="2132" t="s">
        <v>1598</v>
      </c>
      <c r="C352" s="2087">
        <v>311</v>
      </c>
      <c r="D352" s="2087">
        <v>309</v>
      </c>
      <c r="E352" s="2087">
        <v>620</v>
      </c>
      <c r="F352" s="2079"/>
    </row>
    <row r="353" spans="1:6" ht="15" customHeight="1">
      <c r="A353" s="2085"/>
      <c r="B353" s="2132" t="s">
        <v>1599</v>
      </c>
      <c r="C353" s="2087">
        <v>337</v>
      </c>
      <c r="D353" s="2087">
        <v>441</v>
      </c>
      <c r="E353" s="2087">
        <v>778</v>
      </c>
      <c r="F353" s="2079"/>
    </row>
    <row r="354" spans="1:6" ht="15" customHeight="1">
      <c r="B354" s="2073" t="s">
        <v>1544</v>
      </c>
      <c r="C354" s="2139"/>
      <c r="D354" s="2139"/>
      <c r="E354" s="2139"/>
      <c r="F354" s="2079"/>
    </row>
    <row r="355" spans="1:6" ht="15" customHeight="1">
      <c r="B355" s="2116"/>
      <c r="C355" s="2139"/>
      <c r="D355" s="2139"/>
      <c r="E355" s="2139"/>
      <c r="F355" s="2079"/>
    </row>
    <row r="356" spans="1:6" ht="15" customHeight="1">
      <c r="B356" s="2815" t="s">
        <v>1608</v>
      </c>
      <c r="C356" s="2815"/>
      <c r="D356" s="2815"/>
      <c r="E356" s="2815"/>
      <c r="F356" s="2079"/>
    </row>
    <row r="357" spans="1:6" ht="15" customHeight="1">
      <c r="B357" s="2815"/>
      <c r="C357" s="2815"/>
      <c r="D357" s="2815"/>
      <c r="E357" s="2815"/>
      <c r="F357" s="2079"/>
    </row>
    <row r="358" spans="1:6" ht="15" customHeight="1">
      <c r="B358" s="2078" t="s">
        <v>1532</v>
      </c>
      <c r="C358" s="2079"/>
      <c r="D358" s="2079"/>
      <c r="E358" s="2079"/>
      <c r="F358" s="2079"/>
    </row>
    <row r="359" spans="1:6" ht="15" customHeight="1">
      <c r="B359" s="2112" t="s">
        <v>1564</v>
      </c>
      <c r="C359" s="2104" t="s">
        <v>1511</v>
      </c>
      <c r="D359" s="2104" t="s">
        <v>1512</v>
      </c>
      <c r="E359" s="2104" t="s">
        <v>8</v>
      </c>
      <c r="F359" s="2079"/>
    </row>
    <row r="360" spans="1:6" ht="15" customHeight="1">
      <c r="B360" s="2090" t="s">
        <v>8</v>
      </c>
      <c r="C360" s="2131">
        <v>345115</v>
      </c>
      <c r="D360" s="2131">
        <v>121519</v>
      </c>
      <c r="E360" s="2131">
        <v>466634</v>
      </c>
      <c r="F360" s="2079"/>
    </row>
    <row r="361" spans="1:6" ht="15" customHeight="1">
      <c r="A361" s="2085"/>
      <c r="B361" s="2132" t="s">
        <v>1583</v>
      </c>
      <c r="C361" s="2087">
        <v>14836</v>
      </c>
      <c r="D361" s="2087">
        <v>13614</v>
      </c>
      <c r="E361" s="2087">
        <v>28450</v>
      </c>
      <c r="F361" s="2079"/>
    </row>
    <row r="362" spans="1:6" ht="15" customHeight="1">
      <c r="A362" s="2085"/>
      <c r="B362" s="2132" t="s">
        <v>1584</v>
      </c>
      <c r="C362" s="2087">
        <v>13069</v>
      </c>
      <c r="D362" s="2087">
        <v>12196</v>
      </c>
      <c r="E362" s="2087">
        <v>25265</v>
      </c>
      <c r="F362" s="2079"/>
    </row>
    <row r="363" spans="1:6" ht="15" customHeight="1">
      <c r="A363" s="2085"/>
      <c r="B363" s="2132" t="s">
        <v>1585</v>
      </c>
      <c r="C363" s="2087">
        <v>11087</v>
      </c>
      <c r="D363" s="2087">
        <v>9786</v>
      </c>
      <c r="E363" s="2087">
        <v>20873</v>
      </c>
      <c r="F363" s="2079"/>
    </row>
    <row r="364" spans="1:6" ht="15" customHeight="1">
      <c r="A364" s="2085"/>
      <c r="B364" s="2132" t="s">
        <v>1586</v>
      </c>
      <c r="C364" s="2087">
        <v>11723</v>
      </c>
      <c r="D364" s="2087">
        <v>10317</v>
      </c>
      <c r="E364" s="2087">
        <v>22040</v>
      </c>
      <c r="F364" s="2079"/>
    </row>
    <row r="365" spans="1:6" ht="15" customHeight="1">
      <c r="A365" s="2085"/>
      <c r="B365" s="2132" t="s">
        <v>1587</v>
      </c>
      <c r="C365" s="2087">
        <v>43794</v>
      </c>
      <c r="D365" s="2087">
        <v>16840</v>
      </c>
      <c r="E365" s="2087">
        <v>60634</v>
      </c>
      <c r="F365" s="2079"/>
    </row>
    <row r="366" spans="1:6" ht="15" customHeight="1">
      <c r="A366" s="2085"/>
      <c r="B366" s="2132" t="s">
        <v>1588</v>
      </c>
      <c r="C366" s="2087">
        <v>84706</v>
      </c>
      <c r="D366" s="2087">
        <v>17766</v>
      </c>
      <c r="E366" s="2087">
        <v>102472</v>
      </c>
      <c r="F366" s="2079"/>
    </row>
    <row r="367" spans="1:6" ht="15" customHeight="1">
      <c r="A367" s="2085"/>
      <c r="B367" s="2132" t="s">
        <v>1589</v>
      </c>
      <c r="C367" s="2087">
        <v>65712</v>
      </c>
      <c r="D367" s="2087">
        <v>13028</v>
      </c>
      <c r="E367" s="2087">
        <v>78740</v>
      </c>
      <c r="F367" s="2146"/>
    </row>
    <row r="368" spans="1:6" ht="15" customHeight="1">
      <c r="A368" s="2085"/>
      <c r="B368" s="2132" t="s">
        <v>1590</v>
      </c>
      <c r="C368" s="2087">
        <v>40029</v>
      </c>
      <c r="D368" s="2087">
        <v>9601</v>
      </c>
      <c r="E368" s="2087">
        <v>49630</v>
      </c>
      <c r="F368" s="2079"/>
    </row>
    <row r="369" spans="1:6" ht="15" customHeight="1">
      <c r="A369" s="2085"/>
      <c r="B369" s="2132" t="s">
        <v>1591</v>
      </c>
      <c r="C369" s="2087">
        <v>26401</v>
      </c>
      <c r="D369" s="2087">
        <v>5911</v>
      </c>
      <c r="E369" s="2087">
        <v>32312</v>
      </c>
      <c r="F369" s="2079"/>
    </row>
    <row r="370" spans="1:6" ht="15" customHeight="1">
      <c r="A370" s="2085"/>
      <c r="B370" s="2132" t="s">
        <v>1592</v>
      </c>
      <c r="C370" s="2087">
        <v>14939</v>
      </c>
      <c r="D370" s="2087">
        <v>4089</v>
      </c>
      <c r="E370" s="2087">
        <v>19028</v>
      </c>
      <c r="F370" s="2079"/>
    </row>
    <row r="371" spans="1:6" ht="15" customHeight="1">
      <c r="A371" s="2085"/>
      <c r="B371" s="2132" t="s">
        <v>1593</v>
      </c>
      <c r="C371" s="2087">
        <v>9166</v>
      </c>
      <c r="D371" s="2087">
        <v>3041</v>
      </c>
      <c r="E371" s="2087">
        <v>12207</v>
      </c>
      <c r="F371" s="2079"/>
    </row>
    <row r="372" spans="1:6" ht="15" customHeight="1">
      <c r="A372" s="2085"/>
      <c r="B372" s="2132" t="s">
        <v>1594</v>
      </c>
      <c r="C372" s="2087">
        <v>5039</v>
      </c>
      <c r="D372" s="2087">
        <v>2024</v>
      </c>
      <c r="E372" s="2087">
        <v>7063</v>
      </c>
      <c r="F372" s="2079"/>
    </row>
    <row r="373" spans="1:6" ht="15" customHeight="1">
      <c r="A373" s="2085"/>
      <c r="B373" s="2132" t="s">
        <v>1595</v>
      </c>
      <c r="C373" s="2087">
        <v>2258</v>
      </c>
      <c r="D373" s="2087">
        <v>1360</v>
      </c>
      <c r="E373" s="2087">
        <v>3618</v>
      </c>
      <c r="F373" s="2079"/>
    </row>
    <row r="374" spans="1:6" ht="15" customHeight="1">
      <c r="A374" s="2085"/>
      <c r="B374" s="2132" t="s">
        <v>1596</v>
      </c>
      <c r="C374" s="2087">
        <v>1008</v>
      </c>
      <c r="D374" s="2087">
        <v>773</v>
      </c>
      <c r="E374" s="2087">
        <v>1781</v>
      </c>
      <c r="F374" s="2079"/>
    </row>
    <row r="375" spans="1:6" ht="15" customHeight="1">
      <c r="A375" s="2085"/>
      <c r="B375" s="2132" t="s">
        <v>1597</v>
      </c>
      <c r="C375" s="2087">
        <v>670</v>
      </c>
      <c r="D375" s="2087">
        <v>546</v>
      </c>
      <c r="E375" s="2087">
        <v>1216</v>
      </c>
      <c r="F375" s="2079"/>
    </row>
    <row r="376" spans="1:6" ht="15" customHeight="1">
      <c r="A376" s="2085"/>
      <c r="B376" s="2132" t="s">
        <v>1598</v>
      </c>
      <c r="C376" s="2087">
        <v>342</v>
      </c>
      <c r="D376" s="2087">
        <v>288</v>
      </c>
      <c r="E376" s="2087">
        <v>630</v>
      </c>
      <c r="F376" s="2079"/>
    </row>
    <row r="377" spans="1:6" ht="15" customHeight="1">
      <c r="A377" s="2085"/>
      <c r="B377" s="2132" t="s">
        <v>1599</v>
      </c>
      <c r="C377" s="2087">
        <v>336</v>
      </c>
      <c r="D377" s="2087">
        <v>339</v>
      </c>
      <c r="E377" s="2087">
        <v>675</v>
      </c>
      <c r="F377" s="2079"/>
    </row>
    <row r="378" spans="1:6" ht="15" customHeight="1">
      <c r="B378" s="2073" t="s">
        <v>1544</v>
      </c>
      <c r="C378" s="2139"/>
      <c r="D378" s="2139"/>
      <c r="E378" s="2139"/>
      <c r="F378" s="2079"/>
    </row>
    <row r="379" spans="1:6" ht="15" customHeight="1">
      <c r="B379" s="2116"/>
      <c r="C379" s="2139"/>
      <c r="D379" s="2139"/>
      <c r="E379" s="2139"/>
      <c r="F379" s="2079"/>
    </row>
    <row r="380" spans="1:6" ht="15" customHeight="1">
      <c r="B380" s="2815" t="s">
        <v>1609</v>
      </c>
      <c r="C380" s="2815"/>
      <c r="D380" s="2815"/>
      <c r="E380" s="2815"/>
      <c r="F380" s="2079"/>
    </row>
    <row r="381" spans="1:6" ht="15" customHeight="1">
      <c r="B381" s="2815"/>
      <c r="C381" s="2815"/>
      <c r="D381" s="2815"/>
      <c r="E381" s="2815"/>
      <c r="F381" s="2079"/>
    </row>
    <row r="382" spans="1:6" ht="15" customHeight="1">
      <c r="B382" s="2078" t="s">
        <v>1532</v>
      </c>
      <c r="C382" s="2079"/>
      <c r="D382" s="2079"/>
      <c r="E382" s="2079"/>
      <c r="F382" s="2079"/>
    </row>
    <row r="383" spans="1:6" ht="15" customHeight="1">
      <c r="B383" s="2112" t="s">
        <v>1564</v>
      </c>
      <c r="C383" s="2104" t="s">
        <v>1511</v>
      </c>
      <c r="D383" s="2104" t="s">
        <v>1512</v>
      </c>
      <c r="E383" s="2104" t="s">
        <v>8</v>
      </c>
      <c r="F383" s="2079"/>
    </row>
    <row r="384" spans="1:6" ht="15" customHeight="1">
      <c r="B384" s="2090" t="s">
        <v>8</v>
      </c>
      <c r="C384" s="2131">
        <v>70420</v>
      </c>
      <c r="D384" s="2131">
        <v>67474</v>
      </c>
      <c r="E384" s="2131">
        <v>137894</v>
      </c>
      <c r="F384" s="2079"/>
    </row>
    <row r="385" spans="1:6" ht="15" customHeight="1">
      <c r="A385" s="2085"/>
      <c r="B385" s="2132" t="s">
        <v>1583</v>
      </c>
      <c r="C385" s="2087">
        <v>10091</v>
      </c>
      <c r="D385" s="2087">
        <v>9422</v>
      </c>
      <c r="E385" s="2087">
        <v>19513</v>
      </c>
      <c r="F385" s="2079"/>
    </row>
    <row r="386" spans="1:6" ht="15" customHeight="1">
      <c r="A386" s="2085"/>
      <c r="B386" s="2132" t="s">
        <v>1584</v>
      </c>
      <c r="C386" s="2087">
        <v>9365</v>
      </c>
      <c r="D386" s="2087">
        <v>8823</v>
      </c>
      <c r="E386" s="2087">
        <v>18188</v>
      </c>
      <c r="F386" s="2079"/>
    </row>
    <row r="387" spans="1:6" ht="15" customHeight="1">
      <c r="A387" s="2085"/>
      <c r="B387" s="2132" t="s">
        <v>1585</v>
      </c>
      <c r="C387" s="2087">
        <v>8007</v>
      </c>
      <c r="D387" s="2087">
        <v>7141</v>
      </c>
      <c r="E387" s="2087">
        <v>15148</v>
      </c>
      <c r="F387" s="2079"/>
    </row>
    <row r="388" spans="1:6" ht="15" customHeight="1">
      <c r="A388" s="2085"/>
      <c r="B388" s="2132" t="s">
        <v>1586</v>
      </c>
      <c r="C388" s="2087">
        <v>8345</v>
      </c>
      <c r="D388" s="2087">
        <v>7055</v>
      </c>
      <c r="E388" s="2087">
        <v>15400</v>
      </c>
      <c r="F388" s="2079"/>
    </row>
    <row r="389" spans="1:6" ht="15" customHeight="1">
      <c r="A389" s="2085"/>
      <c r="B389" s="2132" t="s">
        <v>1587</v>
      </c>
      <c r="C389" s="2087">
        <v>7616</v>
      </c>
      <c r="D389" s="2087">
        <v>7437</v>
      </c>
      <c r="E389" s="2087">
        <v>15053</v>
      </c>
      <c r="F389" s="2079"/>
    </row>
    <row r="390" spans="1:6" ht="15" customHeight="1">
      <c r="A390" s="2085"/>
      <c r="B390" s="2132" t="s">
        <v>1588</v>
      </c>
      <c r="C390" s="2087">
        <v>6856</v>
      </c>
      <c r="D390" s="2087">
        <v>7150</v>
      </c>
      <c r="E390" s="2087">
        <v>14006</v>
      </c>
      <c r="F390" s="2079"/>
    </row>
    <row r="391" spans="1:6" ht="15" customHeight="1">
      <c r="A391" s="2085"/>
      <c r="B391" s="2132" t="s">
        <v>1589</v>
      </c>
      <c r="C391" s="2087">
        <v>5799</v>
      </c>
      <c r="D391" s="2087">
        <v>5470</v>
      </c>
      <c r="E391" s="2087">
        <v>11269</v>
      </c>
      <c r="F391" s="2079"/>
    </row>
    <row r="392" spans="1:6" ht="15" customHeight="1">
      <c r="A392" s="2085"/>
      <c r="B392" s="2132" t="s">
        <v>1590</v>
      </c>
      <c r="C392" s="2087">
        <v>3524</v>
      </c>
      <c r="D392" s="2087">
        <v>3828</v>
      </c>
      <c r="E392" s="2087">
        <v>7352</v>
      </c>
      <c r="F392" s="2079"/>
    </row>
    <row r="393" spans="1:6" ht="15" customHeight="1">
      <c r="A393" s="2085"/>
      <c r="B393" s="2132" t="s">
        <v>1591</v>
      </c>
      <c r="C393" s="2087">
        <v>2560</v>
      </c>
      <c r="D393" s="2087">
        <v>2865</v>
      </c>
      <c r="E393" s="2087">
        <v>5425</v>
      </c>
      <c r="F393" s="2079"/>
    </row>
    <row r="394" spans="1:6" ht="15" customHeight="1">
      <c r="A394" s="2085"/>
      <c r="B394" s="2132" t="s">
        <v>1592</v>
      </c>
      <c r="C394" s="2087">
        <v>2127</v>
      </c>
      <c r="D394" s="2087">
        <v>2330</v>
      </c>
      <c r="E394" s="2087">
        <v>4457</v>
      </c>
      <c r="F394" s="2079"/>
    </row>
    <row r="395" spans="1:6" ht="15" customHeight="1">
      <c r="A395" s="2085"/>
      <c r="B395" s="2132" t="s">
        <v>1593</v>
      </c>
      <c r="C395" s="2087">
        <v>1653</v>
      </c>
      <c r="D395" s="2087">
        <v>2062</v>
      </c>
      <c r="E395" s="2087">
        <v>3715</v>
      </c>
      <c r="F395" s="2079"/>
    </row>
    <row r="396" spans="1:6" ht="15" customHeight="1">
      <c r="A396" s="2085"/>
      <c r="B396" s="2132" t="s">
        <v>1594</v>
      </c>
      <c r="C396" s="2087">
        <v>1409</v>
      </c>
      <c r="D396" s="2087">
        <v>1518</v>
      </c>
      <c r="E396" s="2087">
        <v>2927</v>
      </c>
      <c r="F396" s="2079"/>
    </row>
    <row r="397" spans="1:6" ht="15" customHeight="1">
      <c r="A397" s="2085"/>
      <c r="B397" s="2132" t="s">
        <v>1595</v>
      </c>
      <c r="C397" s="2087">
        <v>1249</v>
      </c>
      <c r="D397" s="2087">
        <v>1037</v>
      </c>
      <c r="E397" s="2087">
        <v>2286</v>
      </c>
      <c r="F397" s="2079"/>
    </row>
    <row r="398" spans="1:6" ht="15" customHeight="1">
      <c r="A398" s="2085"/>
      <c r="B398" s="2132" t="s">
        <v>1596</v>
      </c>
      <c r="C398" s="2087">
        <v>776</v>
      </c>
      <c r="D398" s="2087">
        <v>569</v>
      </c>
      <c r="E398" s="2087">
        <v>1345</v>
      </c>
      <c r="F398" s="2079"/>
    </row>
    <row r="399" spans="1:6" ht="15" customHeight="1">
      <c r="A399" s="2085"/>
      <c r="B399" s="2132" t="s">
        <v>1597</v>
      </c>
      <c r="C399" s="2087">
        <v>534</v>
      </c>
      <c r="D399" s="2087">
        <v>392</v>
      </c>
      <c r="E399" s="2087">
        <v>926</v>
      </c>
      <c r="F399" s="2079"/>
    </row>
    <row r="400" spans="1:6" ht="15" customHeight="1">
      <c r="A400" s="2085"/>
      <c r="B400" s="2132" t="s">
        <v>1598</v>
      </c>
      <c r="C400" s="2087">
        <v>283</v>
      </c>
      <c r="D400" s="2087">
        <v>209</v>
      </c>
      <c r="E400" s="2087">
        <v>492</v>
      </c>
      <c r="F400" s="2079"/>
    </row>
    <row r="401" spans="1:6" ht="15" customHeight="1">
      <c r="A401" s="2085"/>
      <c r="B401" s="2132" t="s">
        <v>1599</v>
      </c>
      <c r="C401" s="2087">
        <v>226</v>
      </c>
      <c r="D401" s="2087">
        <v>166</v>
      </c>
      <c r="E401" s="2087">
        <v>392</v>
      </c>
      <c r="F401" s="2079"/>
    </row>
    <row r="402" spans="1:6" ht="15" customHeight="1">
      <c r="B402" s="2073" t="s">
        <v>1544</v>
      </c>
      <c r="C402" s="2139"/>
      <c r="D402" s="2139"/>
      <c r="E402" s="2139"/>
      <c r="F402" s="2079"/>
    </row>
    <row r="403" spans="1:6" ht="15" customHeight="1">
      <c r="B403" s="2116"/>
      <c r="C403" s="2139"/>
      <c r="D403" s="2139"/>
      <c r="E403" s="2139"/>
      <c r="F403" s="2079"/>
    </row>
    <row r="404" spans="1:6" ht="15" customHeight="1">
      <c r="B404" s="2815" t="s">
        <v>1610</v>
      </c>
      <c r="C404" s="2815"/>
      <c r="D404" s="2815"/>
      <c r="E404" s="2815"/>
      <c r="F404" s="2079"/>
    </row>
    <row r="405" spans="1:6" ht="15" customHeight="1">
      <c r="B405" s="2815"/>
      <c r="C405" s="2815"/>
      <c r="D405" s="2815"/>
      <c r="E405" s="2815"/>
      <c r="F405" s="2079"/>
    </row>
    <row r="406" spans="1:6" ht="15" customHeight="1">
      <c r="B406" s="2078" t="s">
        <v>1532</v>
      </c>
      <c r="C406" s="2079"/>
      <c r="D406" s="2079"/>
      <c r="E406" s="2079"/>
      <c r="F406" s="2079"/>
    </row>
    <row r="407" spans="1:6" ht="15" customHeight="1">
      <c r="B407" s="2112" t="s">
        <v>1564</v>
      </c>
      <c r="C407" s="2104" t="s">
        <v>1511</v>
      </c>
      <c r="D407" s="2104" t="s">
        <v>1512</v>
      </c>
      <c r="E407" s="2104" t="s">
        <v>8</v>
      </c>
      <c r="F407" s="2079"/>
    </row>
    <row r="408" spans="1:6" ht="15" customHeight="1">
      <c r="B408" s="2090" t="s">
        <v>8</v>
      </c>
      <c r="C408" s="2131">
        <v>274695</v>
      </c>
      <c r="D408" s="2131">
        <v>54045</v>
      </c>
      <c r="E408" s="2131">
        <v>328740</v>
      </c>
      <c r="F408" s="2079"/>
    </row>
    <row r="409" spans="1:6" ht="15" customHeight="1">
      <c r="A409" s="2085"/>
      <c r="B409" s="2132" t="s">
        <v>1583</v>
      </c>
      <c r="C409" s="2087">
        <v>4745</v>
      </c>
      <c r="D409" s="2087">
        <v>4192</v>
      </c>
      <c r="E409" s="2087">
        <v>8937</v>
      </c>
      <c r="F409" s="2079"/>
    </row>
    <row r="410" spans="1:6" ht="15" customHeight="1">
      <c r="A410" s="2085"/>
      <c r="B410" s="2132" t="s">
        <v>1584</v>
      </c>
      <c r="C410" s="2087">
        <v>3704</v>
      </c>
      <c r="D410" s="2087">
        <v>3373</v>
      </c>
      <c r="E410" s="2087">
        <v>7077</v>
      </c>
      <c r="F410" s="2079"/>
    </row>
    <row r="411" spans="1:6" ht="15" customHeight="1">
      <c r="A411" s="2085"/>
      <c r="B411" s="2132" t="s">
        <v>1585</v>
      </c>
      <c r="C411" s="2087">
        <v>3080</v>
      </c>
      <c r="D411" s="2087">
        <v>2645</v>
      </c>
      <c r="E411" s="2087">
        <v>5725</v>
      </c>
      <c r="F411" s="2079"/>
    </row>
    <row r="412" spans="1:6" ht="15" customHeight="1">
      <c r="A412" s="2085"/>
      <c r="B412" s="2132" t="s">
        <v>1586</v>
      </c>
      <c r="C412" s="2087">
        <v>3378</v>
      </c>
      <c r="D412" s="2087">
        <v>3262</v>
      </c>
      <c r="E412" s="2087">
        <v>6640</v>
      </c>
      <c r="F412" s="2079"/>
    </row>
    <row r="413" spans="1:6" ht="15" customHeight="1">
      <c r="A413" s="2085"/>
      <c r="B413" s="2132" t="s">
        <v>1587</v>
      </c>
      <c r="C413" s="2087">
        <v>36178</v>
      </c>
      <c r="D413" s="2087">
        <v>9403</v>
      </c>
      <c r="E413" s="2087">
        <v>45581</v>
      </c>
      <c r="F413" s="2079"/>
    </row>
    <row r="414" spans="1:6" ht="15" customHeight="1">
      <c r="A414" s="2085"/>
      <c r="B414" s="2132" t="s">
        <v>1588</v>
      </c>
      <c r="C414" s="2087">
        <v>77850</v>
      </c>
      <c r="D414" s="2087">
        <v>10616</v>
      </c>
      <c r="E414" s="2087">
        <v>88466</v>
      </c>
      <c r="F414" s="2079"/>
    </row>
    <row r="415" spans="1:6" ht="15" customHeight="1">
      <c r="A415" s="2085"/>
      <c r="B415" s="2132" t="s">
        <v>1589</v>
      </c>
      <c r="C415" s="2087">
        <v>59913</v>
      </c>
      <c r="D415" s="2087">
        <v>7558</v>
      </c>
      <c r="E415" s="2087">
        <v>67471</v>
      </c>
      <c r="F415" s="2079"/>
    </row>
    <row r="416" spans="1:6" ht="15" customHeight="1">
      <c r="A416" s="2085"/>
      <c r="B416" s="2132" t="s">
        <v>1590</v>
      </c>
      <c r="C416" s="2087">
        <v>36505</v>
      </c>
      <c r="D416" s="2087">
        <v>5773</v>
      </c>
      <c r="E416" s="2087">
        <v>42278</v>
      </c>
      <c r="F416" s="2079"/>
    </row>
    <row r="417" spans="1:6" ht="15" customHeight="1">
      <c r="A417" s="2085"/>
      <c r="B417" s="2132" t="s">
        <v>1591</v>
      </c>
      <c r="C417" s="2087">
        <v>23841</v>
      </c>
      <c r="D417" s="2087">
        <v>3046</v>
      </c>
      <c r="E417" s="2087">
        <v>26887</v>
      </c>
      <c r="F417" s="2079"/>
    </row>
    <row r="418" spans="1:6" ht="15" customHeight="1">
      <c r="A418" s="2085"/>
      <c r="B418" s="2132" t="s">
        <v>1592</v>
      </c>
      <c r="C418" s="2087">
        <v>12812</v>
      </c>
      <c r="D418" s="2087">
        <v>1759</v>
      </c>
      <c r="E418" s="2087">
        <v>14571</v>
      </c>
      <c r="F418" s="2079"/>
    </row>
    <row r="419" spans="1:6" ht="15" customHeight="1">
      <c r="A419" s="2085"/>
      <c r="B419" s="2132" t="s">
        <v>1593</v>
      </c>
      <c r="C419" s="2087">
        <v>7513</v>
      </c>
      <c r="D419" s="2087">
        <v>979</v>
      </c>
      <c r="E419" s="2087">
        <v>8492</v>
      </c>
      <c r="F419" s="2079"/>
    </row>
    <row r="420" spans="1:6" ht="15" customHeight="1">
      <c r="A420" s="2085"/>
      <c r="B420" s="2132" t="s">
        <v>1594</v>
      </c>
      <c r="C420" s="2087">
        <v>3630</v>
      </c>
      <c r="D420" s="2087">
        <v>506</v>
      </c>
      <c r="E420" s="2087">
        <v>4136</v>
      </c>
      <c r="F420" s="2079"/>
    </row>
    <row r="421" spans="1:6" ht="15" customHeight="1">
      <c r="A421" s="2085"/>
      <c r="B421" s="2132" t="s">
        <v>1595</v>
      </c>
      <c r="C421" s="2087">
        <v>1009</v>
      </c>
      <c r="D421" s="2087">
        <v>323</v>
      </c>
      <c r="E421" s="2087">
        <v>1332</v>
      </c>
      <c r="F421" s="2079"/>
    </row>
    <row r="422" spans="1:6" ht="15" customHeight="1">
      <c r="A422" s="2085"/>
      <c r="B422" s="2132" t="s">
        <v>1596</v>
      </c>
      <c r="C422" s="2087">
        <v>232</v>
      </c>
      <c r="D422" s="2087">
        <v>204</v>
      </c>
      <c r="E422" s="2087">
        <v>436</v>
      </c>
      <c r="F422" s="2079"/>
    </row>
    <row r="423" spans="1:6" ht="15" customHeight="1">
      <c r="A423" s="2085"/>
      <c r="B423" s="2132" t="s">
        <v>1597</v>
      </c>
      <c r="C423" s="2087">
        <v>136</v>
      </c>
      <c r="D423" s="2087">
        <v>154</v>
      </c>
      <c r="E423" s="2087">
        <v>290</v>
      </c>
      <c r="F423" s="2079"/>
    </row>
    <row r="424" spans="1:6" ht="15" customHeight="1">
      <c r="A424" s="2085"/>
      <c r="B424" s="2132" t="s">
        <v>1598</v>
      </c>
      <c r="C424" s="2087">
        <v>59</v>
      </c>
      <c r="D424" s="2087">
        <v>79</v>
      </c>
      <c r="E424" s="2087">
        <v>138</v>
      </c>
      <c r="F424" s="2079"/>
    </row>
    <row r="425" spans="1:6" ht="15" customHeight="1">
      <c r="A425" s="2085"/>
      <c r="B425" s="2132" t="s">
        <v>1599</v>
      </c>
      <c r="C425" s="2087">
        <v>110</v>
      </c>
      <c r="D425" s="2087">
        <v>173</v>
      </c>
      <c r="E425" s="2087">
        <v>283</v>
      </c>
      <c r="F425" s="2079"/>
    </row>
    <row r="426" spans="1:6" ht="15" customHeight="1">
      <c r="B426" s="2073" t="s">
        <v>1544</v>
      </c>
      <c r="C426" s="2139"/>
      <c r="D426" s="2139"/>
      <c r="E426" s="2139"/>
      <c r="F426" s="2079"/>
    </row>
    <row r="427" spans="1:6" ht="15" customHeight="1">
      <c r="B427" s="2116"/>
      <c r="C427" s="2073"/>
      <c r="D427" s="2073"/>
      <c r="E427" s="2073"/>
      <c r="F427" s="2079"/>
    </row>
    <row r="428" spans="1:6" ht="15" customHeight="1">
      <c r="B428" s="2815" t="s">
        <v>1611</v>
      </c>
      <c r="C428" s="2815"/>
      <c r="D428" s="2815"/>
      <c r="E428" s="2815"/>
      <c r="F428" s="2079"/>
    </row>
    <row r="429" spans="1:6" ht="15" customHeight="1">
      <c r="B429" s="2078" t="s">
        <v>1532</v>
      </c>
      <c r="C429" s="2079"/>
      <c r="D429" s="2079"/>
      <c r="E429" s="2079"/>
      <c r="F429" s="2079"/>
    </row>
    <row r="430" spans="1:6" ht="15" customHeight="1">
      <c r="B430" s="2112" t="s">
        <v>1564</v>
      </c>
      <c r="C430" s="2104" t="s">
        <v>1511</v>
      </c>
      <c r="D430" s="2104" t="s">
        <v>1512</v>
      </c>
      <c r="E430" s="2104" t="s">
        <v>8</v>
      </c>
      <c r="F430" s="2079"/>
    </row>
    <row r="431" spans="1:6" ht="15" customHeight="1">
      <c r="B431" s="2090" t="s">
        <v>8</v>
      </c>
      <c r="C431" s="2131">
        <v>419281</v>
      </c>
      <c r="D431" s="2131">
        <v>233869</v>
      </c>
      <c r="E431" s="2131">
        <v>653150</v>
      </c>
      <c r="F431" s="2079"/>
    </row>
    <row r="432" spans="1:6" ht="15" customHeight="1">
      <c r="A432" s="2085"/>
      <c r="B432" s="2132" t="s">
        <v>1583</v>
      </c>
      <c r="C432" s="2087">
        <v>27657</v>
      </c>
      <c r="D432" s="2087">
        <v>26345</v>
      </c>
      <c r="E432" s="2087">
        <v>54002</v>
      </c>
      <c r="F432" s="2079"/>
    </row>
    <row r="433" spans="1:6" ht="15" customHeight="1">
      <c r="A433" s="2085"/>
      <c r="B433" s="2132" t="s">
        <v>1584</v>
      </c>
      <c r="C433" s="2087">
        <v>25056</v>
      </c>
      <c r="D433" s="2087">
        <v>23622</v>
      </c>
      <c r="E433" s="2087">
        <v>48678</v>
      </c>
      <c r="F433" s="2079"/>
    </row>
    <row r="434" spans="1:6" ht="15" customHeight="1">
      <c r="A434" s="2085"/>
      <c r="B434" s="2132" t="s">
        <v>1585</v>
      </c>
      <c r="C434" s="2087">
        <v>20740</v>
      </c>
      <c r="D434" s="2087">
        <v>19255</v>
      </c>
      <c r="E434" s="2087">
        <v>39995</v>
      </c>
      <c r="F434" s="2079"/>
    </row>
    <row r="435" spans="1:6" ht="15" customHeight="1">
      <c r="A435" s="2085"/>
      <c r="B435" s="2132" t="s">
        <v>1586</v>
      </c>
      <c r="C435" s="2087">
        <v>21676</v>
      </c>
      <c r="D435" s="2087">
        <v>18354</v>
      </c>
      <c r="E435" s="2087">
        <v>40030</v>
      </c>
      <c r="F435" s="2079"/>
    </row>
    <row r="436" spans="1:6" ht="15" customHeight="1">
      <c r="A436" s="2085"/>
      <c r="B436" s="2132" t="s">
        <v>1587</v>
      </c>
      <c r="C436" s="2087">
        <v>53062</v>
      </c>
      <c r="D436" s="2087">
        <v>28203</v>
      </c>
      <c r="E436" s="2087">
        <v>81265</v>
      </c>
      <c r="F436" s="2079"/>
    </row>
    <row r="437" spans="1:6" ht="15" customHeight="1">
      <c r="A437" s="2085"/>
      <c r="B437" s="2132" t="s">
        <v>1588</v>
      </c>
      <c r="C437" s="2087">
        <v>75412</v>
      </c>
      <c r="D437" s="2087">
        <v>34454</v>
      </c>
      <c r="E437" s="2087">
        <v>109866</v>
      </c>
      <c r="F437" s="2079"/>
    </row>
    <row r="438" spans="1:6" ht="15" customHeight="1">
      <c r="A438" s="2085"/>
      <c r="B438" s="2132" t="s">
        <v>1589</v>
      </c>
      <c r="C438" s="2087">
        <v>61529</v>
      </c>
      <c r="D438" s="2087">
        <v>27226</v>
      </c>
      <c r="E438" s="2087">
        <v>88755</v>
      </c>
      <c r="F438" s="2079"/>
    </row>
    <row r="439" spans="1:6" ht="15" customHeight="1">
      <c r="A439" s="2085"/>
      <c r="B439" s="2132" t="s">
        <v>1590</v>
      </c>
      <c r="C439" s="2087">
        <v>46710</v>
      </c>
      <c r="D439" s="2087">
        <v>19102</v>
      </c>
      <c r="E439" s="2087">
        <v>65812</v>
      </c>
      <c r="F439" s="2079"/>
    </row>
    <row r="440" spans="1:6" ht="15" customHeight="1">
      <c r="A440" s="2085"/>
      <c r="B440" s="2132" t="s">
        <v>1591</v>
      </c>
      <c r="C440" s="2087">
        <v>28976</v>
      </c>
      <c r="D440" s="2087">
        <v>12887</v>
      </c>
      <c r="E440" s="2087">
        <v>41863</v>
      </c>
      <c r="F440" s="2079"/>
    </row>
    <row r="441" spans="1:6" ht="15" customHeight="1">
      <c r="A441" s="2085"/>
      <c r="B441" s="2132" t="s">
        <v>1592</v>
      </c>
      <c r="C441" s="2087">
        <v>23454</v>
      </c>
      <c r="D441" s="2087">
        <v>8689</v>
      </c>
      <c r="E441" s="2087">
        <v>32143</v>
      </c>
      <c r="F441" s="2079"/>
    </row>
    <row r="442" spans="1:6" ht="15" customHeight="1">
      <c r="A442" s="2085"/>
      <c r="B442" s="2132" t="s">
        <v>1593</v>
      </c>
      <c r="C442" s="2087">
        <v>16586</v>
      </c>
      <c r="D442" s="2087">
        <v>6218</v>
      </c>
      <c r="E442" s="2087">
        <v>22804</v>
      </c>
      <c r="F442" s="2079"/>
    </row>
    <row r="443" spans="1:6" ht="15" customHeight="1">
      <c r="A443" s="2085"/>
      <c r="B443" s="2132" t="s">
        <v>1594</v>
      </c>
      <c r="C443" s="2087">
        <v>9622</v>
      </c>
      <c r="D443" s="2087">
        <v>3900</v>
      </c>
      <c r="E443" s="2087">
        <v>13522</v>
      </c>
      <c r="F443" s="2079"/>
    </row>
    <row r="444" spans="1:6" ht="15" customHeight="1">
      <c r="A444" s="2085"/>
      <c r="B444" s="2132" t="s">
        <v>1595</v>
      </c>
      <c r="C444" s="2087">
        <v>4347</v>
      </c>
      <c r="D444" s="2087">
        <v>2187</v>
      </c>
      <c r="E444" s="2087">
        <v>6534</v>
      </c>
      <c r="F444" s="2079"/>
    </row>
    <row r="445" spans="1:6" ht="15" customHeight="1">
      <c r="A445" s="2085"/>
      <c r="B445" s="2132" t="s">
        <v>1596</v>
      </c>
      <c r="C445" s="2087">
        <v>2020</v>
      </c>
      <c r="D445" s="2087">
        <v>1309</v>
      </c>
      <c r="E445" s="2087">
        <v>3329</v>
      </c>
      <c r="F445" s="2079"/>
    </row>
    <row r="446" spans="1:6" ht="15" customHeight="1">
      <c r="A446" s="2085"/>
      <c r="B446" s="2132" t="s">
        <v>1597</v>
      </c>
      <c r="C446" s="2087">
        <v>1256</v>
      </c>
      <c r="D446" s="2087">
        <v>988</v>
      </c>
      <c r="E446" s="2087">
        <v>2244</v>
      </c>
      <c r="F446" s="2079"/>
    </row>
    <row r="447" spans="1:6" ht="15" customHeight="1">
      <c r="A447" s="2085"/>
      <c r="B447" s="2132" t="s">
        <v>1598</v>
      </c>
      <c r="C447" s="2087">
        <v>629</v>
      </c>
      <c r="D447" s="2087">
        <v>590</v>
      </c>
      <c r="E447" s="2087">
        <v>1219</v>
      </c>
      <c r="F447" s="2079"/>
    </row>
    <row r="448" spans="1:6" ht="15" customHeight="1">
      <c r="A448" s="2085"/>
      <c r="B448" s="2132" t="s">
        <v>1599</v>
      </c>
      <c r="C448" s="2087">
        <v>549</v>
      </c>
      <c r="D448" s="2087">
        <v>540</v>
      </c>
      <c r="E448" s="2087">
        <v>1089</v>
      </c>
      <c r="F448" s="2079"/>
    </row>
    <row r="449" spans="1:6" ht="15" customHeight="1">
      <c r="B449" s="2073" t="s">
        <v>1544</v>
      </c>
      <c r="C449" s="2139"/>
      <c r="D449" s="2139"/>
      <c r="E449" s="2139"/>
      <c r="F449" s="2079"/>
    </row>
    <row r="450" spans="1:6" ht="15" customHeight="1">
      <c r="B450" s="2116"/>
      <c r="C450" s="2139"/>
      <c r="D450" s="2139"/>
      <c r="E450" s="2139"/>
      <c r="F450" s="2079"/>
    </row>
    <row r="451" spans="1:6" ht="15" customHeight="1">
      <c r="B451" s="2815" t="s">
        <v>1612</v>
      </c>
      <c r="C451" s="2815"/>
      <c r="D451" s="2815"/>
      <c r="E451" s="2815"/>
      <c r="F451" s="2079"/>
    </row>
    <row r="452" spans="1:6" ht="15" customHeight="1">
      <c r="B452" s="2078" t="s">
        <v>1532</v>
      </c>
      <c r="C452" s="2079"/>
      <c r="D452" s="2079"/>
      <c r="E452" s="2079"/>
      <c r="F452" s="2079"/>
    </row>
    <row r="453" spans="1:6" ht="15" customHeight="1">
      <c r="B453" s="2112" t="s">
        <v>1564</v>
      </c>
      <c r="C453" s="2104" t="s">
        <v>1511</v>
      </c>
      <c r="D453" s="2104" t="s">
        <v>1512</v>
      </c>
      <c r="E453" s="2104" t="s">
        <v>8</v>
      </c>
      <c r="F453" s="2079"/>
    </row>
    <row r="454" spans="1:6" ht="15" customHeight="1">
      <c r="B454" s="2090" t="s">
        <v>8</v>
      </c>
      <c r="C454" s="2131">
        <v>102285</v>
      </c>
      <c r="D454" s="2131">
        <v>99981</v>
      </c>
      <c r="E454" s="2131">
        <v>202266</v>
      </c>
      <c r="F454" s="2079"/>
    </row>
    <row r="455" spans="1:6" ht="15" customHeight="1">
      <c r="A455" s="2085"/>
      <c r="B455" s="2132" t="s">
        <v>1583</v>
      </c>
      <c r="C455" s="2087">
        <v>17033</v>
      </c>
      <c r="D455" s="2087">
        <v>16392</v>
      </c>
      <c r="E455" s="2087">
        <v>33425</v>
      </c>
      <c r="F455" s="2079"/>
    </row>
    <row r="456" spans="1:6" ht="15" customHeight="1">
      <c r="A456" s="2085"/>
      <c r="B456" s="2132" t="s">
        <v>1584</v>
      </c>
      <c r="C456" s="2087">
        <v>13927</v>
      </c>
      <c r="D456" s="2087">
        <v>13372</v>
      </c>
      <c r="E456" s="2087">
        <v>27299</v>
      </c>
      <c r="F456" s="2079"/>
    </row>
    <row r="457" spans="1:6" ht="15" customHeight="1">
      <c r="A457" s="2085"/>
      <c r="B457" s="2132" t="s">
        <v>1585</v>
      </c>
      <c r="C457" s="2087">
        <v>11386</v>
      </c>
      <c r="D457" s="2087">
        <v>10425</v>
      </c>
      <c r="E457" s="2087">
        <v>21811</v>
      </c>
      <c r="F457" s="2079"/>
    </row>
    <row r="458" spans="1:6" ht="15" customHeight="1">
      <c r="A458" s="2085"/>
      <c r="B458" s="2132" t="s">
        <v>1586</v>
      </c>
      <c r="C458" s="2087">
        <v>10157</v>
      </c>
      <c r="D458" s="2087">
        <v>9631</v>
      </c>
      <c r="E458" s="2087">
        <v>19788</v>
      </c>
      <c r="F458" s="2079"/>
    </row>
    <row r="459" spans="1:6" ht="15" customHeight="1">
      <c r="A459" s="2085"/>
      <c r="B459" s="2132" t="s">
        <v>1587</v>
      </c>
      <c r="C459" s="2087">
        <v>9570</v>
      </c>
      <c r="D459" s="2087">
        <v>9109</v>
      </c>
      <c r="E459" s="2087">
        <v>18679</v>
      </c>
      <c r="F459" s="2079"/>
    </row>
    <row r="460" spans="1:6" ht="15" customHeight="1">
      <c r="A460" s="2085"/>
      <c r="B460" s="2132" t="s">
        <v>1588</v>
      </c>
      <c r="C460" s="2087">
        <v>9996</v>
      </c>
      <c r="D460" s="2087">
        <v>10336</v>
      </c>
      <c r="E460" s="2087">
        <v>20332</v>
      </c>
      <c r="F460" s="2079"/>
    </row>
    <row r="461" spans="1:6" ht="15" customHeight="1">
      <c r="A461" s="2085"/>
      <c r="B461" s="2132" t="s">
        <v>1589</v>
      </c>
      <c r="C461" s="2087">
        <v>9281</v>
      </c>
      <c r="D461" s="2087">
        <v>8962</v>
      </c>
      <c r="E461" s="2087">
        <v>18243</v>
      </c>
      <c r="F461" s="2079"/>
    </row>
    <row r="462" spans="1:6" ht="15" customHeight="1">
      <c r="A462" s="2085"/>
      <c r="B462" s="2132" t="s">
        <v>1590</v>
      </c>
      <c r="C462" s="2087">
        <v>6163</v>
      </c>
      <c r="D462" s="2087">
        <v>6248</v>
      </c>
      <c r="E462" s="2087">
        <v>12411</v>
      </c>
      <c r="F462" s="2079"/>
    </row>
    <row r="463" spans="1:6" ht="15" customHeight="1">
      <c r="A463" s="2085"/>
      <c r="B463" s="2132" t="s">
        <v>1591</v>
      </c>
      <c r="C463" s="2087">
        <v>3914</v>
      </c>
      <c r="D463" s="2087">
        <v>4203</v>
      </c>
      <c r="E463" s="2087">
        <v>8117</v>
      </c>
      <c r="F463" s="2079"/>
    </row>
    <row r="464" spans="1:6" ht="15" customHeight="1">
      <c r="A464" s="2085"/>
      <c r="B464" s="2132" t="s">
        <v>1592</v>
      </c>
      <c r="C464" s="2087">
        <v>2808</v>
      </c>
      <c r="D464" s="2087">
        <v>3061</v>
      </c>
      <c r="E464" s="2087">
        <v>5869</v>
      </c>
      <c r="F464" s="2079"/>
    </row>
    <row r="465" spans="1:6" ht="15" customHeight="1">
      <c r="A465" s="2085"/>
      <c r="B465" s="2132" t="s">
        <v>1593</v>
      </c>
      <c r="C465" s="2087">
        <v>2144</v>
      </c>
      <c r="D465" s="2087">
        <v>2659</v>
      </c>
      <c r="E465" s="2087">
        <v>4803</v>
      </c>
      <c r="F465" s="2079"/>
    </row>
    <row r="466" spans="1:6" ht="15" customHeight="1">
      <c r="A466" s="2085"/>
      <c r="B466" s="2132" t="s">
        <v>1594</v>
      </c>
      <c r="C466" s="2087">
        <v>1688</v>
      </c>
      <c r="D466" s="2087">
        <v>2011</v>
      </c>
      <c r="E466" s="2087">
        <v>3699</v>
      </c>
      <c r="F466" s="2079"/>
    </row>
    <row r="467" spans="1:6" ht="15" customHeight="1">
      <c r="A467" s="2085"/>
      <c r="B467" s="2132" t="s">
        <v>1595</v>
      </c>
      <c r="C467" s="2087">
        <v>1511</v>
      </c>
      <c r="D467" s="2087">
        <v>1297</v>
      </c>
      <c r="E467" s="2087">
        <v>2808</v>
      </c>
      <c r="F467" s="2079"/>
    </row>
    <row r="468" spans="1:6" ht="15" customHeight="1">
      <c r="A468" s="2085"/>
      <c r="B468" s="2132" t="s">
        <v>1596</v>
      </c>
      <c r="C468" s="2087">
        <v>1047</v>
      </c>
      <c r="D468" s="2087">
        <v>879</v>
      </c>
      <c r="E468" s="2087">
        <v>1926</v>
      </c>
      <c r="F468" s="2079"/>
    </row>
    <row r="469" spans="1:6" ht="15" customHeight="1">
      <c r="A469" s="2085"/>
      <c r="B469" s="2132" t="s">
        <v>1597</v>
      </c>
      <c r="C469" s="2087">
        <v>822</v>
      </c>
      <c r="D469" s="2087">
        <v>700</v>
      </c>
      <c r="E469" s="2087">
        <v>1522</v>
      </c>
      <c r="F469" s="2079"/>
    </row>
    <row r="470" spans="1:6" ht="15" customHeight="1">
      <c r="A470" s="2085"/>
      <c r="B470" s="2132" t="s">
        <v>1598</v>
      </c>
      <c r="C470" s="2087">
        <v>432</v>
      </c>
      <c r="D470" s="2087">
        <v>405</v>
      </c>
      <c r="E470" s="2087">
        <v>837</v>
      </c>
      <c r="F470" s="2079"/>
    </row>
    <row r="471" spans="1:6" ht="15" customHeight="1">
      <c r="A471" s="2085"/>
      <c r="B471" s="2132" t="s">
        <v>1599</v>
      </c>
      <c r="C471" s="2087">
        <v>406</v>
      </c>
      <c r="D471" s="2087">
        <v>291</v>
      </c>
      <c r="E471" s="2087">
        <v>697</v>
      </c>
      <c r="F471" s="2079"/>
    </row>
    <row r="472" spans="1:6" ht="15" customHeight="1">
      <c r="B472" s="2073" t="s">
        <v>1544</v>
      </c>
      <c r="C472" s="2139"/>
      <c r="D472" s="2139"/>
      <c r="E472" s="2139"/>
      <c r="F472" s="2079"/>
    </row>
    <row r="473" spans="1:6" ht="15" customHeight="1">
      <c r="B473" s="2116"/>
      <c r="C473" s="2139"/>
      <c r="D473" s="2139"/>
      <c r="E473" s="2139"/>
      <c r="F473" s="2079"/>
    </row>
    <row r="474" spans="1:6" ht="15" customHeight="1">
      <c r="B474" s="2815" t="s">
        <v>1613</v>
      </c>
      <c r="C474" s="2815"/>
      <c r="D474" s="2815"/>
      <c r="E474" s="2815"/>
      <c r="F474" s="2079"/>
    </row>
    <row r="475" spans="1:6" ht="15" customHeight="1">
      <c r="B475" s="2078" t="s">
        <v>1532</v>
      </c>
      <c r="C475" s="2079"/>
      <c r="D475" s="2079"/>
      <c r="E475" s="2079"/>
      <c r="F475" s="2079"/>
    </row>
    <row r="476" spans="1:6" ht="15" customHeight="1">
      <c r="B476" s="2112" t="s">
        <v>1564</v>
      </c>
      <c r="C476" s="2104" t="s">
        <v>1511</v>
      </c>
      <c r="D476" s="2104" t="s">
        <v>1512</v>
      </c>
      <c r="E476" s="2104" t="s">
        <v>8</v>
      </c>
      <c r="F476" s="2079"/>
    </row>
    <row r="477" spans="1:6" ht="15" customHeight="1">
      <c r="B477" s="2090" t="s">
        <v>8</v>
      </c>
      <c r="C477" s="2131">
        <v>316996</v>
      </c>
      <c r="D477" s="2131">
        <v>133888</v>
      </c>
      <c r="E477" s="2131">
        <v>450884</v>
      </c>
      <c r="F477" s="2079"/>
    </row>
    <row r="478" spans="1:6" ht="15" customHeight="1">
      <c r="A478" s="2085"/>
      <c r="B478" s="2132" t="s">
        <v>1583</v>
      </c>
      <c r="C478" s="2087">
        <v>10624</v>
      </c>
      <c r="D478" s="2087">
        <v>9953</v>
      </c>
      <c r="E478" s="2087">
        <v>20577</v>
      </c>
      <c r="F478" s="2079"/>
    </row>
    <row r="479" spans="1:6" ht="15" customHeight="1">
      <c r="A479" s="2085"/>
      <c r="B479" s="2132" t="s">
        <v>1584</v>
      </c>
      <c r="C479" s="2087">
        <v>11129</v>
      </c>
      <c r="D479" s="2087">
        <v>10250</v>
      </c>
      <c r="E479" s="2087">
        <v>21379</v>
      </c>
      <c r="F479" s="2079"/>
    </row>
    <row r="480" spans="1:6" ht="15" customHeight="1">
      <c r="A480" s="2085"/>
      <c r="B480" s="2132" t="s">
        <v>1585</v>
      </c>
      <c r="C480" s="2087">
        <v>9354</v>
      </c>
      <c r="D480" s="2087">
        <v>8830</v>
      </c>
      <c r="E480" s="2087">
        <v>18184</v>
      </c>
      <c r="F480" s="2079"/>
    </row>
    <row r="481" spans="1:6" ht="15" customHeight="1">
      <c r="A481" s="2085"/>
      <c r="B481" s="2132" t="s">
        <v>1586</v>
      </c>
      <c r="C481" s="2087">
        <v>11519</v>
      </c>
      <c r="D481" s="2087">
        <v>8723</v>
      </c>
      <c r="E481" s="2087">
        <v>20242</v>
      </c>
      <c r="F481" s="2079"/>
    </row>
    <row r="482" spans="1:6" ht="15" customHeight="1">
      <c r="A482" s="2085"/>
      <c r="B482" s="2132" t="s">
        <v>1587</v>
      </c>
      <c r="C482" s="2087">
        <v>43492</v>
      </c>
      <c r="D482" s="2087">
        <v>19094</v>
      </c>
      <c r="E482" s="2087">
        <v>62586</v>
      </c>
      <c r="F482" s="2079"/>
    </row>
    <row r="483" spans="1:6" ht="15" customHeight="1">
      <c r="A483" s="2085"/>
      <c r="B483" s="2132" t="s">
        <v>1588</v>
      </c>
      <c r="C483" s="2087">
        <v>65416</v>
      </c>
      <c r="D483" s="2087">
        <v>24118</v>
      </c>
      <c r="E483" s="2087">
        <v>89534</v>
      </c>
      <c r="F483" s="2079"/>
    </row>
    <row r="484" spans="1:6" ht="15" customHeight="1">
      <c r="A484" s="2085"/>
      <c r="B484" s="2132" t="s">
        <v>1589</v>
      </c>
      <c r="C484" s="2087">
        <v>52248</v>
      </c>
      <c r="D484" s="2087">
        <v>18264</v>
      </c>
      <c r="E484" s="2087">
        <v>70512</v>
      </c>
      <c r="F484" s="2079"/>
    </row>
    <row r="485" spans="1:6" ht="15" customHeight="1">
      <c r="A485" s="2085"/>
      <c r="B485" s="2132" t="s">
        <v>1590</v>
      </c>
      <c r="C485" s="2087">
        <v>40547</v>
      </c>
      <c r="D485" s="2087">
        <v>12854</v>
      </c>
      <c r="E485" s="2087">
        <v>53401</v>
      </c>
      <c r="F485" s="2079"/>
    </row>
    <row r="486" spans="1:6" ht="15" customHeight="1">
      <c r="A486" s="2085"/>
      <c r="B486" s="2132" t="s">
        <v>1591</v>
      </c>
      <c r="C486" s="2087">
        <v>25062</v>
      </c>
      <c r="D486" s="2087">
        <v>8684</v>
      </c>
      <c r="E486" s="2087">
        <v>33746</v>
      </c>
      <c r="F486" s="2079"/>
    </row>
    <row r="487" spans="1:6" ht="15" customHeight="1">
      <c r="A487" s="2085"/>
      <c r="B487" s="2132" t="s">
        <v>1592</v>
      </c>
      <c r="C487" s="2087">
        <v>20646</v>
      </c>
      <c r="D487" s="2087">
        <v>5628</v>
      </c>
      <c r="E487" s="2087">
        <v>26274</v>
      </c>
      <c r="F487" s="2079"/>
    </row>
    <row r="488" spans="1:6" ht="15" customHeight="1">
      <c r="A488" s="2085"/>
      <c r="B488" s="2132" t="s">
        <v>1593</v>
      </c>
      <c r="C488" s="2087">
        <v>14442</v>
      </c>
      <c r="D488" s="2087">
        <v>3559</v>
      </c>
      <c r="E488" s="2087">
        <v>18001</v>
      </c>
      <c r="F488" s="2079"/>
    </row>
    <row r="489" spans="1:6" ht="15" customHeight="1">
      <c r="A489" s="2085"/>
      <c r="B489" s="2132" t="s">
        <v>1594</v>
      </c>
      <c r="C489" s="2087">
        <v>7934</v>
      </c>
      <c r="D489" s="2087">
        <v>1889</v>
      </c>
      <c r="E489" s="2087">
        <v>9823</v>
      </c>
      <c r="F489" s="2079"/>
    </row>
    <row r="490" spans="1:6" ht="15" customHeight="1">
      <c r="A490" s="2085"/>
      <c r="B490" s="2132" t="s">
        <v>1595</v>
      </c>
      <c r="C490" s="2087">
        <v>2836</v>
      </c>
      <c r="D490" s="2087">
        <v>890</v>
      </c>
      <c r="E490" s="2087">
        <v>3726</v>
      </c>
      <c r="F490" s="2079"/>
    </row>
    <row r="491" spans="1:6" ht="15" customHeight="1">
      <c r="A491" s="2085"/>
      <c r="B491" s="2132" t="s">
        <v>1596</v>
      </c>
      <c r="C491" s="2087">
        <v>973</v>
      </c>
      <c r="D491" s="2087">
        <v>430</v>
      </c>
      <c r="E491" s="2087">
        <v>1403</v>
      </c>
      <c r="F491" s="2079"/>
    </row>
    <row r="492" spans="1:6" ht="15" customHeight="1">
      <c r="A492" s="2085"/>
      <c r="B492" s="2132" t="s">
        <v>1597</v>
      </c>
      <c r="C492" s="2087">
        <v>434</v>
      </c>
      <c r="D492" s="2087">
        <v>288</v>
      </c>
      <c r="E492" s="2087">
        <v>722</v>
      </c>
      <c r="F492" s="2079"/>
    </row>
    <row r="493" spans="1:6" ht="15" customHeight="1">
      <c r="A493" s="2085"/>
      <c r="B493" s="2132" t="s">
        <v>1598</v>
      </c>
      <c r="C493" s="2087">
        <v>197</v>
      </c>
      <c r="D493" s="2087">
        <v>185</v>
      </c>
      <c r="E493" s="2087">
        <v>382</v>
      </c>
      <c r="F493" s="2079"/>
    </row>
    <row r="494" spans="1:6" ht="15" customHeight="1">
      <c r="A494" s="2085"/>
      <c r="B494" s="2132" t="s">
        <v>1599</v>
      </c>
      <c r="C494" s="2087">
        <v>143</v>
      </c>
      <c r="D494" s="2087">
        <v>249</v>
      </c>
      <c r="E494" s="2087">
        <v>392</v>
      </c>
      <c r="F494" s="2079"/>
    </row>
    <row r="495" spans="1:6" ht="15" customHeight="1">
      <c r="B495" s="2073" t="s">
        <v>1544</v>
      </c>
      <c r="C495" s="2139"/>
      <c r="D495" s="2139"/>
      <c r="E495" s="2139"/>
      <c r="F495" s="2079"/>
    </row>
    <row r="496" spans="1:6" ht="15" customHeight="1">
      <c r="B496" s="2073"/>
      <c r="C496" s="2139"/>
      <c r="D496" s="2139"/>
      <c r="E496" s="2139"/>
      <c r="F496" s="2079"/>
    </row>
    <row r="497" spans="1:6" ht="15" customHeight="1">
      <c r="B497" s="2815" t="s">
        <v>1614</v>
      </c>
      <c r="C497" s="2815"/>
      <c r="D497" s="2815"/>
      <c r="E497" s="2815"/>
      <c r="F497" s="2079"/>
    </row>
    <row r="498" spans="1:6" ht="15" customHeight="1">
      <c r="B498" s="2078" t="s">
        <v>1532</v>
      </c>
      <c r="C498" s="2079"/>
      <c r="D498" s="2079"/>
      <c r="E498" s="2079"/>
      <c r="F498" s="2079"/>
    </row>
    <row r="499" spans="1:6" ht="15" customHeight="1">
      <c r="B499" s="2112" t="s">
        <v>1564</v>
      </c>
      <c r="C499" s="2104" t="s">
        <v>1511</v>
      </c>
      <c r="D499" s="2104" t="s">
        <v>1512</v>
      </c>
      <c r="E499" s="2104" t="s">
        <v>8</v>
      </c>
      <c r="F499" s="2079"/>
    </row>
    <row r="500" spans="1:6" ht="15" customHeight="1">
      <c r="B500" s="2090" t="s">
        <v>8</v>
      </c>
      <c r="C500" s="2131">
        <v>271149</v>
      </c>
      <c r="D500" s="2131">
        <v>164845</v>
      </c>
      <c r="E500" s="2131">
        <v>435994</v>
      </c>
      <c r="F500" s="2079"/>
    </row>
    <row r="501" spans="1:6" ht="15" customHeight="1">
      <c r="A501" s="2085"/>
      <c r="B501" s="2132" t="s">
        <v>1583</v>
      </c>
      <c r="C501" s="2087">
        <v>18702</v>
      </c>
      <c r="D501" s="2087">
        <v>17839</v>
      </c>
      <c r="E501" s="2087">
        <v>36541</v>
      </c>
      <c r="F501" s="2079"/>
    </row>
    <row r="502" spans="1:6" ht="15" customHeight="1">
      <c r="A502" s="2085"/>
      <c r="B502" s="2132" t="s">
        <v>1584</v>
      </c>
      <c r="C502" s="2087">
        <v>17204</v>
      </c>
      <c r="D502" s="2087">
        <v>16340</v>
      </c>
      <c r="E502" s="2087">
        <v>33544</v>
      </c>
      <c r="F502" s="2079"/>
    </row>
    <row r="503" spans="1:6" ht="15" customHeight="1">
      <c r="A503" s="2085"/>
      <c r="B503" s="2132" t="s">
        <v>1585</v>
      </c>
      <c r="C503" s="2087">
        <v>14180</v>
      </c>
      <c r="D503" s="2087">
        <v>13078</v>
      </c>
      <c r="E503" s="2087">
        <v>27258</v>
      </c>
      <c r="F503" s="2079"/>
    </row>
    <row r="504" spans="1:6" ht="15" customHeight="1">
      <c r="A504" s="2085"/>
      <c r="B504" s="2132" t="s">
        <v>1586</v>
      </c>
      <c r="C504" s="2087">
        <v>14553</v>
      </c>
      <c r="D504" s="2087">
        <v>11918</v>
      </c>
      <c r="E504" s="2087">
        <v>26471</v>
      </c>
      <c r="F504" s="2079"/>
    </row>
    <row r="505" spans="1:6" ht="15" customHeight="1">
      <c r="A505" s="2085"/>
      <c r="B505" s="2132" t="s">
        <v>1587</v>
      </c>
      <c r="C505" s="2087">
        <v>32464</v>
      </c>
      <c r="D505" s="2087">
        <v>18479</v>
      </c>
      <c r="E505" s="2087">
        <v>50943</v>
      </c>
      <c r="F505" s="2079"/>
    </row>
    <row r="506" spans="1:6" ht="15" customHeight="1">
      <c r="A506" s="2085"/>
      <c r="B506" s="2132" t="s">
        <v>1588</v>
      </c>
      <c r="C506" s="2087">
        <v>47226</v>
      </c>
      <c r="D506" s="2087">
        <v>24316</v>
      </c>
      <c r="E506" s="2087">
        <v>71542</v>
      </c>
      <c r="F506" s="2079"/>
    </row>
    <row r="507" spans="1:6" ht="15" customHeight="1">
      <c r="A507" s="2085"/>
      <c r="B507" s="2132" t="s">
        <v>1589</v>
      </c>
      <c r="C507" s="2087">
        <v>38734</v>
      </c>
      <c r="D507" s="2087">
        <v>20214</v>
      </c>
      <c r="E507" s="2087">
        <v>58948</v>
      </c>
      <c r="F507" s="2079"/>
    </row>
    <row r="508" spans="1:6" ht="15" customHeight="1">
      <c r="A508" s="2085"/>
      <c r="B508" s="2132" t="s">
        <v>1590</v>
      </c>
      <c r="C508" s="2087">
        <v>29552</v>
      </c>
      <c r="D508" s="2087">
        <v>14801</v>
      </c>
      <c r="E508" s="2087">
        <v>44353</v>
      </c>
      <c r="F508" s="2079"/>
    </row>
    <row r="509" spans="1:6" ht="15" customHeight="1">
      <c r="A509" s="2085"/>
      <c r="B509" s="2132" t="s">
        <v>1591</v>
      </c>
      <c r="C509" s="2087">
        <v>18327</v>
      </c>
      <c r="D509" s="2087">
        <v>9935</v>
      </c>
      <c r="E509" s="2087">
        <v>28262</v>
      </c>
      <c r="F509" s="2079"/>
    </row>
    <row r="510" spans="1:6" ht="15" customHeight="1">
      <c r="A510" s="2085"/>
      <c r="B510" s="2132" t="s">
        <v>1592</v>
      </c>
      <c r="C510" s="2087">
        <v>15649</v>
      </c>
      <c r="D510" s="2087">
        <v>6665</v>
      </c>
      <c r="E510" s="2087">
        <v>22314</v>
      </c>
      <c r="F510" s="2079"/>
    </row>
    <row r="511" spans="1:6" ht="15" customHeight="1">
      <c r="A511" s="2085"/>
      <c r="B511" s="2132" t="s">
        <v>1593</v>
      </c>
      <c r="C511" s="2087">
        <v>11608</v>
      </c>
      <c r="D511" s="2087">
        <v>4578</v>
      </c>
      <c r="E511" s="2087">
        <v>16186</v>
      </c>
      <c r="F511" s="2079"/>
    </row>
    <row r="512" spans="1:6" ht="15" customHeight="1">
      <c r="A512" s="2085"/>
      <c r="B512" s="2132" t="s">
        <v>1594</v>
      </c>
      <c r="C512" s="2087">
        <v>6867</v>
      </c>
      <c r="D512" s="2087">
        <v>2862</v>
      </c>
      <c r="E512" s="2087">
        <v>9729</v>
      </c>
      <c r="F512" s="2079"/>
    </row>
    <row r="513" spans="1:6" ht="15" customHeight="1">
      <c r="A513" s="2085"/>
      <c r="B513" s="2132" t="s">
        <v>1595</v>
      </c>
      <c r="C513" s="2087">
        <v>3108</v>
      </c>
      <c r="D513" s="2087">
        <v>1559</v>
      </c>
      <c r="E513" s="2087">
        <v>4667</v>
      </c>
      <c r="F513" s="2079"/>
    </row>
    <row r="514" spans="1:6" ht="15" customHeight="1">
      <c r="A514" s="2085"/>
      <c r="B514" s="2132" t="s">
        <v>1596</v>
      </c>
      <c r="C514" s="2087">
        <v>1379</v>
      </c>
      <c r="D514" s="2087">
        <v>906</v>
      </c>
      <c r="E514" s="2087">
        <v>2285</v>
      </c>
      <c r="F514" s="2079"/>
    </row>
    <row r="515" spans="1:6" ht="15" customHeight="1">
      <c r="A515" s="2085"/>
      <c r="B515" s="2132" t="s">
        <v>1597</v>
      </c>
      <c r="C515" s="2087">
        <v>842</v>
      </c>
      <c r="D515" s="2087">
        <v>651</v>
      </c>
      <c r="E515" s="2087">
        <v>1493</v>
      </c>
      <c r="F515" s="2079"/>
    </row>
    <row r="516" spans="1:6" ht="15" customHeight="1">
      <c r="A516" s="2085"/>
      <c r="B516" s="2132" t="s">
        <v>1598</v>
      </c>
      <c r="C516" s="2087">
        <v>429</v>
      </c>
      <c r="D516" s="2087">
        <v>378</v>
      </c>
      <c r="E516" s="2087">
        <v>807</v>
      </c>
      <c r="F516" s="2079"/>
    </row>
    <row r="517" spans="1:6" ht="15" customHeight="1">
      <c r="A517" s="2085"/>
      <c r="B517" s="2132" t="s">
        <v>1599</v>
      </c>
      <c r="C517" s="2087">
        <v>325</v>
      </c>
      <c r="D517" s="2087">
        <v>326</v>
      </c>
      <c r="E517" s="2087">
        <v>651</v>
      </c>
      <c r="F517" s="2079"/>
    </row>
    <row r="518" spans="1:6" ht="15" customHeight="1">
      <c r="B518" s="2073" t="s">
        <v>1544</v>
      </c>
      <c r="C518" s="2139"/>
      <c r="D518" s="2139"/>
      <c r="E518" s="2139"/>
      <c r="F518" s="2079"/>
    </row>
    <row r="519" spans="1:6" ht="15" customHeight="1">
      <c r="B519" s="2116"/>
      <c r="C519" s="2139"/>
      <c r="D519" s="2139"/>
      <c r="E519" s="2139"/>
      <c r="F519" s="2079"/>
    </row>
    <row r="520" spans="1:6" ht="15" customHeight="1">
      <c r="B520" s="2815" t="s">
        <v>1615</v>
      </c>
      <c r="C520" s="2815"/>
      <c r="D520" s="2815"/>
      <c r="E520" s="2815"/>
      <c r="F520" s="2079"/>
    </row>
    <row r="521" spans="1:6" ht="15" customHeight="1">
      <c r="B521" s="2078" t="s">
        <v>1532</v>
      </c>
      <c r="C521" s="2079"/>
      <c r="D521" s="2079"/>
      <c r="E521" s="2079"/>
      <c r="F521" s="2079"/>
    </row>
    <row r="522" spans="1:6" ht="15" customHeight="1">
      <c r="B522" s="2112" t="s">
        <v>1564</v>
      </c>
      <c r="C522" s="2104" t="s">
        <v>1511</v>
      </c>
      <c r="D522" s="2104" t="s">
        <v>1512</v>
      </c>
      <c r="E522" s="2104" t="s">
        <v>8</v>
      </c>
      <c r="F522" s="2079"/>
    </row>
    <row r="523" spans="1:6" ht="15" customHeight="1">
      <c r="B523" s="2090" t="s">
        <v>8</v>
      </c>
      <c r="C523" s="2131">
        <v>59111</v>
      </c>
      <c r="D523" s="2131">
        <v>58739</v>
      </c>
      <c r="E523" s="2131">
        <v>117850</v>
      </c>
      <c r="F523" s="2146"/>
    </row>
    <row r="524" spans="1:6" ht="15" customHeight="1">
      <c r="A524" s="2085"/>
      <c r="B524" s="2132" t="s">
        <v>1583</v>
      </c>
      <c r="C524" s="2087">
        <v>9877</v>
      </c>
      <c r="D524" s="2087">
        <v>9554</v>
      </c>
      <c r="E524" s="2087">
        <v>19431</v>
      </c>
      <c r="F524" s="2079"/>
    </row>
    <row r="525" spans="1:6" ht="15" customHeight="1">
      <c r="A525" s="2085"/>
      <c r="B525" s="2132" t="s">
        <v>1584</v>
      </c>
      <c r="C525" s="2087">
        <v>7880</v>
      </c>
      <c r="D525" s="2087">
        <v>7780</v>
      </c>
      <c r="E525" s="2087">
        <v>15660</v>
      </c>
      <c r="F525" s="2079"/>
    </row>
    <row r="526" spans="1:6" ht="15" customHeight="1">
      <c r="A526" s="2085"/>
      <c r="B526" s="2132" t="s">
        <v>1585</v>
      </c>
      <c r="C526" s="2087">
        <v>6413</v>
      </c>
      <c r="D526" s="2087">
        <v>5795</v>
      </c>
      <c r="E526" s="2087">
        <v>12208</v>
      </c>
      <c r="F526" s="2079"/>
    </row>
    <row r="527" spans="1:6" ht="15" customHeight="1">
      <c r="A527" s="2085"/>
      <c r="B527" s="2132" t="s">
        <v>1586</v>
      </c>
      <c r="C527" s="2087">
        <v>5720</v>
      </c>
      <c r="D527" s="2087">
        <v>5279</v>
      </c>
      <c r="E527" s="2087">
        <v>10999</v>
      </c>
      <c r="F527" s="2079"/>
    </row>
    <row r="528" spans="1:6" ht="15" customHeight="1">
      <c r="A528" s="2085"/>
      <c r="B528" s="2132" t="s">
        <v>1587</v>
      </c>
      <c r="C528" s="2087">
        <v>5373</v>
      </c>
      <c r="D528" s="2087">
        <v>5165</v>
      </c>
      <c r="E528" s="2087">
        <v>10538</v>
      </c>
      <c r="F528" s="2079"/>
    </row>
    <row r="529" spans="1:6" ht="15" customHeight="1">
      <c r="A529" s="2085"/>
      <c r="B529" s="2132" t="s">
        <v>1588</v>
      </c>
      <c r="C529" s="2087">
        <v>5725</v>
      </c>
      <c r="D529" s="2087">
        <v>6071</v>
      </c>
      <c r="E529" s="2087">
        <v>11796</v>
      </c>
      <c r="F529" s="2079"/>
    </row>
    <row r="530" spans="1:6" ht="15" customHeight="1">
      <c r="A530" s="2085"/>
      <c r="B530" s="2132" t="s">
        <v>1589</v>
      </c>
      <c r="C530" s="2087">
        <v>5612</v>
      </c>
      <c r="D530" s="2087">
        <v>5670</v>
      </c>
      <c r="E530" s="2087">
        <v>11282</v>
      </c>
      <c r="F530" s="2079"/>
    </row>
    <row r="531" spans="1:6" ht="15" customHeight="1">
      <c r="A531" s="2085"/>
      <c r="B531" s="2132" t="s">
        <v>1590</v>
      </c>
      <c r="C531" s="2087">
        <v>3953</v>
      </c>
      <c r="D531" s="2087">
        <v>4103</v>
      </c>
      <c r="E531" s="2087">
        <v>8056</v>
      </c>
      <c r="F531" s="2079"/>
    </row>
    <row r="532" spans="1:6" ht="15" customHeight="1">
      <c r="A532" s="2085"/>
      <c r="B532" s="2132" t="s">
        <v>1591</v>
      </c>
      <c r="C532" s="2087">
        <v>2433</v>
      </c>
      <c r="D532" s="2087">
        <v>2597</v>
      </c>
      <c r="E532" s="2087">
        <v>5030</v>
      </c>
      <c r="F532" s="2079"/>
    </row>
    <row r="533" spans="1:6" ht="15" customHeight="1">
      <c r="A533" s="2085"/>
      <c r="B533" s="2132" t="s">
        <v>1592</v>
      </c>
      <c r="C533" s="2087">
        <v>1680</v>
      </c>
      <c r="D533" s="2087">
        <v>1803</v>
      </c>
      <c r="E533" s="2087">
        <v>3483</v>
      </c>
      <c r="F533" s="2079"/>
    </row>
    <row r="534" spans="1:6" ht="15" customHeight="1">
      <c r="A534" s="2085"/>
      <c r="B534" s="2132" t="s">
        <v>1593</v>
      </c>
      <c r="C534" s="2087">
        <v>1192</v>
      </c>
      <c r="D534" s="2087">
        <v>1497</v>
      </c>
      <c r="E534" s="2087">
        <v>2689</v>
      </c>
      <c r="F534" s="2079"/>
    </row>
    <row r="535" spans="1:6" ht="15" customHeight="1">
      <c r="A535" s="2085"/>
      <c r="B535" s="2132" t="s">
        <v>1594</v>
      </c>
      <c r="C535" s="2087">
        <v>882</v>
      </c>
      <c r="D535" s="2087">
        <v>1199</v>
      </c>
      <c r="E535" s="2087">
        <v>2081</v>
      </c>
      <c r="F535" s="2079"/>
    </row>
    <row r="536" spans="1:6" ht="15" customHeight="1">
      <c r="A536" s="2085"/>
      <c r="B536" s="2132" t="s">
        <v>1595</v>
      </c>
      <c r="C536" s="2087">
        <v>814</v>
      </c>
      <c r="D536" s="2087">
        <v>804</v>
      </c>
      <c r="E536" s="2087">
        <v>1618</v>
      </c>
      <c r="F536" s="2079"/>
    </row>
    <row r="537" spans="1:6" ht="15" customHeight="1">
      <c r="A537" s="2085"/>
      <c r="B537" s="2132" t="s">
        <v>1596</v>
      </c>
      <c r="C537" s="2087">
        <v>565</v>
      </c>
      <c r="D537" s="2087">
        <v>561</v>
      </c>
      <c r="E537" s="2087">
        <v>1126</v>
      </c>
      <c r="F537" s="2079"/>
    </row>
    <row r="538" spans="1:6" ht="15" customHeight="1">
      <c r="A538" s="2085"/>
      <c r="B538" s="2132" t="s">
        <v>1597</v>
      </c>
      <c r="C538" s="2087">
        <v>479</v>
      </c>
      <c r="D538" s="2087">
        <v>446</v>
      </c>
      <c r="E538" s="2087">
        <v>925</v>
      </c>
      <c r="F538" s="2079"/>
    </row>
    <row r="539" spans="1:6" ht="15" customHeight="1">
      <c r="A539" s="2085"/>
      <c r="B539" s="2132" t="s">
        <v>1598</v>
      </c>
      <c r="C539" s="2087">
        <v>270</v>
      </c>
      <c r="D539" s="2087">
        <v>234</v>
      </c>
      <c r="E539" s="2087">
        <v>504</v>
      </c>
      <c r="F539" s="2079"/>
    </row>
    <row r="540" spans="1:6" ht="15" customHeight="1">
      <c r="A540" s="2085"/>
      <c r="B540" s="2132" t="s">
        <v>1599</v>
      </c>
      <c r="C540" s="2087">
        <v>243</v>
      </c>
      <c r="D540" s="2087">
        <v>181</v>
      </c>
      <c r="E540" s="2087">
        <v>424</v>
      </c>
      <c r="F540" s="2079"/>
    </row>
    <row r="541" spans="1:6" ht="15" customHeight="1">
      <c r="B541" s="2073" t="s">
        <v>1544</v>
      </c>
      <c r="C541" s="2139"/>
      <c r="D541" s="2139"/>
      <c r="E541" s="2139"/>
      <c r="F541" s="2079"/>
    </row>
    <row r="542" spans="1:6" ht="15" customHeight="1">
      <c r="B542" s="2116"/>
      <c r="C542" s="2139"/>
      <c r="D542" s="2139"/>
      <c r="E542" s="2139"/>
      <c r="F542" s="2079"/>
    </row>
    <row r="543" spans="1:6" ht="15" customHeight="1">
      <c r="B543" s="2815" t="s">
        <v>1616</v>
      </c>
      <c r="C543" s="2815"/>
      <c r="D543" s="2815"/>
      <c r="E543" s="2815"/>
      <c r="F543" s="2079"/>
    </row>
    <row r="544" spans="1:6" ht="15" customHeight="1">
      <c r="B544" s="2815"/>
      <c r="C544" s="2815"/>
      <c r="D544" s="2815"/>
      <c r="E544" s="2815"/>
      <c r="F544" s="2079"/>
    </row>
    <row r="545" spans="1:6" ht="15" customHeight="1">
      <c r="B545" s="2078" t="s">
        <v>1532</v>
      </c>
      <c r="C545" s="2079"/>
      <c r="D545" s="2079"/>
      <c r="E545" s="2079"/>
      <c r="F545" s="2079"/>
    </row>
    <row r="546" spans="1:6" ht="15" customHeight="1">
      <c r="B546" s="2112" t="s">
        <v>1564</v>
      </c>
      <c r="C546" s="2104" t="s">
        <v>1511</v>
      </c>
      <c r="D546" s="2104" t="s">
        <v>1512</v>
      </c>
      <c r="E546" s="2104" t="s">
        <v>8</v>
      </c>
      <c r="F546" s="2079"/>
    </row>
    <row r="547" spans="1:6" ht="15" customHeight="1">
      <c r="B547" s="2090" t="s">
        <v>8</v>
      </c>
      <c r="C547" s="2131">
        <v>212038</v>
      </c>
      <c r="D547" s="2131">
        <v>106106</v>
      </c>
      <c r="E547" s="2131">
        <v>318144</v>
      </c>
      <c r="F547" s="2079"/>
    </row>
    <row r="548" spans="1:6" ht="15" customHeight="1">
      <c r="A548" s="2085"/>
      <c r="B548" s="2132" t="s">
        <v>1583</v>
      </c>
      <c r="C548" s="2087">
        <v>8825</v>
      </c>
      <c r="D548" s="2087">
        <v>8285</v>
      </c>
      <c r="E548" s="2087">
        <v>17110</v>
      </c>
      <c r="F548" s="2079"/>
    </row>
    <row r="549" spans="1:6" ht="15" customHeight="1">
      <c r="A549" s="2085"/>
      <c r="B549" s="2132" t="s">
        <v>1584</v>
      </c>
      <c r="C549" s="2087">
        <v>9324</v>
      </c>
      <c r="D549" s="2087">
        <v>8560</v>
      </c>
      <c r="E549" s="2087">
        <v>17884</v>
      </c>
      <c r="F549" s="2079"/>
    </row>
    <row r="550" spans="1:6" ht="15" customHeight="1">
      <c r="A550" s="2085"/>
      <c r="B550" s="2132" t="s">
        <v>1585</v>
      </c>
      <c r="C550" s="2087">
        <v>7767</v>
      </c>
      <c r="D550" s="2087">
        <v>7283</v>
      </c>
      <c r="E550" s="2087">
        <v>15050</v>
      </c>
      <c r="F550" s="2079"/>
    </row>
    <row r="551" spans="1:6" ht="15" customHeight="1">
      <c r="A551" s="2085"/>
      <c r="B551" s="2132" t="s">
        <v>1586</v>
      </c>
      <c r="C551" s="2087">
        <v>8833</v>
      </c>
      <c r="D551" s="2087">
        <v>6639</v>
      </c>
      <c r="E551" s="2087">
        <v>15472</v>
      </c>
      <c r="F551" s="2079"/>
    </row>
    <row r="552" spans="1:6" ht="15" customHeight="1">
      <c r="A552" s="2085"/>
      <c r="B552" s="2132" t="s">
        <v>1587</v>
      </c>
      <c r="C552" s="2087">
        <v>27091</v>
      </c>
      <c r="D552" s="2087">
        <v>13314</v>
      </c>
      <c r="E552" s="2087">
        <v>40405</v>
      </c>
      <c r="F552" s="2079"/>
    </row>
    <row r="553" spans="1:6" ht="15" customHeight="1">
      <c r="A553" s="2085"/>
      <c r="B553" s="2132" t="s">
        <v>1588</v>
      </c>
      <c r="C553" s="2087">
        <v>41501</v>
      </c>
      <c r="D553" s="2087">
        <v>18245</v>
      </c>
      <c r="E553" s="2087">
        <v>59746</v>
      </c>
      <c r="F553" s="2079"/>
    </row>
    <row r="554" spans="1:6" ht="15" customHeight="1">
      <c r="A554" s="2085"/>
      <c r="B554" s="2132" t="s">
        <v>1589</v>
      </c>
      <c r="C554" s="2087">
        <v>33122</v>
      </c>
      <c r="D554" s="2087">
        <v>14544</v>
      </c>
      <c r="E554" s="2087">
        <v>47666</v>
      </c>
      <c r="F554" s="2079"/>
    </row>
    <row r="555" spans="1:6" ht="15" customHeight="1">
      <c r="A555" s="2085"/>
      <c r="B555" s="2132" t="s">
        <v>1590</v>
      </c>
      <c r="C555" s="2087">
        <v>25599</v>
      </c>
      <c r="D555" s="2087">
        <v>10698</v>
      </c>
      <c r="E555" s="2087">
        <v>36297</v>
      </c>
      <c r="F555" s="2079"/>
    </row>
    <row r="556" spans="1:6" ht="15" customHeight="1">
      <c r="A556" s="2085"/>
      <c r="B556" s="2132" t="s">
        <v>1591</v>
      </c>
      <c r="C556" s="2087">
        <v>15894</v>
      </c>
      <c r="D556" s="2087">
        <v>7338</v>
      </c>
      <c r="E556" s="2087">
        <v>23232</v>
      </c>
      <c r="F556" s="2079"/>
    </row>
    <row r="557" spans="1:6" ht="15" customHeight="1">
      <c r="A557" s="2085"/>
      <c r="B557" s="2132" t="s">
        <v>1592</v>
      </c>
      <c r="C557" s="2087">
        <v>13969</v>
      </c>
      <c r="D557" s="2087">
        <v>4862</v>
      </c>
      <c r="E557" s="2087">
        <v>18831</v>
      </c>
      <c r="F557" s="2079"/>
    </row>
    <row r="558" spans="1:6" ht="15" customHeight="1">
      <c r="A558" s="2085"/>
      <c r="B558" s="2132" t="s">
        <v>1593</v>
      </c>
      <c r="C558" s="2087">
        <v>10416</v>
      </c>
      <c r="D558" s="2087">
        <v>3081</v>
      </c>
      <c r="E558" s="2087">
        <v>13497</v>
      </c>
      <c r="F558" s="2079"/>
    </row>
    <row r="559" spans="1:6" ht="15" customHeight="1">
      <c r="A559" s="2085"/>
      <c r="B559" s="2132" t="s">
        <v>1594</v>
      </c>
      <c r="C559" s="2087">
        <v>5985</v>
      </c>
      <c r="D559" s="2087">
        <v>1663</v>
      </c>
      <c r="E559" s="2087">
        <v>7648</v>
      </c>
      <c r="F559" s="2079"/>
    </row>
    <row r="560" spans="1:6" ht="15" customHeight="1">
      <c r="A560" s="2085"/>
      <c r="B560" s="2132" t="s">
        <v>1595</v>
      </c>
      <c r="C560" s="2087">
        <v>2294</v>
      </c>
      <c r="D560" s="2087">
        <v>755</v>
      </c>
      <c r="E560" s="2087">
        <v>3049</v>
      </c>
      <c r="F560" s="2079"/>
    </row>
    <row r="561" spans="1:6" ht="15" customHeight="1">
      <c r="A561" s="2085"/>
      <c r="B561" s="2132" t="s">
        <v>1596</v>
      </c>
      <c r="C561" s="2087">
        <v>814</v>
      </c>
      <c r="D561" s="2087">
        <v>345</v>
      </c>
      <c r="E561" s="2087">
        <v>1159</v>
      </c>
      <c r="F561" s="2079"/>
    </row>
    <row r="562" spans="1:6" ht="15" customHeight="1">
      <c r="A562" s="2085"/>
      <c r="B562" s="2132" t="s">
        <v>1597</v>
      </c>
      <c r="C562" s="2087">
        <v>363</v>
      </c>
      <c r="D562" s="2087">
        <v>205</v>
      </c>
      <c r="E562" s="2087">
        <v>568</v>
      </c>
      <c r="F562" s="2079"/>
    </row>
    <row r="563" spans="1:6" ht="15" customHeight="1">
      <c r="A563" s="2085"/>
      <c r="B563" s="2132" t="s">
        <v>1598</v>
      </c>
      <c r="C563" s="2087">
        <v>159</v>
      </c>
      <c r="D563" s="2087">
        <v>144</v>
      </c>
      <c r="E563" s="2087">
        <v>303</v>
      </c>
      <c r="F563" s="2079"/>
    </row>
    <row r="564" spans="1:6" ht="15" customHeight="1">
      <c r="A564" s="2085"/>
      <c r="B564" s="2132" t="s">
        <v>1599</v>
      </c>
      <c r="C564" s="2087">
        <v>82</v>
      </c>
      <c r="D564" s="2087">
        <v>145</v>
      </c>
      <c r="E564" s="2087">
        <v>227</v>
      </c>
      <c r="F564" s="2079"/>
    </row>
    <row r="565" spans="1:6" ht="15" customHeight="1">
      <c r="B565" s="2073" t="s">
        <v>1544</v>
      </c>
      <c r="C565" s="2139"/>
      <c r="D565" s="2139"/>
      <c r="E565" s="2139"/>
      <c r="F565" s="2079"/>
    </row>
    <row r="566" spans="1:6" ht="15" customHeight="1">
      <c r="B566" s="2116"/>
      <c r="C566" s="2139"/>
      <c r="D566" s="2139"/>
      <c r="E566" s="2139"/>
      <c r="F566" s="2079"/>
    </row>
    <row r="567" spans="1:6" ht="15" customHeight="1">
      <c r="B567" s="2815" t="s">
        <v>1617</v>
      </c>
      <c r="C567" s="2815"/>
      <c r="D567" s="2815"/>
      <c r="E567" s="2815"/>
      <c r="F567" s="2079"/>
    </row>
    <row r="568" spans="1:6" ht="15" customHeight="1">
      <c r="B568" s="2078" t="s">
        <v>1532</v>
      </c>
      <c r="C568" s="2079"/>
      <c r="D568" s="2079"/>
      <c r="E568" s="2079"/>
      <c r="F568" s="2079"/>
    </row>
    <row r="569" spans="1:6" ht="15" customHeight="1">
      <c r="B569" s="2112" t="s">
        <v>1564</v>
      </c>
      <c r="C569" s="2104" t="s">
        <v>1511</v>
      </c>
      <c r="D569" s="2104" t="s">
        <v>1512</v>
      </c>
      <c r="E569" s="2104" t="s">
        <v>8</v>
      </c>
      <c r="F569" s="2079"/>
    </row>
    <row r="570" spans="1:6" ht="15" customHeight="1">
      <c r="B570" s="2090" t="s">
        <v>8</v>
      </c>
      <c r="C570" s="2131">
        <v>148132</v>
      </c>
      <c r="D570" s="2131">
        <v>69024</v>
      </c>
      <c r="E570" s="2131">
        <v>217156</v>
      </c>
      <c r="F570" s="2146"/>
    </row>
    <row r="571" spans="1:6" ht="15" customHeight="1">
      <c r="A571" s="2085"/>
      <c r="B571" s="2132" t="s">
        <v>1583</v>
      </c>
      <c r="C571" s="2087">
        <v>8955</v>
      </c>
      <c r="D571" s="2087">
        <v>8506</v>
      </c>
      <c r="E571" s="2087">
        <v>17461</v>
      </c>
      <c r="F571" s="2079"/>
    </row>
    <row r="572" spans="1:6" ht="15" customHeight="1">
      <c r="A572" s="2085"/>
      <c r="B572" s="2132" t="s">
        <v>1584</v>
      </c>
      <c r="C572" s="2087">
        <v>7852</v>
      </c>
      <c r="D572" s="2087">
        <v>7282</v>
      </c>
      <c r="E572" s="2087">
        <v>15134</v>
      </c>
      <c r="F572" s="2079"/>
    </row>
    <row r="573" spans="1:6" ht="15" customHeight="1">
      <c r="A573" s="2085"/>
      <c r="B573" s="2132" t="s">
        <v>1585</v>
      </c>
      <c r="C573" s="2087">
        <v>6560</v>
      </c>
      <c r="D573" s="2087">
        <v>6177</v>
      </c>
      <c r="E573" s="2087">
        <v>12737</v>
      </c>
      <c r="F573" s="2079"/>
    </row>
    <row r="574" spans="1:6" ht="15" customHeight="1">
      <c r="A574" s="2085"/>
      <c r="B574" s="2132" t="s">
        <v>1586</v>
      </c>
      <c r="C574" s="2087">
        <v>7123</v>
      </c>
      <c r="D574" s="2087">
        <v>6436</v>
      </c>
      <c r="E574" s="2087">
        <v>13559</v>
      </c>
      <c r="F574" s="2079"/>
    </row>
    <row r="575" spans="1:6" ht="15" customHeight="1">
      <c r="A575" s="2085"/>
      <c r="B575" s="2132" t="s">
        <v>1587</v>
      </c>
      <c r="C575" s="2087">
        <v>20598</v>
      </c>
      <c r="D575" s="2087">
        <v>9724</v>
      </c>
      <c r="E575" s="2087">
        <v>30322</v>
      </c>
      <c r="F575" s="2079"/>
    </row>
    <row r="576" spans="1:6" ht="15" customHeight="1">
      <c r="A576" s="2085"/>
      <c r="B576" s="2132" t="s">
        <v>1588</v>
      </c>
      <c r="C576" s="2087">
        <v>28186</v>
      </c>
      <c r="D576" s="2087">
        <v>10138</v>
      </c>
      <c r="E576" s="2087">
        <v>38324</v>
      </c>
      <c r="F576" s="2079"/>
    </row>
    <row r="577" spans="1:6" ht="15" customHeight="1">
      <c r="A577" s="2085"/>
      <c r="B577" s="2132" t="s">
        <v>1589</v>
      </c>
      <c r="C577" s="2087">
        <v>22795</v>
      </c>
      <c r="D577" s="2087">
        <v>7012</v>
      </c>
      <c r="E577" s="2087">
        <v>29807</v>
      </c>
      <c r="F577" s="2079"/>
    </row>
    <row r="578" spans="1:6" ht="15" customHeight="1">
      <c r="A578" s="2085"/>
      <c r="B578" s="2132" t="s">
        <v>1590</v>
      </c>
      <c r="C578" s="2087">
        <v>17158</v>
      </c>
      <c r="D578" s="2087">
        <v>4301</v>
      </c>
      <c r="E578" s="2087">
        <v>21459</v>
      </c>
      <c r="F578" s="2079"/>
    </row>
    <row r="579" spans="1:6" ht="15" customHeight="1">
      <c r="A579" s="2085"/>
      <c r="B579" s="2132" t="s">
        <v>1591</v>
      </c>
      <c r="C579" s="2087">
        <v>10649</v>
      </c>
      <c r="D579" s="2087">
        <v>2952</v>
      </c>
      <c r="E579" s="2087">
        <v>13601</v>
      </c>
      <c r="F579" s="2079"/>
    </row>
    <row r="580" spans="1:6" ht="15" customHeight="1">
      <c r="A580" s="2085"/>
      <c r="B580" s="2132" t="s">
        <v>1592</v>
      </c>
      <c r="C580" s="2087">
        <v>7805</v>
      </c>
      <c r="D580" s="2087">
        <v>2024</v>
      </c>
      <c r="E580" s="2087">
        <v>9829</v>
      </c>
      <c r="F580" s="2079"/>
    </row>
    <row r="581" spans="1:6" ht="15" customHeight="1">
      <c r="A581" s="2085"/>
      <c r="B581" s="2132" t="s">
        <v>1593</v>
      </c>
      <c r="C581" s="2087">
        <v>4978</v>
      </c>
      <c r="D581" s="2087">
        <v>1640</v>
      </c>
      <c r="E581" s="2087">
        <v>6618</v>
      </c>
      <c r="F581" s="2079"/>
    </row>
    <row r="582" spans="1:6" ht="15" customHeight="1">
      <c r="A582" s="2085"/>
      <c r="B582" s="2132" t="s">
        <v>1594</v>
      </c>
      <c r="C582" s="2087">
        <v>2755</v>
      </c>
      <c r="D582" s="2087">
        <v>1038</v>
      </c>
      <c r="E582" s="2087">
        <v>3793</v>
      </c>
      <c r="F582" s="2079"/>
    </row>
    <row r="583" spans="1:6" ht="15" customHeight="1">
      <c r="A583" s="2085"/>
      <c r="B583" s="2132" t="s">
        <v>1595</v>
      </c>
      <c r="C583" s="2087">
        <v>1239</v>
      </c>
      <c r="D583" s="2087">
        <v>628</v>
      </c>
      <c r="E583" s="2087">
        <v>1867</v>
      </c>
      <c r="F583" s="2079"/>
    </row>
    <row r="584" spans="1:6" ht="15" customHeight="1">
      <c r="A584" s="2085"/>
      <c r="B584" s="2132" t="s">
        <v>1596</v>
      </c>
      <c r="C584" s="2087">
        <v>641</v>
      </c>
      <c r="D584" s="2087">
        <v>403</v>
      </c>
      <c r="E584" s="2087">
        <v>1044</v>
      </c>
      <c r="F584" s="2079"/>
    </row>
    <row r="585" spans="1:6" ht="15" customHeight="1">
      <c r="A585" s="2085"/>
      <c r="B585" s="2132" t="s">
        <v>1597</v>
      </c>
      <c r="C585" s="2087">
        <v>414</v>
      </c>
      <c r="D585" s="2087">
        <v>337</v>
      </c>
      <c r="E585" s="2087">
        <v>751</v>
      </c>
      <c r="F585" s="2079"/>
    </row>
    <row r="586" spans="1:6" ht="15" customHeight="1">
      <c r="A586" s="2085"/>
      <c r="B586" s="2132" t="s">
        <v>1598</v>
      </c>
      <c r="C586" s="2087">
        <v>200</v>
      </c>
      <c r="D586" s="2087">
        <v>212</v>
      </c>
      <c r="E586" s="2087">
        <v>412</v>
      </c>
      <c r="F586" s="2079"/>
    </row>
    <row r="587" spans="1:6" ht="15" customHeight="1">
      <c r="A587" s="2085"/>
      <c r="B587" s="2132" t="s">
        <v>1599</v>
      </c>
      <c r="C587" s="2087">
        <v>224</v>
      </c>
      <c r="D587" s="2087">
        <v>214</v>
      </c>
      <c r="E587" s="2087">
        <v>438</v>
      </c>
      <c r="F587" s="2079"/>
    </row>
    <row r="588" spans="1:6" ht="15" customHeight="1">
      <c r="B588" s="2073" t="s">
        <v>1544</v>
      </c>
      <c r="C588" s="2139"/>
      <c r="D588" s="2139"/>
      <c r="E588" s="2139"/>
      <c r="F588" s="2079"/>
    </row>
    <row r="589" spans="1:6" ht="15" customHeight="1">
      <c r="B589" s="2116"/>
      <c r="C589" s="2139"/>
      <c r="D589" s="2139"/>
      <c r="E589" s="2139"/>
      <c r="F589" s="2079"/>
    </row>
    <row r="590" spans="1:6" ht="15" customHeight="1">
      <c r="B590" s="2815" t="s">
        <v>1618</v>
      </c>
      <c r="C590" s="2815"/>
      <c r="D590" s="2815"/>
      <c r="E590" s="2815"/>
      <c r="F590" s="2079"/>
    </row>
    <row r="591" spans="1:6" ht="15" customHeight="1">
      <c r="B591" s="2078" t="s">
        <v>1532</v>
      </c>
      <c r="C591" s="2079"/>
      <c r="D591" s="2079"/>
      <c r="E591" s="2079"/>
      <c r="F591" s="2079"/>
    </row>
    <row r="592" spans="1:6" ht="15" customHeight="1">
      <c r="B592" s="2112" t="s">
        <v>1564</v>
      </c>
      <c r="C592" s="2104" t="s">
        <v>1511</v>
      </c>
      <c r="D592" s="2104" t="s">
        <v>1512</v>
      </c>
      <c r="E592" s="2104" t="s">
        <v>8</v>
      </c>
      <c r="F592" s="2079"/>
    </row>
    <row r="593" spans="1:6" ht="15" customHeight="1">
      <c r="B593" s="2090" t="s">
        <v>8</v>
      </c>
      <c r="C593" s="2131">
        <v>43174</v>
      </c>
      <c r="D593" s="2131">
        <v>41242</v>
      </c>
      <c r="E593" s="2131">
        <v>84416</v>
      </c>
      <c r="F593" s="2079"/>
    </row>
    <row r="594" spans="1:6" ht="15" customHeight="1">
      <c r="A594" s="2085"/>
      <c r="B594" s="2132" t="s">
        <v>1583</v>
      </c>
      <c r="C594" s="2087">
        <v>7156</v>
      </c>
      <c r="D594" s="2087">
        <v>6838</v>
      </c>
      <c r="E594" s="2087">
        <v>13994</v>
      </c>
      <c r="F594" s="2079"/>
    </row>
    <row r="595" spans="1:6" ht="15" customHeight="1">
      <c r="A595" s="2085"/>
      <c r="B595" s="2132" t="s">
        <v>1584</v>
      </c>
      <c r="C595" s="2087">
        <v>6047</v>
      </c>
      <c r="D595" s="2087">
        <v>5592</v>
      </c>
      <c r="E595" s="2087">
        <v>11639</v>
      </c>
      <c r="F595" s="2079"/>
    </row>
    <row r="596" spans="1:6" ht="15" customHeight="1">
      <c r="A596" s="2085"/>
      <c r="B596" s="2132" t="s">
        <v>1585</v>
      </c>
      <c r="C596" s="2087">
        <v>4973</v>
      </c>
      <c r="D596" s="2087">
        <v>4630</v>
      </c>
      <c r="E596" s="2087">
        <v>9603</v>
      </c>
      <c r="F596" s="2079"/>
    </row>
    <row r="597" spans="1:6" ht="15" customHeight="1">
      <c r="A597" s="2085"/>
      <c r="B597" s="2132" t="s">
        <v>1586</v>
      </c>
      <c r="C597" s="2087">
        <v>4437</v>
      </c>
      <c r="D597" s="2087">
        <v>4352</v>
      </c>
      <c r="E597" s="2087">
        <v>8789</v>
      </c>
      <c r="F597" s="2079"/>
    </row>
    <row r="598" spans="1:6" ht="15" customHeight="1">
      <c r="A598" s="2085"/>
      <c r="B598" s="2132" t="s">
        <v>1587</v>
      </c>
      <c r="C598" s="2087">
        <v>4197</v>
      </c>
      <c r="D598" s="2087">
        <v>3944</v>
      </c>
      <c r="E598" s="2087">
        <v>8141</v>
      </c>
      <c r="F598" s="2079"/>
    </row>
    <row r="599" spans="1:6" ht="15" customHeight="1">
      <c r="A599" s="2085"/>
      <c r="B599" s="2132" t="s">
        <v>1588</v>
      </c>
      <c r="C599" s="2087">
        <v>4271</v>
      </c>
      <c r="D599" s="2087">
        <v>4265</v>
      </c>
      <c r="E599" s="2087">
        <v>8536</v>
      </c>
      <c r="F599" s="2079"/>
    </row>
    <row r="600" spans="1:6" ht="15" customHeight="1">
      <c r="A600" s="2085"/>
      <c r="B600" s="2132" t="s">
        <v>1589</v>
      </c>
      <c r="C600" s="2087">
        <v>3669</v>
      </c>
      <c r="D600" s="2087">
        <v>3292</v>
      </c>
      <c r="E600" s="2087">
        <v>6961</v>
      </c>
      <c r="F600" s="2079"/>
    </row>
    <row r="601" spans="1:6" ht="15" customHeight="1">
      <c r="A601" s="2085"/>
      <c r="B601" s="2132" t="s">
        <v>1590</v>
      </c>
      <c r="C601" s="2087">
        <v>2210</v>
      </c>
      <c r="D601" s="2087">
        <v>2145</v>
      </c>
      <c r="E601" s="2087">
        <v>4355</v>
      </c>
      <c r="F601" s="2079"/>
    </row>
    <row r="602" spans="1:6" ht="15" customHeight="1">
      <c r="A602" s="2085"/>
      <c r="B602" s="2132" t="s">
        <v>1591</v>
      </c>
      <c r="C602" s="2087">
        <v>1481</v>
      </c>
      <c r="D602" s="2087">
        <v>1606</v>
      </c>
      <c r="E602" s="2087">
        <v>3087</v>
      </c>
      <c r="F602" s="2079"/>
    </row>
    <row r="603" spans="1:6" ht="15" customHeight="1">
      <c r="A603" s="2085"/>
      <c r="B603" s="2132" t="s">
        <v>1592</v>
      </c>
      <c r="C603" s="2087">
        <v>1128</v>
      </c>
      <c r="D603" s="2087">
        <v>1258</v>
      </c>
      <c r="E603" s="2087">
        <v>2386</v>
      </c>
      <c r="F603" s="2079"/>
    </row>
    <row r="604" spans="1:6" ht="15" customHeight="1">
      <c r="A604" s="2085"/>
      <c r="B604" s="2132" t="s">
        <v>1593</v>
      </c>
      <c r="C604" s="2087">
        <v>952</v>
      </c>
      <c r="D604" s="2087">
        <v>1162</v>
      </c>
      <c r="E604" s="2087">
        <v>2114</v>
      </c>
      <c r="F604" s="2079"/>
    </row>
    <row r="605" spans="1:6" ht="15" customHeight="1">
      <c r="A605" s="2085"/>
      <c r="B605" s="2132" t="s">
        <v>1594</v>
      </c>
      <c r="C605" s="2087">
        <v>806</v>
      </c>
      <c r="D605" s="2087">
        <v>812</v>
      </c>
      <c r="E605" s="2087">
        <v>1618</v>
      </c>
      <c r="F605" s="2079"/>
    </row>
    <row r="606" spans="1:6" ht="15" customHeight="1">
      <c r="A606" s="2085"/>
      <c r="B606" s="2132" t="s">
        <v>1595</v>
      </c>
      <c r="C606" s="2087">
        <v>697</v>
      </c>
      <c r="D606" s="2087">
        <v>493</v>
      </c>
      <c r="E606" s="2087">
        <v>1190</v>
      </c>
      <c r="F606" s="2079"/>
    </row>
    <row r="607" spans="1:6" ht="15" customHeight="1">
      <c r="A607" s="2085"/>
      <c r="B607" s="2132" t="s">
        <v>1596</v>
      </c>
      <c r="C607" s="2087">
        <v>482</v>
      </c>
      <c r="D607" s="2087">
        <v>318</v>
      </c>
      <c r="E607" s="2087">
        <v>800</v>
      </c>
      <c r="F607" s="2079"/>
    </row>
    <row r="608" spans="1:6" ht="15" customHeight="1">
      <c r="A608" s="2085"/>
      <c r="B608" s="2132" t="s">
        <v>1597</v>
      </c>
      <c r="C608" s="2087">
        <v>343</v>
      </c>
      <c r="D608" s="2087">
        <v>254</v>
      </c>
      <c r="E608" s="2087">
        <v>597</v>
      </c>
      <c r="F608" s="2079"/>
    </row>
    <row r="609" spans="1:6" ht="15" customHeight="1">
      <c r="A609" s="2085"/>
      <c r="B609" s="2132" t="s">
        <v>1598</v>
      </c>
      <c r="C609" s="2087">
        <v>162</v>
      </c>
      <c r="D609" s="2087">
        <v>171</v>
      </c>
      <c r="E609" s="2087">
        <v>333</v>
      </c>
      <c r="F609" s="2079"/>
    </row>
    <row r="610" spans="1:6" ht="15" customHeight="1">
      <c r="A610" s="2085"/>
      <c r="B610" s="2132" t="s">
        <v>1599</v>
      </c>
      <c r="C610" s="2087">
        <v>163</v>
      </c>
      <c r="D610" s="2087">
        <v>110</v>
      </c>
      <c r="E610" s="2087">
        <v>273</v>
      </c>
      <c r="F610" s="2079"/>
    </row>
    <row r="611" spans="1:6" ht="15" customHeight="1">
      <c r="B611" s="2073" t="s">
        <v>1544</v>
      </c>
      <c r="C611" s="2139"/>
      <c r="D611" s="2139"/>
      <c r="E611" s="2139"/>
      <c r="F611" s="2079"/>
    </row>
    <row r="612" spans="1:6" ht="15" customHeight="1">
      <c r="B612" s="2116"/>
      <c r="C612" s="2139"/>
      <c r="D612" s="2139"/>
      <c r="E612" s="2139"/>
      <c r="F612" s="2079"/>
    </row>
    <row r="613" spans="1:6" ht="15" customHeight="1">
      <c r="B613" s="2815" t="s">
        <v>1619</v>
      </c>
      <c r="C613" s="2815"/>
      <c r="D613" s="2815"/>
      <c r="E613" s="2815"/>
      <c r="F613" s="2079"/>
    </row>
    <row r="614" spans="1:6" ht="15" customHeight="1">
      <c r="B614" s="2815"/>
      <c r="C614" s="2815"/>
      <c r="D614" s="2815"/>
      <c r="E614" s="2815"/>
      <c r="F614" s="2079"/>
    </row>
    <row r="615" spans="1:6" ht="15" customHeight="1">
      <c r="B615" s="2078" t="s">
        <v>1532</v>
      </c>
      <c r="C615" s="2079"/>
      <c r="D615" s="2079"/>
      <c r="E615" s="2079"/>
      <c r="F615" s="2079"/>
    </row>
    <row r="616" spans="1:6" ht="15" customHeight="1">
      <c r="B616" s="2112" t="s">
        <v>1564</v>
      </c>
      <c r="C616" s="2104" t="s">
        <v>1511</v>
      </c>
      <c r="D616" s="2104" t="s">
        <v>1512</v>
      </c>
      <c r="E616" s="2104" t="s">
        <v>8</v>
      </c>
      <c r="F616" s="2079"/>
    </row>
    <row r="617" spans="1:6" ht="15" customHeight="1">
      <c r="B617" s="2090" t="s">
        <v>8</v>
      </c>
      <c r="C617" s="2131">
        <v>104958</v>
      </c>
      <c r="D617" s="2131">
        <v>27782</v>
      </c>
      <c r="E617" s="2131">
        <v>132740</v>
      </c>
      <c r="F617" s="2079"/>
    </row>
    <row r="618" spans="1:6" ht="15" customHeight="1">
      <c r="A618" s="2085"/>
      <c r="B618" s="2132" t="s">
        <v>1583</v>
      </c>
      <c r="C618" s="2087">
        <v>1799</v>
      </c>
      <c r="D618" s="2087">
        <v>1668</v>
      </c>
      <c r="E618" s="2087">
        <v>3467</v>
      </c>
      <c r="F618" s="2079"/>
    </row>
    <row r="619" spans="1:6" ht="15" customHeight="1">
      <c r="A619" s="2085"/>
      <c r="B619" s="2132" t="s">
        <v>1584</v>
      </c>
      <c r="C619" s="2087">
        <v>1805</v>
      </c>
      <c r="D619" s="2087">
        <v>1690</v>
      </c>
      <c r="E619" s="2087">
        <v>3495</v>
      </c>
      <c r="F619" s="2079"/>
    </row>
    <row r="620" spans="1:6" ht="15" customHeight="1">
      <c r="A620" s="2085"/>
      <c r="B620" s="2132" t="s">
        <v>1585</v>
      </c>
      <c r="C620" s="2087">
        <v>1587</v>
      </c>
      <c r="D620" s="2087">
        <v>1547</v>
      </c>
      <c r="E620" s="2087">
        <v>3134</v>
      </c>
      <c r="F620" s="2146"/>
    </row>
    <row r="621" spans="1:6" ht="15" customHeight="1">
      <c r="A621" s="2085"/>
      <c r="B621" s="2132" t="s">
        <v>1586</v>
      </c>
      <c r="C621" s="2087">
        <v>2686</v>
      </c>
      <c r="D621" s="2087">
        <v>2084</v>
      </c>
      <c r="E621" s="2087">
        <v>4770</v>
      </c>
      <c r="F621" s="2079"/>
    </row>
    <row r="622" spans="1:6" ht="15" customHeight="1">
      <c r="A622" s="2085"/>
      <c r="B622" s="2132" t="s">
        <v>1587</v>
      </c>
      <c r="C622" s="2087">
        <v>16401</v>
      </c>
      <c r="D622" s="2087">
        <v>5780</v>
      </c>
      <c r="E622" s="2087">
        <v>22181</v>
      </c>
      <c r="F622" s="2079"/>
    </row>
    <row r="623" spans="1:6" ht="15" customHeight="1">
      <c r="A623" s="2085"/>
      <c r="B623" s="2132" t="s">
        <v>1588</v>
      </c>
      <c r="C623" s="2087">
        <v>23915</v>
      </c>
      <c r="D623" s="2087">
        <v>5873</v>
      </c>
      <c r="E623" s="2087">
        <v>29788</v>
      </c>
      <c r="F623" s="2079"/>
    </row>
    <row r="624" spans="1:6" ht="15" customHeight="1">
      <c r="A624" s="2085"/>
      <c r="B624" s="2132" t="s">
        <v>1589</v>
      </c>
      <c r="C624" s="2087">
        <v>19126</v>
      </c>
      <c r="D624" s="2087">
        <v>3720</v>
      </c>
      <c r="E624" s="2087">
        <v>22846</v>
      </c>
      <c r="F624" s="2079"/>
    </row>
    <row r="625" spans="1:6" ht="15" customHeight="1">
      <c r="A625" s="2085"/>
      <c r="B625" s="2132" t="s">
        <v>1590</v>
      </c>
      <c r="C625" s="2087">
        <v>14948</v>
      </c>
      <c r="D625" s="2087">
        <v>2156</v>
      </c>
      <c r="E625" s="2087">
        <v>17104</v>
      </c>
      <c r="F625" s="2079"/>
    </row>
    <row r="626" spans="1:6" ht="15" customHeight="1">
      <c r="A626" s="2085"/>
      <c r="B626" s="2132" t="s">
        <v>1591</v>
      </c>
      <c r="C626" s="2087">
        <v>9168</v>
      </c>
      <c r="D626" s="2087">
        <v>1346</v>
      </c>
      <c r="E626" s="2087">
        <v>10514</v>
      </c>
      <c r="F626" s="2079"/>
    </row>
    <row r="627" spans="1:6" ht="15" customHeight="1">
      <c r="A627" s="2085"/>
      <c r="B627" s="2132" t="s">
        <v>1592</v>
      </c>
      <c r="C627" s="2087">
        <v>6677</v>
      </c>
      <c r="D627" s="2087">
        <v>766</v>
      </c>
      <c r="E627" s="2087">
        <v>7443</v>
      </c>
      <c r="F627" s="2079"/>
    </row>
    <row r="628" spans="1:6" ht="15" customHeight="1">
      <c r="A628" s="2085"/>
      <c r="B628" s="2132" t="s">
        <v>1593</v>
      </c>
      <c r="C628" s="2087">
        <v>4026</v>
      </c>
      <c r="D628" s="2087">
        <v>478</v>
      </c>
      <c r="E628" s="2087">
        <v>4504</v>
      </c>
      <c r="F628" s="2079"/>
    </row>
    <row r="629" spans="1:6" ht="15" customHeight="1">
      <c r="A629" s="2085"/>
      <c r="B629" s="2132" t="s">
        <v>1594</v>
      </c>
      <c r="C629" s="2087">
        <v>1949</v>
      </c>
      <c r="D629" s="2087">
        <v>226</v>
      </c>
      <c r="E629" s="2087">
        <v>2175</v>
      </c>
      <c r="F629" s="2079"/>
    </row>
    <row r="630" spans="1:6" ht="15" customHeight="1">
      <c r="A630" s="2085"/>
      <c r="B630" s="2132" t="s">
        <v>1595</v>
      </c>
      <c r="C630" s="2087">
        <v>542</v>
      </c>
      <c r="D630" s="2087">
        <v>135</v>
      </c>
      <c r="E630" s="2087">
        <v>677</v>
      </c>
      <c r="F630" s="2079"/>
    </row>
    <row r="631" spans="1:6" ht="15" customHeight="1">
      <c r="A631" s="2085"/>
      <c r="B631" s="2132" t="s">
        <v>1596</v>
      </c>
      <c r="C631" s="2087">
        <v>159</v>
      </c>
      <c r="D631" s="2087">
        <v>85</v>
      </c>
      <c r="E631" s="2087">
        <v>244</v>
      </c>
      <c r="F631" s="2079"/>
    </row>
    <row r="632" spans="1:6" ht="15" customHeight="1">
      <c r="A632" s="2085"/>
      <c r="B632" s="2132" t="s">
        <v>1597</v>
      </c>
      <c r="C632" s="2087">
        <v>71</v>
      </c>
      <c r="D632" s="2087">
        <v>83</v>
      </c>
      <c r="E632" s="2087">
        <v>154</v>
      </c>
      <c r="F632" s="2079"/>
    </row>
    <row r="633" spans="1:6" ht="15" customHeight="1">
      <c r="A633" s="2085"/>
      <c r="B633" s="2132" t="s">
        <v>1598</v>
      </c>
      <c r="C633" s="2087">
        <v>38</v>
      </c>
      <c r="D633" s="2087">
        <v>41</v>
      </c>
      <c r="E633" s="2087">
        <v>79</v>
      </c>
      <c r="F633" s="2079"/>
    </row>
    <row r="634" spans="1:6" ht="15" customHeight="1">
      <c r="A634" s="2085"/>
      <c r="B634" s="2132" t="s">
        <v>1599</v>
      </c>
      <c r="C634" s="2087">
        <v>61</v>
      </c>
      <c r="D634" s="2087">
        <v>104</v>
      </c>
      <c r="E634" s="2087">
        <v>165</v>
      </c>
      <c r="F634" s="2079"/>
    </row>
    <row r="635" spans="1:6" ht="15" customHeight="1">
      <c r="B635" s="2073" t="s">
        <v>1544</v>
      </c>
      <c r="C635" s="2139"/>
      <c r="D635" s="2139"/>
      <c r="E635" s="2139"/>
      <c r="F635" s="2079"/>
    </row>
    <row r="636" spans="1:6" ht="15" customHeight="1">
      <c r="B636" s="2116"/>
      <c r="C636" s="2139"/>
      <c r="D636" s="2139"/>
      <c r="E636" s="2139"/>
      <c r="F636" s="2079"/>
    </row>
    <row r="637" spans="1:6" ht="15" customHeight="1">
      <c r="B637" s="2116"/>
      <c r="C637" s="2139"/>
      <c r="D637" s="2139"/>
      <c r="E637" s="2139"/>
      <c r="F637" s="2079"/>
    </row>
    <row r="638" spans="1:6" ht="15" customHeight="1">
      <c r="B638" s="2815" t="s">
        <v>1620</v>
      </c>
      <c r="C638" s="2815"/>
      <c r="D638" s="2815"/>
      <c r="E638" s="2815"/>
      <c r="F638" s="2079"/>
    </row>
    <row r="639" spans="1:6" ht="15" customHeight="1">
      <c r="B639" s="2078" t="s">
        <v>1532</v>
      </c>
      <c r="C639" s="2079"/>
      <c r="D639" s="2079"/>
      <c r="E639" s="2079"/>
      <c r="F639" s="2079"/>
    </row>
    <row r="640" spans="1:6" ht="15" customHeight="1">
      <c r="B640" s="2112" t="s">
        <v>1564</v>
      </c>
      <c r="C640" s="2104" t="s">
        <v>1511</v>
      </c>
      <c r="D640" s="2104" t="s">
        <v>1512</v>
      </c>
      <c r="E640" s="2104" t="s">
        <v>8</v>
      </c>
      <c r="F640" s="2079"/>
    </row>
    <row r="641" spans="1:6" ht="15" customHeight="1">
      <c r="B641" s="2090" t="s">
        <v>8</v>
      </c>
      <c r="C641" s="2131">
        <v>268845</v>
      </c>
      <c r="D641" s="2131">
        <v>32592</v>
      </c>
      <c r="E641" s="2131">
        <v>301437</v>
      </c>
      <c r="F641" s="2079"/>
    </row>
    <row r="642" spans="1:6" ht="15" customHeight="1">
      <c r="A642" s="2085"/>
      <c r="B642" s="2132" t="s">
        <v>1583</v>
      </c>
      <c r="C642" s="2087">
        <v>3655</v>
      </c>
      <c r="D642" s="2087">
        <v>3690</v>
      </c>
      <c r="E642" s="2087">
        <v>7345</v>
      </c>
      <c r="F642" s="2079"/>
    </row>
    <row r="643" spans="1:6" ht="15" customHeight="1">
      <c r="A643" s="2085"/>
      <c r="B643" s="2132" t="s">
        <v>1584</v>
      </c>
      <c r="C643" s="2087">
        <v>3778</v>
      </c>
      <c r="D643" s="2087">
        <v>3790</v>
      </c>
      <c r="E643" s="2087">
        <v>7568</v>
      </c>
      <c r="F643" s="2079"/>
    </row>
    <row r="644" spans="1:6" ht="15" customHeight="1">
      <c r="A644" s="2085"/>
      <c r="B644" s="2132" t="s">
        <v>1585</v>
      </c>
      <c r="C644" s="2087">
        <v>3107</v>
      </c>
      <c r="D644" s="2087">
        <v>3105</v>
      </c>
      <c r="E644" s="2087">
        <v>6212</v>
      </c>
      <c r="F644" s="2079"/>
    </row>
    <row r="645" spans="1:6" ht="15" customHeight="1">
      <c r="A645" s="2085"/>
      <c r="B645" s="2132" t="s">
        <v>1586</v>
      </c>
      <c r="C645" s="2087">
        <v>2697</v>
      </c>
      <c r="D645" s="2087">
        <v>2761</v>
      </c>
      <c r="E645" s="2087">
        <v>5458</v>
      </c>
      <c r="F645" s="2079"/>
    </row>
    <row r="646" spans="1:6" ht="15" customHeight="1">
      <c r="A646" s="2085"/>
      <c r="B646" s="2132" t="s">
        <v>1587</v>
      </c>
      <c r="C646" s="2087">
        <v>33787</v>
      </c>
      <c r="D646" s="2087">
        <v>3649</v>
      </c>
      <c r="E646" s="2087">
        <v>37436</v>
      </c>
      <c r="F646" s="2079"/>
    </row>
    <row r="647" spans="1:6" ht="15" customHeight="1">
      <c r="A647" s="2085"/>
      <c r="B647" s="2132" t="s">
        <v>1588</v>
      </c>
      <c r="C647" s="2087">
        <v>61881</v>
      </c>
      <c r="D647" s="2087">
        <v>4255</v>
      </c>
      <c r="E647" s="2087">
        <v>66136</v>
      </c>
      <c r="F647" s="2079"/>
    </row>
    <row r="648" spans="1:6" ht="15" customHeight="1">
      <c r="A648" s="2085"/>
      <c r="B648" s="2132" t="s">
        <v>1589</v>
      </c>
      <c r="C648" s="2087">
        <v>49868</v>
      </c>
      <c r="D648" s="2087">
        <v>3493</v>
      </c>
      <c r="E648" s="2087">
        <v>53361</v>
      </c>
      <c r="F648" s="2079"/>
    </row>
    <row r="649" spans="1:6" ht="15" customHeight="1">
      <c r="A649" s="2085"/>
      <c r="B649" s="2132" t="s">
        <v>1590</v>
      </c>
      <c r="C649" s="2087">
        <v>38306</v>
      </c>
      <c r="D649" s="2087">
        <v>2718</v>
      </c>
      <c r="E649" s="2087">
        <v>41024</v>
      </c>
      <c r="F649" s="2079"/>
    </row>
    <row r="650" spans="1:6" ht="15" customHeight="1">
      <c r="A650" s="2085"/>
      <c r="B650" s="2132" t="s">
        <v>1591</v>
      </c>
      <c r="C650" s="2087">
        <v>29735</v>
      </c>
      <c r="D650" s="2087">
        <v>1903</v>
      </c>
      <c r="E650" s="2087">
        <v>31638</v>
      </c>
      <c r="F650" s="2079"/>
    </row>
    <row r="651" spans="1:6" ht="15" customHeight="1">
      <c r="A651" s="2085"/>
      <c r="B651" s="2132" t="s">
        <v>1592</v>
      </c>
      <c r="C651" s="2087">
        <v>19104</v>
      </c>
      <c r="D651" s="2087">
        <v>1232</v>
      </c>
      <c r="E651" s="2087">
        <v>20336</v>
      </c>
      <c r="F651" s="2079"/>
    </row>
    <row r="652" spans="1:6" ht="15" customHeight="1">
      <c r="A652" s="2085"/>
      <c r="B652" s="2132" t="s">
        <v>1593</v>
      </c>
      <c r="C652" s="2087">
        <v>13306</v>
      </c>
      <c r="D652" s="2087">
        <v>829</v>
      </c>
      <c r="E652" s="2087">
        <v>14135</v>
      </c>
      <c r="F652" s="2079"/>
    </row>
    <row r="653" spans="1:6" ht="15" customHeight="1">
      <c r="A653" s="2085"/>
      <c r="B653" s="2132" t="s">
        <v>1594</v>
      </c>
      <c r="C653" s="2087">
        <v>6743</v>
      </c>
      <c r="D653" s="2087">
        <v>521</v>
      </c>
      <c r="E653" s="2087">
        <v>7264</v>
      </c>
      <c r="F653" s="2079"/>
    </row>
    <row r="654" spans="1:6" ht="15" customHeight="1">
      <c r="A654" s="2085"/>
      <c r="B654" s="2132" t="s">
        <v>1595</v>
      </c>
      <c r="C654" s="2087">
        <v>1942</v>
      </c>
      <c r="D654" s="2087">
        <v>268</v>
      </c>
      <c r="E654" s="2087">
        <v>2210</v>
      </c>
      <c r="F654" s="2079"/>
    </row>
    <row r="655" spans="1:6" ht="15" customHeight="1">
      <c r="A655" s="2085"/>
      <c r="B655" s="2132" t="s">
        <v>1596</v>
      </c>
      <c r="C655" s="2087">
        <v>460</v>
      </c>
      <c r="D655" s="2087">
        <v>127</v>
      </c>
      <c r="E655" s="2087">
        <v>587</v>
      </c>
      <c r="F655" s="2079"/>
    </row>
    <row r="656" spans="1:6" ht="15" customHeight="1">
      <c r="A656" s="2085"/>
      <c r="B656" s="2132" t="s">
        <v>1597</v>
      </c>
      <c r="C656" s="2087">
        <v>241</v>
      </c>
      <c r="D656" s="2087">
        <v>127</v>
      </c>
      <c r="E656" s="2087">
        <v>368</v>
      </c>
      <c r="F656" s="2079"/>
    </row>
    <row r="657" spans="1:6" ht="15" customHeight="1">
      <c r="A657" s="2085"/>
      <c r="B657" s="2132" t="s">
        <v>1598</v>
      </c>
      <c r="C657" s="2087">
        <v>168</v>
      </c>
      <c r="D657" s="2087">
        <v>72</v>
      </c>
      <c r="E657" s="2087">
        <v>240</v>
      </c>
      <c r="F657" s="2079"/>
    </row>
    <row r="658" spans="1:6" ht="15" customHeight="1">
      <c r="A658" s="2085"/>
      <c r="B658" s="2132" t="s">
        <v>1599</v>
      </c>
      <c r="C658" s="2087">
        <v>67</v>
      </c>
      <c r="D658" s="2087">
        <v>52</v>
      </c>
      <c r="E658" s="2087">
        <v>119</v>
      </c>
      <c r="F658" s="2079"/>
    </row>
    <row r="659" spans="1:6" ht="15" customHeight="1">
      <c r="B659" s="2073" t="s">
        <v>1544</v>
      </c>
      <c r="C659" s="2139"/>
      <c r="D659" s="2139"/>
      <c r="E659" s="2139"/>
      <c r="F659" s="2079"/>
    </row>
    <row r="660" spans="1:6" ht="15" customHeight="1">
      <c r="B660" s="2116"/>
      <c r="C660" s="2139"/>
      <c r="D660" s="2139"/>
      <c r="E660" s="2139"/>
      <c r="F660" s="2079"/>
    </row>
    <row r="661" spans="1:6" ht="15" customHeight="1">
      <c r="B661" s="2820" t="s">
        <v>1621</v>
      </c>
      <c r="C661" s="2820"/>
      <c r="D661" s="2820"/>
      <c r="E661" s="2820"/>
      <c r="F661" s="2079"/>
    </row>
    <row r="662" spans="1:6" ht="15" customHeight="1">
      <c r="B662" s="2078" t="s">
        <v>1532</v>
      </c>
      <c r="C662" s="2079"/>
      <c r="D662" s="2079"/>
      <c r="E662" s="2079"/>
      <c r="F662" s="2079"/>
    </row>
    <row r="663" spans="1:6" ht="15" customHeight="1">
      <c r="B663" s="2112" t="s">
        <v>1564</v>
      </c>
      <c r="C663" s="2104" t="s">
        <v>1511</v>
      </c>
      <c r="D663" s="2104" t="s">
        <v>1512</v>
      </c>
      <c r="E663" s="2104" t="s">
        <v>8</v>
      </c>
      <c r="F663" s="2147"/>
    </row>
    <row r="664" spans="1:6" ht="15" customHeight="1">
      <c r="B664" s="2090" t="s">
        <v>8</v>
      </c>
      <c r="C664" s="2131">
        <v>17685</v>
      </c>
      <c r="D664" s="2131">
        <v>12210</v>
      </c>
      <c r="E664" s="2131">
        <v>29895</v>
      </c>
      <c r="F664" s="2079"/>
    </row>
    <row r="665" spans="1:6" ht="15" customHeight="1">
      <c r="A665" s="2085"/>
      <c r="B665" s="2132" t="s">
        <v>1583</v>
      </c>
      <c r="C665" s="2087">
        <v>1909</v>
      </c>
      <c r="D665" s="2087">
        <v>1821</v>
      </c>
      <c r="E665" s="2087">
        <v>3730</v>
      </c>
      <c r="F665" s="2079"/>
    </row>
    <row r="666" spans="1:6" ht="15" customHeight="1">
      <c r="A666" s="2085"/>
      <c r="B666" s="2132" t="s">
        <v>1584</v>
      </c>
      <c r="C666" s="2087">
        <v>1797</v>
      </c>
      <c r="D666" s="2087">
        <v>1675</v>
      </c>
      <c r="E666" s="2087">
        <v>3472</v>
      </c>
      <c r="F666" s="2079"/>
    </row>
    <row r="667" spans="1:6" ht="15" customHeight="1">
      <c r="A667" s="2085"/>
      <c r="B667" s="2132" t="s">
        <v>1585</v>
      </c>
      <c r="C667" s="2087">
        <v>1386</v>
      </c>
      <c r="D667" s="2087">
        <v>1368</v>
      </c>
      <c r="E667" s="2087">
        <v>2754</v>
      </c>
      <c r="F667" s="2079"/>
    </row>
    <row r="668" spans="1:6" ht="15" customHeight="1">
      <c r="A668" s="2085"/>
      <c r="B668" s="2132" t="s">
        <v>1586</v>
      </c>
      <c r="C668" s="2087">
        <v>1239</v>
      </c>
      <c r="D668" s="2087">
        <v>1285</v>
      </c>
      <c r="E668" s="2087">
        <v>2524</v>
      </c>
      <c r="F668" s="2079"/>
    </row>
    <row r="669" spans="1:6" ht="15" customHeight="1">
      <c r="A669" s="2085"/>
      <c r="B669" s="2132" t="s">
        <v>1587</v>
      </c>
      <c r="C669" s="2087">
        <v>1850</v>
      </c>
      <c r="D669" s="2087">
        <v>1250</v>
      </c>
      <c r="E669" s="2087">
        <v>3100</v>
      </c>
      <c r="F669" s="2079"/>
    </row>
    <row r="670" spans="1:6" ht="15" customHeight="1">
      <c r="A670" s="2085"/>
      <c r="B670" s="2132" t="s">
        <v>1588</v>
      </c>
      <c r="C670" s="2087">
        <v>2675</v>
      </c>
      <c r="D670" s="2087">
        <v>1287</v>
      </c>
      <c r="E670" s="2087">
        <v>3962</v>
      </c>
      <c r="F670" s="2079"/>
    </row>
    <row r="671" spans="1:6" ht="15" customHeight="1">
      <c r="A671" s="2085"/>
      <c r="B671" s="2132" t="s">
        <v>1589</v>
      </c>
      <c r="C671" s="2087">
        <v>2638</v>
      </c>
      <c r="D671" s="2087">
        <v>986</v>
      </c>
      <c r="E671" s="2087">
        <v>3624</v>
      </c>
      <c r="F671" s="2079"/>
    </row>
    <row r="672" spans="1:6" ht="15" customHeight="1">
      <c r="A672" s="2085"/>
      <c r="B672" s="2132" t="s">
        <v>1590</v>
      </c>
      <c r="C672" s="2087">
        <v>1447</v>
      </c>
      <c r="D672" s="2087">
        <v>699</v>
      </c>
      <c r="E672" s="2087">
        <v>2146</v>
      </c>
      <c r="F672" s="2079"/>
    </row>
    <row r="673" spans="1:6" ht="15" customHeight="1">
      <c r="A673" s="2085"/>
      <c r="B673" s="2132" t="s">
        <v>1591</v>
      </c>
      <c r="C673" s="2087">
        <v>811</v>
      </c>
      <c r="D673" s="2087">
        <v>469</v>
      </c>
      <c r="E673" s="2087">
        <v>1280</v>
      </c>
      <c r="F673" s="2079"/>
    </row>
    <row r="674" spans="1:6" ht="15" customHeight="1">
      <c r="A674" s="2085"/>
      <c r="B674" s="2132" t="s">
        <v>1592</v>
      </c>
      <c r="C674" s="2087">
        <v>622</v>
      </c>
      <c r="D674" s="2087">
        <v>383</v>
      </c>
      <c r="E674" s="2087">
        <v>1005</v>
      </c>
      <c r="F674" s="2079"/>
    </row>
    <row r="675" spans="1:6" ht="15" customHeight="1">
      <c r="A675" s="2085"/>
      <c r="B675" s="2132" t="s">
        <v>1593</v>
      </c>
      <c r="C675" s="2087">
        <v>467</v>
      </c>
      <c r="D675" s="2087">
        <v>302</v>
      </c>
      <c r="E675" s="2087">
        <v>769</v>
      </c>
      <c r="F675" s="2079"/>
    </row>
    <row r="676" spans="1:6" ht="15" customHeight="1">
      <c r="A676" s="2085"/>
      <c r="B676" s="2132" t="s">
        <v>1594</v>
      </c>
      <c r="C676" s="2087">
        <v>329</v>
      </c>
      <c r="D676" s="2087">
        <v>240</v>
      </c>
      <c r="E676" s="2087">
        <v>569</v>
      </c>
      <c r="F676" s="2079"/>
    </row>
    <row r="677" spans="1:6" ht="15" customHeight="1">
      <c r="A677" s="2085"/>
      <c r="B677" s="2132" t="s">
        <v>1595</v>
      </c>
      <c r="C677" s="2087">
        <v>181</v>
      </c>
      <c r="D677" s="2087">
        <v>178</v>
      </c>
      <c r="E677" s="2087">
        <v>359</v>
      </c>
      <c r="F677" s="2079"/>
    </row>
    <row r="678" spans="1:6" ht="15" customHeight="1">
      <c r="A678" s="2085"/>
      <c r="B678" s="2132" t="s">
        <v>1596</v>
      </c>
      <c r="C678" s="2087">
        <v>93</v>
      </c>
      <c r="D678" s="2087">
        <v>80</v>
      </c>
      <c r="E678" s="2087">
        <v>173</v>
      </c>
      <c r="F678" s="2079"/>
    </row>
    <row r="679" spans="1:6" ht="15" customHeight="1">
      <c r="A679" s="2085"/>
      <c r="B679" s="2132" t="s">
        <v>1597</v>
      </c>
      <c r="C679" s="2087">
        <v>98</v>
      </c>
      <c r="D679" s="2087">
        <v>93</v>
      </c>
      <c r="E679" s="2087">
        <v>191</v>
      </c>
      <c r="F679" s="2079"/>
    </row>
    <row r="680" spans="1:6" ht="15" customHeight="1">
      <c r="A680" s="2085"/>
      <c r="B680" s="2132" t="s">
        <v>1598</v>
      </c>
      <c r="C680" s="2087">
        <v>76</v>
      </c>
      <c r="D680" s="2087">
        <v>48</v>
      </c>
      <c r="E680" s="2087">
        <v>124</v>
      </c>
      <c r="F680" s="2079"/>
    </row>
    <row r="681" spans="1:6" ht="15" customHeight="1">
      <c r="A681" s="2085"/>
      <c r="B681" s="2132" t="s">
        <v>1599</v>
      </c>
      <c r="C681" s="2087">
        <v>67</v>
      </c>
      <c r="D681" s="2087">
        <v>46</v>
      </c>
      <c r="E681" s="2087">
        <v>113</v>
      </c>
      <c r="F681" s="2079"/>
    </row>
    <row r="682" spans="1:6" ht="15" customHeight="1">
      <c r="B682" s="2073" t="s">
        <v>1544</v>
      </c>
      <c r="C682" s="2139"/>
      <c r="D682" s="2139"/>
      <c r="E682" s="2139"/>
      <c r="F682" s="2079"/>
    </row>
    <row r="683" spans="1:6" ht="15" customHeight="1">
      <c r="B683" s="2116"/>
      <c r="C683" s="2139"/>
      <c r="D683" s="2139"/>
      <c r="E683" s="2139"/>
      <c r="F683" s="2079"/>
    </row>
    <row r="684" spans="1:6" ht="15" customHeight="1">
      <c r="B684" s="2815" t="s">
        <v>1622</v>
      </c>
      <c r="C684" s="2815"/>
      <c r="D684" s="2815"/>
      <c r="E684" s="2815"/>
      <c r="F684" s="2079"/>
    </row>
    <row r="685" spans="1:6" ht="15" customHeight="1">
      <c r="B685" s="2078" t="s">
        <v>1532</v>
      </c>
      <c r="C685" s="2079"/>
      <c r="D685" s="2079"/>
      <c r="E685" s="2079"/>
      <c r="F685" s="2079"/>
    </row>
    <row r="686" spans="1:6" ht="15" customHeight="1">
      <c r="B686" s="2112" t="s">
        <v>1564</v>
      </c>
      <c r="C686" s="2104" t="s">
        <v>1511</v>
      </c>
      <c r="D686" s="2104" t="s">
        <v>1512</v>
      </c>
      <c r="E686" s="2104" t="s">
        <v>8</v>
      </c>
      <c r="F686" s="2079"/>
    </row>
    <row r="687" spans="1:6" ht="15" customHeight="1">
      <c r="B687" s="2090" t="s">
        <v>8</v>
      </c>
      <c r="C687" s="2131">
        <v>251160</v>
      </c>
      <c r="D687" s="2131">
        <v>20382</v>
      </c>
      <c r="E687" s="2131">
        <v>271542</v>
      </c>
      <c r="F687" s="2079"/>
    </row>
    <row r="688" spans="1:6" ht="15" customHeight="1">
      <c r="A688" s="2085"/>
      <c r="B688" s="2132" t="s">
        <v>1583</v>
      </c>
      <c r="C688" s="2087">
        <v>1746</v>
      </c>
      <c r="D688" s="2087">
        <v>1869</v>
      </c>
      <c r="E688" s="2087">
        <v>3615</v>
      </c>
      <c r="F688" s="2079"/>
    </row>
    <row r="689" spans="1:6" ht="15" customHeight="1">
      <c r="A689" s="2085"/>
      <c r="B689" s="2132" t="s">
        <v>1584</v>
      </c>
      <c r="C689" s="2087">
        <v>1981</v>
      </c>
      <c r="D689" s="2087">
        <v>2115</v>
      </c>
      <c r="E689" s="2087">
        <v>4096</v>
      </c>
      <c r="F689" s="2079"/>
    </row>
    <row r="690" spans="1:6" ht="15" customHeight="1">
      <c r="A690" s="2085"/>
      <c r="B690" s="2132" t="s">
        <v>1585</v>
      </c>
      <c r="C690" s="2087">
        <v>1721</v>
      </c>
      <c r="D690" s="2087">
        <v>1737</v>
      </c>
      <c r="E690" s="2087">
        <v>3458</v>
      </c>
      <c r="F690" s="2079"/>
    </row>
    <row r="691" spans="1:6" ht="15" customHeight="1">
      <c r="A691" s="2085"/>
      <c r="B691" s="2132" t="s">
        <v>1586</v>
      </c>
      <c r="C691" s="2087">
        <v>1458</v>
      </c>
      <c r="D691" s="2087">
        <v>1476</v>
      </c>
      <c r="E691" s="2087">
        <v>2934</v>
      </c>
      <c r="F691" s="2079"/>
    </row>
    <row r="692" spans="1:6" ht="15" customHeight="1">
      <c r="A692" s="2085"/>
      <c r="B692" s="2132" t="s">
        <v>1587</v>
      </c>
      <c r="C692" s="2087">
        <v>31937</v>
      </c>
      <c r="D692" s="2087">
        <v>2399</v>
      </c>
      <c r="E692" s="2087">
        <v>34336</v>
      </c>
      <c r="F692" s="2079"/>
    </row>
    <row r="693" spans="1:6" ht="15" customHeight="1">
      <c r="A693" s="2085"/>
      <c r="B693" s="2132" t="s">
        <v>1588</v>
      </c>
      <c r="C693" s="2087">
        <v>59206</v>
      </c>
      <c r="D693" s="2087">
        <v>2968</v>
      </c>
      <c r="E693" s="2087">
        <v>62174</v>
      </c>
      <c r="F693" s="2079"/>
    </row>
    <row r="694" spans="1:6" ht="15" customHeight="1">
      <c r="A694" s="2085"/>
      <c r="B694" s="2132" t="s">
        <v>1589</v>
      </c>
      <c r="C694" s="2087">
        <v>47230</v>
      </c>
      <c r="D694" s="2087">
        <v>2507</v>
      </c>
      <c r="E694" s="2087">
        <v>49737</v>
      </c>
      <c r="F694" s="2079"/>
    </row>
    <row r="695" spans="1:6" ht="15" customHeight="1">
      <c r="A695" s="2085"/>
      <c r="B695" s="2132" t="s">
        <v>1590</v>
      </c>
      <c r="C695" s="2087">
        <v>36859</v>
      </c>
      <c r="D695" s="2087">
        <v>2019</v>
      </c>
      <c r="E695" s="2087">
        <v>38878</v>
      </c>
      <c r="F695" s="2079"/>
    </row>
    <row r="696" spans="1:6" ht="15" customHeight="1">
      <c r="A696" s="2085"/>
      <c r="B696" s="2132" t="s">
        <v>1591</v>
      </c>
      <c r="C696" s="2087">
        <v>28924</v>
      </c>
      <c r="D696" s="2087">
        <v>1434</v>
      </c>
      <c r="E696" s="2087">
        <v>30358</v>
      </c>
      <c r="F696" s="2079"/>
    </row>
    <row r="697" spans="1:6" ht="15" customHeight="1">
      <c r="A697" s="2085"/>
      <c r="B697" s="2132" t="s">
        <v>1592</v>
      </c>
      <c r="C697" s="2087">
        <v>18482</v>
      </c>
      <c r="D697" s="2087">
        <v>849</v>
      </c>
      <c r="E697" s="2087">
        <v>19331</v>
      </c>
      <c r="F697" s="2079"/>
    </row>
    <row r="698" spans="1:6" ht="15" customHeight="1">
      <c r="A698" s="2085"/>
      <c r="B698" s="2132" t="s">
        <v>1593</v>
      </c>
      <c r="C698" s="2087">
        <v>12839</v>
      </c>
      <c r="D698" s="2087">
        <v>527</v>
      </c>
      <c r="E698" s="2087">
        <v>13366</v>
      </c>
      <c r="F698" s="2079"/>
    </row>
    <row r="699" spans="1:6" ht="15" customHeight="1">
      <c r="A699" s="2085"/>
      <c r="B699" s="2132" t="s">
        <v>1594</v>
      </c>
      <c r="C699" s="2087">
        <v>6414</v>
      </c>
      <c r="D699" s="2087">
        <v>281</v>
      </c>
      <c r="E699" s="2087">
        <v>6695</v>
      </c>
      <c r="F699" s="2079"/>
    </row>
    <row r="700" spans="1:6" ht="15" customHeight="1">
      <c r="A700" s="2085"/>
      <c r="B700" s="2132" t="s">
        <v>1595</v>
      </c>
      <c r="C700" s="2087">
        <v>1761</v>
      </c>
      <c r="D700" s="2087">
        <v>90</v>
      </c>
      <c r="E700" s="2087">
        <v>1851</v>
      </c>
      <c r="F700" s="2079"/>
    </row>
    <row r="701" spans="1:6" ht="15" customHeight="1">
      <c r="A701" s="2085"/>
      <c r="B701" s="2132" t="s">
        <v>1596</v>
      </c>
      <c r="C701" s="2087">
        <v>367</v>
      </c>
      <c r="D701" s="2087">
        <v>47</v>
      </c>
      <c r="E701" s="2087">
        <v>414</v>
      </c>
      <c r="F701" s="2079"/>
    </row>
    <row r="702" spans="1:6" ht="15" customHeight="1">
      <c r="A702" s="2085"/>
      <c r="B702" s="2132" t="s">
        <v>1597</v>
      </c>
      <c r="C702" s="2087">
        <v>143</v>
      </c>
      <c r="D702" s="2087">
        <v>34</v>
      </c>
      <c r="E702" s="2087">
        <v>177</v>
      </c>
      <c r="F702" s="2079"/>
    </row>
    <row r="703" spans="1:6" ht="15" customHeight="1">
      <c r="A703" s="2085"/>
      <c r="B703" s="2132" t="s">
        <v>1598</v>
      </c>
      <c r="C703" s="2087">
        <v>92</v>
      </c>
      <c r="D703" s="2087">
        <v>24</v>
      </c>
      <c r="E703" s="2087">
        <v>116</v>
      </c>
      <c r="F703" s="2079"/>
    </row>
    <row r="704" spans="1:6" ht="15" customHeight="1">
      <c r="A704" s="2085"/>
      <c r="B704" s="2132" t="s">
        <v>1599</v>
      </c>
      <c r="C704" s="2087">
        <v>0</v>
      </c>
      <c r="D704" s="2087">
        <v>6</v>
      </c>
      <c r="E704" s="2087">
        <v>6</v>
      </c>
      <c r="F704" s="2079"/>
    </row>
    <row r="705" spans="1:6" ht="15" customHeight="1">
      <c r="B705" s="2073" t="s">
        <v>1544</v>
      </c>
      <c r="C705" s="2139"/>
      <c r="D705" s="2139"/>
      <c r="E705" s="2139"/>
      <c r="F705" s="2079"/>
    </row>
    <row r="706" spans="1:6">
      <c r="B706" s="2116"/>
      <c r="C706" s="2148"/>
      <c r="D706" s="2148"/>
      <c r="E706" s="2148"/>
      <c r="F706" s="2077"/>
    </row>
    <row r="707" spans="1:6" ht="15" customHeight="1">
      <c r="B707" s="2815" t="s">
        <v>1623</v>
      </c>
      <c r="C707" s="2815"/>
      <c r="D707" s="2815"/>
      <c r="E707" s="2815"/>
      <c r="F707" s="2815"/>
    </row>
    <row r="708" spans="1:6" ht="15" customHeight="1">
      <c r="B708" s="2078" t="s">
        <v>1624</v>
      </c>
      <c r="C708" s="2079"/>
      <c r="D708" s="2079"/>
      <c r="E708" s="2079"/>
      <c r="F708" s="2079"/>
    </row>
    <row r="709" spans="1:6" ht="28.5" customHeight="1">
      <c r="B709" s="2112" t="s">
        <v>1625</v>
      </c>
      <c r="C709" s="2118" t="s">
        <v>1553</v>
      </c>
      <c r="D709" s="2104" t="s">
        <v>1554</v>
      </c>
      <c r="E709" s="2089" t="s">
        <v>171</v>
      </c>
      <c r="F709" s="2118" t="s">
        <v>532</v>
      </c>
    </row>
    <row r="710" spans="1:6">
      <c r="B710" s="2090" t="s">
        <v>1626</v>
      </c>
      <c r="C710" s="2114"/>
      <c r="D710" s="2114"/>
      <c r="E710" s="2114"/>
      <c r="F710" s="2090"/>
    </row>
    <row r="711" spans="1:6">
      <c r="A711" s="2085"/>
      <c r="B711" s="2149" t="s">
        <v>8</v>
      </c>
      <c r="C711" s="2150">
        <v>21.182511006233362</v>
      </c>
      <c r="D711" s="2150">
        <v>29.955789364775541</v>
      </c>
      <c r="E711" s="2150">
        <v>8.0427099835841123</v>
      </c>
      <c r="F711" s="2150">
        <v>21.550874953670764</v>
      </c>
    </row>
    <row r="712" spans="1:6">
      <c r="B712" s="2092" t="s">
        <v>1534</v>
      </c>
      <c r="C712" s="2151">
        <v>64.516713753531519</v>
      </c>
      <c r="D712" s="2151">
        <v>76.268202773008923</v>
      </c>
      <c r="E712" s="2151">
        <v>54.591995035681038</v>
      </c>
      <c r="F712" s="2151">
        <v>68.449545184051686</v>
      </c>
    </row>
    <row r="713" spans="1:6">
      <c r="B713" s="2092" t="s">
        <v>1535</v>
      </c>
      <c r="C713" s="2151">
        <v>14.742741857579158</v>
      </c>
      <c r="D713" s="2151">
        <v>16.253658033492759</v>
      </c>
      <c r="E713" s="2151">
        <v>4.5759839790495267</v>
      </c>
      <c r="F713" s="2151">
        <v>13.551446590054224</v>
      </c>
    </row>
    <row r="714" spans="1:6">
      <c r="B714" s="2090" t="s">
        <v>1627</v>
      </c>
      <c r="C714" s="2152"/>
      <c r="D714" s="2152"/>
      <c r="E714" s="2152"/>
      <c r="F714" s="2153"/>
    </row>
    <row r="715" spans="1:6">
      <c r="A715" s="2085"/>
      <c r="B715" s="2154" t="s">
        <v>1628</v>
      </c>
      <c r="C715" s="2150">
        <v>1.0868756530149479</v>
      </c>
      <c r="D715" s="2150">
        <v>1.5680648794056433</v>
      </c>
      <c r="E715" s="2150">
        <v>0.470971118072531</v>
      </c>
      <c r="F715" s="2150">
        <v>1.1215639561502435</v>
      </c>
    </row>
    <row r="716" spans="1:6">
      <c r="B716" s="2092" t="s">
        <v>1534</v>
      </c>
      <c r="C716" s="2151">
        <v>3.3677525814436082</v>
      </c>
      <c r="D716" s="2151">
        <v>4.3416500361658921</v>
      </c>
      <c r="E716" s="2151">
        <v>3.1078705140138587</v>
      </c>
      <c r="F716" s="2151">
        <v>3.7306809487375672</v>
      </c>
    </row>
    <row r="717" spans="1:6">
      <c r="B717" s="2092" t="s">
        <v>1535</v>
      </c>
      <c r="C717" s="2151">
        <v>0.74792120261865314</v>
      </c>
      <c r="D717" s="2151">
        <v>0.74746354858255237</v>
      </c>
      <c r="E717" s="2151">
        <v>0.27458984826311328</v>
      </c>
      <c r="F717" s="2151">
        <v>0.67653119995545474</v>
      </c>
    </row>
    <row r="718" spans="1:6">
      <c r="B718" s="2090" t="s">
        <v>1629</v>
      </c>
      <c r="C718" s="2152"/>
      <c r="D718" s="2152"/>
      <c r="E718" s="2152"/>
      <c r="F718" s="2153"/>
    </row>
    <row r="719" spans="1:6">
      <c r="B719" s="2122" t="s">
        <v>1628</v>
      </c>
      <c r="C719" s="2150">
        <v>20.095635353218412</v>
      </c>
      <c r="D719" s="2150">
        <v>28.387724485369901</v>
      </c>
      <c r="E719" s="2150">
        <v>7.5717388655115805</v>
      </c>
      <c r="F719" s="2150">
        <v>20.42931099752052</v>
      </c>
    </row>
    <row r="720" spans="1:6">
      <c r="B720" s="2092" t="s">
        <v>1534</v>
      </c>
      <c r="C720" s="2151">
        <v>61.148961172087901</v>
      </c>
      <c r="D720" s="2151">
        <v>71.926552736843021</v>
      </c>
      <c r="E720" s="2151">
        <v>51.484124521667184</v>
      </c>
      <c r="F720" s="2151">
        <v>64.718864235314129</v>
      </c>
    </row>
    <row r="721" spans="1:6">
      <c r="B721" s="2092" t="s">
        <v>1535</v>
      </c>
      <c r="C721" s="2151">
        <v>13.994820654960504</v>
      </c>
      <c r="D721" s="2151">
        <v>15.50619448491021</v>
      </c>
      <c r="E721" s="2151">
        <v>4.301394130786413</v>
      </c>
      <c r="F721" s="2151">
        <v>12.874915390098771</v>
      </c>
    </row>
    <row r="722" spans="1:6">
      <c r="B722" s="2073" t="s">
        <v>1544</v>
      </c>
      <c r="C722" s="2155"/>
      <c r="D722" s="2156"/>
      <c r="E722" s="2156"/>
      <c r="F722" s="2156"/>
    </row>
    <row r="723" spans="1:6">
      <c r="B723" s="2077"/>
      <c r="C723" s="2157"/>
      <c r="D723" s="2157"/>
      <c r="E723" s="2157"/>
      <c r="F723" s="2157"/>
    </row>
    <row r="724" spans="1:6" ht="14.25" customHeight="1">
      <c r="B724" s="2818" t="s">
        <v>1630</v>
      </c>
      <c r="C724" s="2818"/>
      <c r="D724" s="2818"/>
      <c r="E724" s="2818"/>
      <c r="F724" s="2818"/>
    </row>
    <row r="725" spans="1:6" ht="14.25" customHeight="1">
      <c r="B725" s="2078" t="s">
        <v>1631</v>
      </c>
      <c r="C725" s="2157"/>
      <c r="D725" s="2157"/>
      <c r="E725" s="2157"/>
      <c r="F725" s="2158"/>
    </row>
    <row r="726" spans="1:6" ht="30" customHeight="1">
      <c r="B726" s="2112" t="s">
        <v>1632</v>
      </c>
      <c r="C726" s="2118" t="s">
        <v>1553</v>
      </c>
      <c r="D726" s="2104" t="s">
        <v>1554</v>
      </c>
      <c r="E726" s="2089" t="s">
        <v>171</v>
      </c>
      <c r="F726" s="2118" t="s">
        <v>532</v>
      </c>
    </row>
    <row r="727" spans="1:6">
      <c r="B727" s="2090" t="s">
        <v>8</v>
      </c>
      <c r="C727" s="2091">
        <v>241.50003874184711</v>
      </c>
      <c r="D727" s="2091">
        <v>179.28028084098361</v>
      </c>
      <c r="E727" s="2091">
        <v>824.88033873343147</v>
      </c>
      <c r="F727" s="2091">
        <v>247.82712264786326</v>
      </c>
    </row>
    <row r="728" spans="1:6">
      <c r="B728" s="2092" t="s">
        <v>1534</v>
      </c>
      <c r="C728" s="2093">
        <v>105.74941763206853</v>
      </c>
      <c r="D728" s="2093">
        <v>102.30443784319021</v>
      </c>
      <c r="E728" s="2093">
        <v>144.84029484029483</v>
      </c>
      <c r="F728" s="2093">
        <v>106.30276073747382</v>
      </c>
    </row>
    <row r="729" spans="1:6">
      <c r="B729" s="2092" t="s">
        <v>1535</v>
      </c>
      <c r="C729" s="2093">
        <v>297.36164901761475</v>
      </c>
      <c r="D729" s="2093">
        <v>236.76206978967494</v>
      </c>
      <c r="E729" s="2093">
        <v>1232.2637621430674</v>
      </c>
      <c r="F729" s="2093">
        <v>320.88462547243233</v>
      </c>
    </row>
    <row r="730" spans="1:6">
      <c r="B730" s="2073" t="s">
        <v>1633</v>
      </c>
      <c r="C730" s="2159"/>
      <c r="D730" s="2159"/>
      <c r="E730" s="2160"/>
      <c r="F730" s="2160"/>
    </row>
    <row r="731" spans="1:6">
      <c r="B731" s="2077"/>
      <c r="C731" s="2077"/>
      <c r="D731" s="2077"/>
      <c r="E731" s="2077"/>
      <c r="F731" s="2077"/>
    </row>
    <row r="732" spans="1:6" ht="15" customHeight="1">
      <c r="B732" s="2044" t="s">
        <v>1634</v>
      </c>
      <c r="C732" s="2103"/>
      <c r="D732" s="2103"/>
      <c r="E732" s="2103"/>
      <c r="F732" s="2103"/>
    </row>
    <row r="733" spans="1:6" ht="15" customHeight="1">
      <c r="B733" s="2078" t="s">
        <v>1631</v>
      </c>
      <c r="C733" s="2103"/>
      <c r="D733" s="2103"/>
      <c r="E733" s="2103"/>
      <c r="F733" s="2103"/>
    </row>
    <row r="734" spans="1:6" ht="15" customHeight="1">
      <c r="B734" s="2112" t="s">
        <v>1632</v>
      </c>
      <c r="C734" s="2104">
        <v>2005</v>
      </c>
      <c r="D734" s="2104">
        <v>2010</v>
      </c>
      <c r="E734" s="2104">
        <v>2012</v>
      </c>
      <c r="F734" s="2104">
        <v>2013</v>
      </c>
    </row>
    <row r="735" spans="1:6" ht="15" customHeight="1">
      <c r="A735" s="2085"/>
      <c r="B735" s="2090" t="s">
        <v>1628</v>
      </c>
      <c r="C735" s="2091">
        <v>197.2429456743925</v>
      </c>
      <c r="D735" s="2091">
        <v>234.61255504681867</v>
      </c>
      <c r="E735" s="2091">
        <v>247.14072016558811</v>
      </c>
      <c r="F735" s="2091">
        <v>247.82712264786326</v>
      </c>
    </row>
    <row r="736" spans="1:6" ht="15" customHeight="1">
      <c r="A736" s="2085"/>
      <c r="B736" s="2092" t="s">
        <v>1534</v>
      </c>
      <c r="C736" s="2093">
        <v>101.97784021256501</v>
      </c>
      <c r="D736" s="2093">
        <v>100.875281690118</v>
      </c>
      <c r="E736" s="2107">
        <v>106.96897996396552</v>
      </c>
      <c r="F736" s="2107">
        <v>106.30276073747382</v>
      </c>
    </row>
    <row r="737" spans="1:6" ht="15" customHeight="1">
      <c r="A737" s="2085"/>
      <c r="B737" s="2092" t="s">
        <v>1535</v>
      </c>
      <c r="C737" s="2093">
        <v>252.90011514104788</v>
      </c>
      <c r="D737" s="2093">
        <v>312.22878299459273</v>
      </c>
      <c r="E737" s="2107">
        <v>320.15776487696104</v>
      </c>
      <c r="F737" s="2107">
        <v>320.88462547243233</v>
      </c>
    </row>
    <row r="738" spans="1:6" ht="15" customHeight="1">
      <c r="B738" s="2073" t="s">
        <v>1544</v>
      </c>
      <c r="C738" s="2108"/>
      <c r="D738" s="2108"/>
      <c r="E738" s="2108"/>
      <c r="F738" s="2108"/>
    </row>
    <row r="739" spans="1:6">
      <c r="B739" s="2077"/>
      <c r="C739" s="2077"/>
      <c r="D739" s="2077"/>
      <c r="E739" s="2077"/>
      <c r="F739" s="2077"/>
    </row>
    <row r="740" spans="1:6" ht="15" customHeight="1">
      <c r="B740" s="2818" t="s">
        <v>1635</v>
      </c>
      <c r="C740" s="2818"/>
      <c r="D740" s="2818"/>
      <c r="E740" s="2818"/>
      <c r="F740" s="2818"/>
    </row>
    <row r="741" spans="1:6" ht="15" customHeight="1">
      <c r="B741" s="2078" t="s">
        <v>135</v>
      </c>
      <c r="C741" s="2117"/>
      <c r="D741" s="2117"/>
      <c r="E741" s="2117"/>
      <c r="F741" s="2103"/>
    </row>
    <row r="742" spans="1:6" ht="22.5" customHeight="1">
      <c r="A742" s="2082"/>
      <c r="B742" s="2112" t="s">
        <v>1636</v>
      </c>
      <c r="C742" s="2089" t="s">
        <v>1637</v>
      </c>
      <c r="D742" s="2089" t="s">
        <v>1638</v>
      </c>
      <c r="E742" s="2089" t="s">
        <v>1639</v>
      </c>
      <c r="F742" s="2088"/>
    </row>
    <row r="743" spans="1:6" ht="15" customHeight="1">
      <c r="A743" s="2082"/>
      <c r="B743" s="2090" t="s">
        <v>79</v>
      </c>
      <c r="C743" s="2091">
        <v>16.807210154025771</v>
      </c>
      <c r="D743" s="2091">
        <v>82.270078301053047</v>
      </c>
      <c r="E743" s="2091">
        <v>0.92271154492119345</v>
      </c>
      <c r="F743" s="2103"/>
    </row>
    <row r="744" spans="1:6" ht="15" customHeight="1">
      <c r="B744" s="2092" t="s">
        <v>1511</v>
      </c>
      <c r="C744" s="2093">
        <v>12.267991278342953</v>
      </c>
      <c r="D744" s="2093">
        <v>86.97678782812774</v>
      </c>
      <c r="E744" s="2093">
        <v>0.75522089352930166</v>
      </c>
      <c r="F744" s="2088"/>
    </row>
    <row r="745" spans="1:6" ht="15" customHeight="1">
      <c r="B745" s="2092" t="s">
        <v>1512</v>
      </c>
      <c r="C745" s="2093">
        <v>28.056625684319179</v>
      </c>
      <c r="D745" s="2093">
        <v>70.605575508710942</v>
      </c>
      <c r="E745" s="2093">
        <v>1.3377988069698821</v>
      </c>
      <c r="F745" s="2088"/>
    </row>
    <row r="746" spans="1:6" ht="15" customHeight="1">
      <c r="B746" s="2090" t="s">
        <v>1534</v>
      </c>
      <c r="C746" s="2091">
        <v>38.420325899129537</v>
      </c>
      <c r="D746" s="2091">
        <v>59.36495696128938</v>
      </c>
      <c r="E746" s="2091">
        <v>2.214717139581079</v>
      </c>
      <c r="F746" s="2088"/>
    </row>
    <row r="747" spans="1:6" ht="15" customHeight="1">
      <c r="B747" s="2092" t="s">
        <v>1511</v>
      </c>
      <c r="C747" s="2093">
        <v>38.50366893763394</v>
      </c>
      <c r="D747" s="2093">
        <v>59.135909359806625</v>
      </c>
      <c r="E747" s="2093">
        <v>2.3604217025594414</v>
      </c>
      <c r="F747" s="2088"/>
    </row>
    <row r="748" spans="1:6" ht="15" customHeight="1">
      <c r="B748" s="2092" t="s">
        <v>1512</v>
      </c>
      <c r="C748" s="2093">
        <v>38.331729948316863</v>
      </c>
      <c r="D748" s="2093">
        <v>59.608440885068525</v>
      </c>
      <c r="E748" s="2093">
        <v>2.0598291666146089</v>
      </c>
      <c r="F748" s="2088"/>
    </row>
    <row r="749" spans="1:6" ht="15" customHeight="1">
      <c r="B749" s="2090" t="s">
        <v>1535</v>
      </c>
      <c r="C749" s="2091">
        <v>11.338398388335866</v>
      </c>
      <c r="D749" s="2091">
        <v>88.065808937707374</v>
      </c>
      <c r="E749" s="2091">
        <v>0.59579267395674984</v>
      </c>
      <c r="F749" s="2088"/>
    </row>
    <row r="750" spans="1:6" ht="15" customHeight="1">
      <c r="B750" s="2092" t="s">
        <v>1511</v>
      </c>
      <c r="C750" s="2093">
        <v>7.7813480264400878</v>
      </c>
      <c r="D750" s="2093">
        <v>90.845528084889139</v>
      </c>
      <c r="E750" s="2093">
        <v>0.48071060752441069</v>
      </c>
      <c r="F750" s="2088"/>
    </row>
    <row r="751" spans="1:6" ht="15" customHeight="1">
      <c r="B751" s="2092" t="s">
        <v>1512</v>
      </c>
      <c r="C751" s="2093">
        <v>22.752426119970934</v>
      </c>
      <c r="D751" s="2093">
        <v>76.282500548214969</v>
      </c>
      <c r="E751" s="2093">
        <v>0.96507333181409705</v>
      </c>
      <c r="F751" s="2088"/>
    </row>
    <row r="752" spans="1:6" ht="15" customHeight="1">
      <c r="B752" s="2073" t="s">
        <v>1544</v>
      </c>
      <c r="C752" s="2088"/>
      <c r="D752" s="2088"/>
      <c r="E752" s="2088"/>
      <c r="F752" s="2088"/>
    </row>
  </sheetData>
  <protectedRanges>
    <protectedRange sqref="C105:D105" name="All_2_2"/>
    <protectedRange sqref="C96:E96 C99:E99 C102:E102" name="All_2_1_1"/>
    <protectedRange sqref="C95:D95" name="All_2_1_1_1"/>
    <protectedRange sqref="C98:D98" name="All_2_1_1_1_1"/>
    <protectedRange sqref="C101:D101" name="All_2_1_1_1_2"/>
    <protectedRange sqref="C104:D104" name="All_2_1_1_1_3"/>
    <protectedRange sqref="C57:E58 C60:E62" name="All_4_2"/>
  </protectedRanges>
  <mergeCells count="31">
    <mergeCell ref="B740:F740"/>
    <mergeCell ref="B613:E614"/>
    <mergeCell ref="B638:E638"/>
    <mergeCell ref="B661:E661"/>
    <mergeCell ref="B684:E684"/>
    <mergeCell ref="B707:F707"/>
    <mergeCell ref="B724:F724"/>
    <mergeCell ref="B590:E590"/>
    <mergeCell ref="B332:E333"/>
    <mergeCell ref="B356:E357"/>
    <mergeCell ref="B380:E381"/>
    <mergeCell ref="B404:E405"/>
    <mergeCell ref="B428:E428"/>
    <mergeCell ref="B451:E451"/>
    <mergeCell ref="B474:E474"/>
    <mergeCell ref="B497:E497"/>
    <mergeCell ref="B520:E520"/>
    <mergeCell ref="B543:E544"/>
    <mergeCell ref="B567:E567"/>
    <mergeCell ref="B308:E309"/>
    <mergeCell ref="B2:F2"/>
    <mergeCell ref="B50:F50"/>
    <mergeCell ref="K53:O53"/>
    <mergeCell ref="B65:F65"/>
    <mergeCell ref="B109:F109"/>
    <mergeCell ref="B168:E168"/>
    <mergeCell ref="B191:E191"/>
    <mergeCell ref="B214:E214"/>
    <mergeCell ref="B237:E238"/>
    <mergeCell ref="B261:E262"/>
    <mergeCell ref="B284:E285"/>
  </mergeCells>
  <pageMargins left="0.7" right="0.7" top="0.75" bottom="0.56999999999999995" header="0.3" footer="0.3"/>
  <pageSetup paperSize="9" scale="70" orientation="portrait" r:id="rId1"/>
  <headerFooter>
    <oddFooter>&amp;C&amp;P</oddFooter>
  </headerFooter>
  <rowBreaks count="9" manualBreakCount="9">
    <brk id="3" max="16383" man="1"/>
    <brk id="25" max="16383" man="1"/>
    <brk id="77" max="5" man="1"/>
    <brk id="108" max="5" man="1"/>
    <brk id="167" max="5" man="1"/>
    <brk id="215" max="5" man="1"/>
    <brk id="427" max="5" man="1"/>
    <brk id="637" max="5" man="1"/>
    <brk id="706" max="5" man="1"/>
  </rowBreaks>
  <drawing r:id="rId2"/>
  <legacyDrawing r:id="rId3"/>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0" tint="-0.34998626667073579"/>
  </sheetPr>
  <dimension ref="B1:G317"/>
  <sheetViews>
    <sheetView view="pageBreakPreview" topLeftCell="A262" zoomScale="80" zoomScaleSheetLayoutView="80" workbookViewId="0">
      <selection activeCell="J4" sqref="J4"/>
    </sheetView>
  </sheetViews>
  <sheetFormatPr defaultColWidth="9.140625" defaultRowHeight="14.25"/>
  <cols>
    <col min="1" max="1" width="1.85546875" style="2059" customWidth="1"/>
    <col min="2" max="2" width="32.28515625" style="2059" customWidth="1"/>
    <col min="3" max="3" width="12" style="2059" customWidth="1"/>
    <col min="4" max="4" width="15.5703125" style="2059" customWidth="1"/>
    <col min="5" max="5" width="12.5703125" style="2059" customWidth="1"/>
    <col min="6" max="6" width="14.28515625" style="2059" customWidth="1"/>
    <col min="7" max="16384" width="9.140625" style="2059"/>
  </cols>
  <sheetData>
    <row r="1" spans="2:7" ht="18">
      <c r="B1" s="2060" t="s">
        <v>1506</v>
      </c>
    </row>
    <row r="2" spans="2:7" ht="159" customHeight="1">
      <c r="B2" s="2821" t="s">
        <v>1640</v>
      </c>
      <c r="C2" s="2821"/>
      <c r="D2" s="2821"/>
      <c r="E2" s="2821"/>
      <c r="F2" s="2821"/>
    </row>
    <row r="3" spans="2:7" ht="270.75" customHeight="1">
      <c r="B3" s="2821"/>
      <c r="C3" s="2821"/>
      <c r="D3" s="2821"/>
      <c r="E3" s="2821"/>
      <c r="F3" s="2821"/>
    </row>
    <row r="4" spans="2:7" ht="15">
      <c r="B4" s="2076" t="s">
        <v>1641</v>
      </c>
      <c r="G4" s="2061"/>
    </row>
    <row r="5" spans="2:7" ht="15">
      <c r="B5" s="2129"/>
    </row>
    <row r="7" spans="2:7" ht="14.25" customHeight="1"/>
    <row r="16" spans="2:7">
      <c r="B16" s="2073" t="s">
        <v>1633</v>
      </c>
    </row>
    <row r="17" spans="2:7">
      <c r="B17" s="2094" t="s">
        <v>1642</v>
      </c>
    </row>
    <row r="18" spans="2:7">
      <c r="B18" s="2094"/>
    </row>
    <row r="19" spans="2:7" ht="15" customHeight="1">
      <c r="B19" s="2815" t="s">
        <v>1643</v>
      </c>
      <c r="C19" s="2815"/>
      <c r="D19" s="2815"/>
      <c r="E19" s="2815"/>
      <c r="F19" s="2815"/>
    </row>
    <row r="20" spans="2:7" ht="15" customHeight="1">
      <c r="B20" s="2161" t="s">
        <v>1644</v>
      </c>
      <c r="C20" s="2162"/>
      <c r="D20" s="2162"/>
      <c r="E20" s="2162"/>
      <c r="F20" s="2162"/>
    </row>
    <row r="21" spans="2:7" ht="15" customHeight="1">
      <c r="B21" s="2112" t="s">
        <v>1645</v>
      </c>
      <c r="C21" s="2089">
        <v>2005</v>
      </c>
      <c r="D21" s="2089">
        <v>2010</v>
      </c>
      <c r="E21" s="2089">
        <v>2012</v>
      </c>
      <c r="F21" s="2089" t="s">
        <v>1646</v>
      </c>
    </row>
    <row r="22" spans="2:7" ht="15" customHeight="1">
      <c r="B22" s="2090" t="s">
        <v>8</v>
      </c>
      <c r="C22" s="2091">
        <v>106.30802008826663</v>
      </c>
      <c r="D22" s="2091">
        <v>108.41022001419446</v>
      </c>
      <c r="E22" s="2090">
        <v>103.4</v>
      </c>
      <c r="F22" s="2091">
        <v>103.58335692046418</v>
      </c>
    </row>
    <row r="23" spans="2:7" ht="15" customHeight="1">
      <c r="B23" s="2086" t="s">
        <v>1534</v>
      </c>
      <c r="C23" s="2056">
        <v>105.1893876188887</v>
      </c>
      <c r="D23" s="2056">
        <v>107.32718894009217</v>
      </c>
      <c r="E23" s="2163">
        <v>103.4</v>
      </c>
      <c r="F23" s="2163">
        <v>104.43802521008404</v>
      </c>
    </row>
    <row r="24" spans="2:7" ht="15" customHeight="1">
      <c r="B24" s="2086" t="s">
        <v>1535</v>
      </c>
      <c r="C24" s="2056">
        <v>107.24576863897049</v>
      </c>
      <c r="D24" s="2056">
        <v>109.25925925925925</v>
      </c>
      <c r="E24" s="2163">
        <v>103.5</v>
      </c>
      <c r="F24" s="2163">
        <v>102.93325351691109</v>
      </c>
      <c r="G24" s="2163"/>
    </row>
    <row r="25" spans="2:7" ht="15" customHeight="1">
      <c r="B25" s="2073" t="s">
        <v>1647</v>
      </c>
    </row>
    <row r="26" spans="2:7" ht="15" customHeight="1">
      <c r="B26" s="2094" t="s">
        <v>1648</v>
      </c>
      <c r="C26" s="2088"/>
      <c r="D26" s="2088"/>
      <c r="E26" s="2164"/>
    </row>
    <row r="27" spans="2:7" ht="15" customHeight="1">
      <c r="B27" s="2094"/>
      <c r="C27" s="2088"/>
      <c r="D27" s="2088"/>
      <c r="E27" s="2164"/>
    </row>
    <row r="28" spans="2:7" ht="15" customHeight="1">
      <c r="B28" s="2815" t="s">
        <v>1649</v>
      </c>
      <c r="C28" s="2815"/>
      <c r="D28" s="2815"/>
      <c r="E28" s="2815"/>
      <c r="F28" s="2815"/>
    </row>
    <row r="29" spans="2:7" ht="15" customHeight="1">
      <c r="B29" s="2161" t="s">
        <v>1644</v>
      </c>
      <c r="C29" s="2162"/>
      <c r="D29" s="2162"/>
      <c r="E29" s="2162"/>
      <c r="F29" s="2162"/>
    </row>
    <row r="30" spans="2:7" ht="25.5" customHeight="1">
      <c r="B30" s="2112" t="s">
        <v>1645</v>
      </c>
      <c r="C30" s="2118" t="s">
        <v>1553</v>
      </c>
      <c r="D30" s="2080" t="s">
        <v>1554</v>
      </c>
      <c r="E30" s="2118" t="s">
        <v>171</v>
      </c>
      <c r="F30" s="2118" t="s">
        <v>532</v>
      </c>
    </row>
    <row r="31" spans="2:7" ht="15" customHeight="1">
      <c r="B31" s="2090" t="s">
        <v>1628</v>
      </c>
      <c r="C31" s="2091">
        <v>104.24692716932672</v>
      </c>
      <c r="D31" s="2091">
        <v>102.08159866777686</v>
      </c>
      <c r="E31" s="2091">
        <v>105.45171339563863</v>
      </c>
      <c r="F31" s="2091">
        <v>103.58335692046418</v>
      </c>
    </row>
    <row r="32" spans="2:7" ht="15" customHeight="1">
      <c r="B32" s="2086" t="s">
        <v>1534</v>
      </c>
      <c r="C32" s="2056">
        <v>105.7013118062563</v>
      </c>
      <c r="D32" s="2056">
        <v>103.00705737956429</v>
      </c>
      <c r="E32" s="2163">
        <v>102.15053763440861</v>
      </c>
      <c r="F32" s="2163">
        <v>104.43802521008404</v>
      </c>
    </row>
    <row r="33" spans="2:6" ht="15" customHeight="1">
      <c r="B33" s="2086" t="s">
        <v>1535</v>
      </c>
      <c r="C33" s="2056">
        <v>103.36462093862815</v>
      </c>
      <c r="D33" s="2056">
        <v>101.17044623262619</v>
      </c>
      <c r="E33" s="2163">
        <v>108.0110497237569</v>
      </c>
      <c r="F33" s="2163">
        <v>102.93325351691109</v>
      </c>
    </row>
    <row r="34" spans="2:6" ht="15" customHeight="1">
      <c r="B34" s="2073" t="s">
        <v>1647</v>
      </c>
    </row>
    <row r="35" spans="2:6" ht="15" customHeight="1">
      <c r="B35" s="2094" t="s">
        <v>1642</v>
      </c>
      <c r="C35" s="2165"/>
      <c r="D35" s="2165"/>
      <c r="E35" s="2166"/>
      <c r="F35" s="2166"/>
    </row>
    <row r="36" spans="2:6" ht="15" customHeight="1">
      <c r="B36" s="2094"/>
      <c r="C36" s="2165"/>
      <c r="D36" s="2165"/>
      <c r="E36" s="2166"/>
      <c r="F36" s="2166"/>
    </row>
    <row r="37" spans="2:6" ht="15" customHeight="1">
      <c r="B37" s="2129" t="s">
        <v>1650</v>
      </c>
      <c r="C37" s="2129"/>
      <c r="D37" s="2129"/>
      <c r="E37" s="2129"/>
      <c r="F37" s="2129"/>
    </row>
    <row r="38" spans="2:6" ht="15" customHeight="1">
      <c r="B38" s="2161" t="s">
        <v>1651</v>
      </c>
      <c r="C38" s="2162"/>
      <c r="D38" s="2162"/>
      <c r="E38" s="2162"/>
      <c r="F38" s="2162"/>
    </row>
    <row r="39" spans="2:6" ht="25.5" customHeight="1">
      <c r="B39" s="2112" t="s">
        <v>1539</v>
      </c>
      <c r="C39" s="2089" t="s">
        <v>1511</v>
      </c>
      <c r="D39" s="2104" t="s">
        <v>1512</v>
      </c>
      <c r="E39" s="2089" t="s">
        <v>8</v>
      </c>
      <c r="F39"/>
    </row>
    <row r="40" spans="2:6" ht="15" customHeight="1">
      <c r="B40" s="2090" t="s">
        <v>79</v>
      </c>
      <c r="C40" s="2131">
        <v>18298</v>
      </c>
      <c r="D40" s="2131">
        <v>17665</v>
      </c>
      <c r="E40" s="2131">
        <v>35963</v>
      </c>
      <c r="F40"/>
    </row>
    <row r="41" spans="2:6" ht="15" customHeight="1">
      <c r="B41" s="2092" t="s">
        <v>1553</v>
      </c>
      <c r="C41" s="2167">
        <v>11365</v>
      </c>
      <c r="D41" s="2167">
        <v>10902</v>
      </c>
      <c r="E41" s="2167">
        <v>22267</v>
      </c>
      <c r="F41"/>
    </row>
    <row r="42" spans="2:6" ht="15" customHeight="1">
      <c r="B42" s="2092" t="s">
        <v>1554</v>
      </c>
      <c r="C42" s="2167">
        <v>6130</v>
      </c>
      <c r="D42" s="2167">
        <v>6005</v>
      </c>
      <c r="E42" s="2167">
        <v>12135</v>
      </c>
      <c r="F42"/>
    </row>
    <row r="43" spans="2:6" ht="15" customHeight="1">
      <c r="B43" s="2092" t="s">
        <v>171</v>
      </c>
      <c r="C43" s="2167">
        <v>677</v>
      </c>
      <c r="D43" s="2167">
        <v>642</v>
      </c>
      <c r="E43" s="2167">
        <v>1319</v>
      </c>
      <c r="F43"/>
    </row>
    <row r="44" spans="2:6" ht="15" customHeight="1">
      <c r="B44" s="2092" t="s">
        <v>1652</v>
      </c>
      <c r="C44" s="2167">
        <v>126</v>
      </c>
      <c r="D44" s="2167">
        <v>116</v>
      </c>
      <c r="E44" s="2167">
        <v>242</v>
      </c>
      <c r="F44"/>
    </row>
    <row r="45" spans="2:6" ht="15" customHeight="1">
      <c r="B45" s="2090" t="s">
        <v>1534</v>
      </c>
      <c r="C45" s="2131">
        <v>7954</v>
      </c>
      <c r="D45" s="2131">
        <v>7616</v>
      </c>
      <c r="E45" s="2131">
        <v>15570</v>
      </c>
      <c r="F45"/>
    </row>
    <row r="46" spans="2:6" ht="15" customHeight="1">
      <c r="B46" s="2092" t="s">
        <v>1553</v>
      </c>
      <c r="C46" s="2167">
        <v>4190</v>
      </c>
      <c r="D46" s="2167">
        <v>3964</v>
      </c>
      <c r="E46" s="2167">
        <v>8154</v>
      </c>
      <c r="F46"/>
    </row>
    <row r="47" spans="2:6" ht="15" customHeight="1">
      <c r="B47" s="2092" t="s">
        <v>1554</v>
      </c>
      <c r="C47" s="2167">
        <v>3357</v>
      </c>
      <c r="D47" s="2167">
        <v>3259</v>
      </c>
      <c r="E47" s="2167">
        <v>6616</v>
      </c>
      <c r="F47"/>
    </row>
    <row r="48" spans="2:6" ht="15" customHeight="1">
      <c r="B48" s="2092" t="s">
        <v>171</v>
      </c>
      <c r="C48" s="2167">
        <v>285</v>
      </c>
      <c r="D48" s="2167">
        <v>279</v>
      </c>
      <c r="E48" s="2167">
        <v>564</v>
      </c>
      <c r="F48"/>
    </row>
    <row r="49" spans="2:6" ht="15" customHeight="1">
      <c r="B49" s="2092" t="s">
        <v>1652</v>
      </c>
      <c r="C49" s="2167">
        <v>122</v>
      </c>
      <c r="D49" s="2167">
        <v>114</v>
      </c>
      <c r="E49" s="2167">
        <v>236</v>
      </c>
      <c r="F49"/>
    </row>
    <row r="50" spans="2:6" ht="15" customHeight="1">
      <c r="B50" s="2090" t="s">
        <v>1535</v>
      </c>
      <c r="C50" s="2131">
        <v>10317</v>
      </c>
      <c r="D50" s="2131">
        <v>10023</v>
      </c>
      <c r="E50" s="2131">
        <v>20340</v>
      </c>
      <c r="F50"/>
    </row>
    <row r="51" spans="2:6" ht="15" customHeight="1">
      <c r="B51" s="2092" t="s">
        <v>1553</v>
      </c>
      <c r="C51" s="2167">
        <v>7158</v>
      </c>
      <c r="D51" s="2167">
        <v>6925</v>
      </c>
      <c r="E51" s="2167">
        <v>14083</v>
      </c>
      <c r="F51"/>
    </row>
    <row r="52" spans="2:6" ht="15" customHeight="1">
      <c r="B52" s="2092" t="s">
        <v>1554</v>
      </c>
      <c r="C52" s="2167">
        <v>2766</v>
      </c>
      <c r="D52" s="2167">
        <v>2734</v>
      </c>
      <c r="E52" s="2167">
        <v>5500</v>
      </c>
      <c r="F52"/>
    </row>
    <row r="53" spans="2:6" ht="15" customHeight="1">
      <c r="B53" s="2092" t="s">
        <v>171</v>
      </c>
      <c r="C53" s="2167">
        <v>391</v>
      </c>
      <c r="D53" s="2167">
        <v>362</v>
      </c>
      <c r="E53" s="2167">
        <v>753</v>
      </c>
      <c r="F53"/>
    </row>
    <row r="54" spans="2:6" ht="15" customHeight="1">
      <c r="B54" s="2092" t="s">
        <v>1652</v>
      </c>
      <c r="C54" s="2167">
        <v>2</v>
      </c>
      <c r="D54" s="2167">
        <v>2</v>
      </c>
      <c r="E54" s="2167">
        <v>4</v>
      </c>
      <c r="F54"/>
    </row>
    <row r="55" spans="2:6" ht="15" customHeight="1">
      <c r="B55" s="2090" t="s">
        <v>1652</v>
      </c>
      <c r="C55" s="2090">
        <v>27</v>
      </c>
      <c r="D55" s="2090">
        <v>26</v>
      </c>
      <c r="E55" s="2090">
        <v>53</v>
      </c>
      <c r="F55"/>
    </row>
    <row r="56" spans="2:6" ht="15" customHeight="1">
      <c r="B56" s="2092" t="s">
        <v>1553</v>
      </c>
      <c r="C56" s="2167">
        <v>17</v>
      </c>
      <c r="D56" s="2167">
        <v>13</v>
      </c>
      <c r="E56" s="2167">
        <v>30</v>
      </c>
      <c r="F56"/>
    </row>
    <row r="57" spans="2:6" ht="15" customHeight="1">
      <c r="B57" s="2092" t="s">
        <v>1554</v>
      </c>
      <c r="C57" s="2167">
        <v>7</v>
      </c>
      <c r="D57" s="2167">
        <v>12</v>
      </c>
      <c r="E57" s="2167">
        <v>19</v>
      </c>
      <c r="F57"/>
    </row>
    <row r="58" spans="2:6" ht="15" customHeight="1">
      <c r="B58" s="2092" t="s">
        <v>171</v>
      </c>
      <c r="C58" s="2167">
        <v>1</v>
      </c>
      <c r="D58" s="2167">
        <v>1</v>
      </c>
      <c r="E58" s="2167">
        <v>2</v>
      </c>
      <c r="F58"/>
    </row>
    <row r="59" spans="2:6" ht="15" customHeight="1">
      <c r="B59" s="2092" t="s">
        <v>1652</v>
      </c>
      <c r="C59" s="2167">
        <v>2</v>
      </c>
      <c r="D59" s="2168">
        <v>0</v>
      </c>
      <c r="E59" s="2167">
        <v>2</v>
      </c>
      <c r="F59"/>
    </row>
    <row r="60" spans="2:6" ht="15" customHeight="1">
      <c r="B60" s="2073" t="s">
        <v>1653</v>
      </c>
      <c r="C60"/>
      <c r="D60"/>
      <c r="E60"/>
      <c r="F60"/>
    </row>
    <row r="61" spans="2:6" ht="15" customHeight="1">
      <c r="B61" s="2094" t="s">
        <v>1642</v>
      </c>
      <c r="C61" s="2169"/>
      <c r="D61" s="2169"/>
      <c r="E61" s="2169"/>
      <c r="F61" s="2169"/>
    </row>
    <row r="62" spans="2:6" ht="15" customHeight="1">
      <c r="B62" s="2094"/>
      <c r="C62" s="2169"/>
      <c r="D62" s="2169"/>
      <c r="E62" s="2169"/>
      <c r="F62" s="2169"/>
    </row>
    <row r="63" spans="2:6" ht="15" customHeight="1">
      <c r="B63" s="2815" t="s">
        <v>1654</v>
      </c>
      <c r="C63" s="2815"/>
      <c r="D63" s="2815"/>
      <c r="E63" s="2815"/>
      <c r="F63" s="2815"/>
    </row>
    <row r="64" spans="2:6" ht="15" customHeight="1">
      <c r="B64" s="2161" t="s">
        <v>1655</v>
      </c>
      <c r="C64" s="2162"/>
      <c r="D64" s="2162"/>
      <c r="E64" s="2162"/>
      <c r="F64" s="2162"/>
    </row>
    <row r="65" spans="2:6" ht="15" customHeight="1">
      <c r="B65" s="2112" t="s">
        <v>1645</v>
      </c>
      <c r="C65" s="2089">
        <v>2005</v>
      </c>
      <c r="D65" s="2089">
        <v>2010</v>
      </c>
      <c r="E65" s="2089">
        <v>2012</v>
      </c>
      <c r="F65" s="2089" t="s">
        <v>1646</v>
      </c>
    </row>
    <row r="66" spans="2:6" ht="15" customHeight="1">
      <c r="B66" s="2090" t="s">
        <v>8</v>
      </c>
      <c r="C66" s="2091">
        <v>19.730455364977804</v>
      </c>
      <c r="D66" s="2091">
        <v>15</v>
      </c>
      <c r="E66" s="2091">
        <v>14.7</v>
      </c>
      <c r="F66" s="2091">
        <v>14.660249741551084</v>
      </c>
    </row>
    <row r="67" spans="2:6" ht="15" customHeight="1">
      <c r="B67" s="2092" t="s">
        <v>1534</v>
      </c>
      <c r="C67" s="2056">
        <v>35.710844195166395</v>
      </c>
      <c r="D67" s="2056">
        <v>31.116607890319447</v>
      </c>
      <c r="E67" s="2056">
        <v>31.8</v>
      </c>
      <c r="F67" s="2056">
        <v>31.431178437040749</v>
      </c>
    </row>
    <row r="68" spans="2:6" ht="15" customHeight="1">
      <c r="B68" s="2092" t="s">
        <v>1535</v>
      </c>
      <c r="C68" s="2056">
        <v>14.386968719249918</v>
      </c>
      <c r="D68" s="2056">
        <v>10.313772733585388</v>
      </c>
      <c r="E68" s="2056">
        <v>10.199999999999999</v>
      </c>
      <c r="F68" s="2056">
        <v>10.389594468690236</v>
      </c>
    </row>
    <row r="69" spans="2:6" ht="15" customHeight="1">
      <c r="B69" s="2073" t="s">
        <v>1633</v>
      </c>
    </row>
    <row r="70" spans="2:6" ht="15" customHeight="1">
      <c r="B70" s="2094" t="s">
        <v>1648</v>
      </c>
    </row>
    <row r="71" spans="2:6" ht="15" customHeight="1">
      <c r="B71" s="2073"/>
      <c r="C71" s="2165"/>
      <c r="D71" s="2165"/>
      <c r="E71" s="2166"/>
      <c r="F71" s="2166"/>
    </row>
    <row r="72" spans="2:6" ht="15" customHeight="1">
      <c r="B72" s="2815" t="s">
        <v>1656</v>
      </c>
      <c r="C72" s="2815"/>
      <c r="D72" s="2815"/>
      <c r="E72" s="2815"/>
      <c r="F72" s="2815"/>
    </row>
    <row r="73" spans="2:6" ht="15" customHeight="1">
      <c r="B73" s="2161" t="s">
        <v>1657</v>
      </c>
      <c r="C73" s="2162"/>
      <c r="D73" s="2162"/>
      <c r="E73" s="2162"/>
      <c r="F73" s="2162"/>
    </row>
    <row r="74" spans="2:6" ht="22.5" customHeight="1">
      <c r="B74" s="2112" t="s">
        <v>1632</v>
      </c>
      <c r="C74" s="2118" t="s">
        <v>1553</v>
      </c>
      <c r="D74" s="2080" t="s">
        <v>1554</v>
      </c>
      <c r="E74" s="2118" t="s">
        <v>171</v>
      </c>
      <c r="F74" s="2118" t="s">
        <v>532</v>
      </c>
    </row>
    <row r="75" spans="2:6" ht="15" customHeight="1">
      <c r="B75" s="2090" t="s">
        <v>8</v>
      </c>
      <c r="C75" s="2091">
        <v>14.859436946991977</v>
      </c>
      <c r="D75" s="2091">
        <v>18.579193140932407</v>
      </c>
      <c r="E75" s="2091">
        <v>4.3757070299929994</v>
      </c>
      <c r="F75" s="2091">
        <v>14.660249741551084</v>
      </c>
    </row>
    <row r="76" spans="2:6" ht="15" customHeight="1">
      <c r="B76" s="2092" t="s">
        <v>1534</v>
      </c>
      <c r="C76" s="2107">
        <v>30.979419240369747</v>
      </c>
      <c r="D76" s="2170">
        <v>32.709402470014737</v>
      </c>
      <c r="E76" s="2170">
        <v>18.866031108881081</v>
      </c>
      <c r="F76" s="2170">
        <v>31.431178437040749</v>
      </c>
    </row>
    <row r="77" spans="2:6" ht="15" customHeight="1">
      <c r="B77" s="2092" t="s">
        <v>1535</v>
      </c>
      <c r="C77" s="2107">
        <v>11.40045106378845</v>
      </c>
      <c r="D77" s="2170">
        <v>12.198259419274137</v>
      </c>
      <c r="E77" s="2170">
        <v>2.7730516826126346</v>
      </c>
      <c r="F77" s="2170">
        <v>10.389594468690236</v>
      </c>
    </row>
    <row r="78" spans="2:6" ht="15" customHeight="1">
      <c r="B78" s="2073" t="s">
        <v>1658</v>
      </c>
      <c r="C78" s="2165"/>
      <c r="D78" s="2165"/>
      <c r="E78" s="2166"/>
      <c r="F78" s="2166"/>
    </row>
    <row r="79" spans="2:6" ht="15" customHeight="1">
      <c r="B79" s="2094" t="s">
        <v>1642</v>
      </c>
      <c r="C79" s="2165"/>
      <c r="D79" s="2165"/>
      <c r="E79" s="2166"/>
      <c r="F79" s="2166"/>
    </row>
    <row r="80" spans="2:6" ht="15" customHeight="1">
      <c r="B80" s="2073"/>
    </row>
    <row r="81" spans="2:6" ht="15" customHeight="1">
      <c r="B81" s="2815" t="s">
        <v>1659</v>
      </c>
      <c r="C81" s="2815"/>
      <c r="D81" s="2815"/>
      <c r="E81" s="2815"/>
      <c r="F81" s="2171"/>
    </row>
    <row r="82" spans="2:6" ht="15" customHeight="1">
      <c r="B82" s="2161" t="s">
        <v>1660</v>
      </c>
      <c r="C82" s="2162"/>
      <c r="D82" s="2162"/>
      <c r="E82" s="2162"/>
      <c r="F82" s="2162"/>
    </row>
    <row r="83" spans="2:6" s="2077" customFormat="1" ht="21.75" customHeight="1">
      <c r="B83" s="2112" t="s">
        <v>1632</v>
      </c>
      <c r="C83" s="2118" t="s">
        <v>1553</v>
      </c>
      <c r="D83" s="2080" t="s">
        <v>1554</v>
      </c>
      <c r="E83" s="2118" t="s">
        <v>171</v>
      </c>
      <c r="F83" s="2118" t="s">
        <v>532</v>
      </c>
    </row>
    <row r="84" spans="2:6" ht="15" customHeight="1">
      <c r="B84" s="2090" t="s">
        <v>1628</v>
      </c>
      <c r="C84" s="2091">
        <v>77.533496754784252</v>
      </c>
      <c r="D84" s="2091">
        <v>81.489440284726186</v>
      </c>
      <c r="E84" s="2091">
        <v>65.913747438908601</v>
      </c>
      <c r="F84" s="2091">
        <v>78.845824983885748</v>
      </c>
    </row>
    <row r="85" spans="2:6" ht="15" customHeight="1">
      <c r="B85" s="2086" t="s">
        <v>1534</v>
      </c>
      <c r="C85" s="2056">
        <v>102.64999361276311</v>
      </c>
      <c r="D85" s="2056">
        <v>117.53637245392822</v>
      </c>
      <c r="E85" s="2056">
        <v>83.975467840855487</v>
      </c>
      <c r="F85" s="2056">
        <v>108.38098502672131</v>
      </c>
    </row>
    <row r="86" spans="2:6" ht="15" customHeight="1">
      <c r="B86" s="2086" t="s">
        <v>1661</v>
      </c>
      <c r="C86" s="2056">
        <v>69.364535224394317</v>
      </c>
      <c r="D86" s="2056">
        <v>62.404354747599243</v>
      </c>
      <c r="E86" s="2056">
        <v>57.500732493407554</v>
      </c>
      <c r="F86" s="2056">
        <v>67.27565628089188</v>
      </c>
    </row>
    <row r="87" spans="2:6" ht="15" customHeight="1">
      <c r="B87" s="2073" t="s">
        <v>1658</v>
      </c>
    </row>
    <row r="88" spans="2:6" ht="15" customHeight="1">
      <c r="B88" s="2094" t="s">
        <v>1642</v>
      </c>
    </row>
    <row r="89" spans="2:6" ht="15" customHeight="1">
      <c r="B89" s="2094"/>
    </row>
    <row r="90" spans="2:6" ht="15" customHeight="1">
      <c r="B90" s="2815" t="s">
        <v>1662</v>
      </c>
      <c r="C90" s="2815"/>
      <c r="D90" s="2815"/>
      <c r="E90" s="2815"/>
      <c r="F90" s="2171"/>
    </row>
    <row r="91" spans="2:6" ht="15" customHeight="1">
      <c r="B91" s="2161" t="s">
        <v>1663</v>
      </c>
      <c r="C91" s="2162"/>
      <c r="D91" s="2162"/>
      <c r="E91" s="2162"/>
      <c r="F91" s="2162"/>
    </row>
    <row r="92" spans="2:6" s="2077" customFormat="1" ht="21.75" customHeight="1">
      <c r="B92" s="2112" t="s">
        <v>1632</v>
      </c>
      <c r="C92" s="2118" t="s">
        <v>1553</v>
      </c>
      <c r="D92" s="2080" t="s">
        <v>1554</v>
      </c>
      <c r="E92" s="2118" t="s">
        <v>171</v>
      </c>
      <c r="F92" s="2118" t="s">
        <v>532</v>
      </c>
    </row>
    <row r="93" spans="2:6" ht="15" customHeight="1">
      <c r="B93" s="2090" t="s">
        <v>1628</v>
      </c>
      <c r="C93" s="2091">
        <v>2.189605141517041</v>
      </c>
      <c r="D93" s="2091">
        <v>2.3447039174725064</v>
      </c>
      <c r="E93" s="2091">
        <v>1.9485036705222256</v>
      </c>
      <c r="F93" s="2091">
        <v>2.242455920427747</v>
      </c>
    </row>
    <row r="94" spans="2:6" ht="15" customHeight="1">
      <c r="B94" s="2086" t="s">
        <v>1534</v>
      </c>
      <c r="C94" s="2056">
        <v>3.2792947152805225</v>
      </c>
      <c r="D94" s="2056">
        <v>3.658128433606842</v>
      </c>
      <c r="E94" s="2056">
        <v>2.6565689611029986</v>
      </c>
      <c r="F94" s="2056">
        <v>3.4222004002970943</v>
      </c>
    </row>
    <row r="95" spans="2:6" ht="15" customHeight="1">
      <c r="B95" s="2086" t="s">
        <v>1661</v>
      </c>
      <c r="C95" s="2056">
        <v>1.9132360158531805</v>
      </c>
      <c r="D95" s="2056">
        <v>1.7377117230884207</v>
      </c>
      <c r="E95" s="2056">
        <v>1.6598627176647016</v>
      </c>
      <c r="F95" s="2056">
        <v>1.8599489599591115</v>
      </c>
    </row>
    <row r="96" spans="2:6" ht="15" customHeight="1">
      <c r="B96" s="2073" t="s">
        <v>1633</v>
      </c>
      <c r="C96" s="2172"/>
      <c r="D96" s="2172"/>
      <c r="E96" s="2173"/>
      <c r="F96" s="2173"/>
    </row>
    <row r="97" spans="2:6" ht="15" customHeight="1">
      <c r="B97" s="2094" t="s">
        <v>1642</v>
      </c>
      <c r="C97" s="2172"/>
      <c r="D97" s="2172"/>
      <c r="E97" s="2173"/>
      <c r="F97" s="2173"/>
    </row>
    <row r="98" spans="2:6" ht="15" customHeight="1">
      <c r="B98" s="2094"/>
      <c r="C98" s="2172"/>
      <c r="D98" s="2172"/>
      <c r="E98" s="2173"/>
      <c r="F98" s="2173"/>
    </row>
    <row r="99" spans="2:6" ht="15" customHeight="1">
      <c r="B99" s="2822" t="s">
        <v>1664</v>
      </c>
      <c r="C99" s="2822"/>
      <c r="D99" s="2822"/>
      <c r="E99" s="2822"/>
      <c r="F99" s="2174"/>
    </row>
    <row r="100" spans="2:6" ht="15" customHeight="1">
      <c r="B100" s="2161" t="s">
        <v>1665</v>
      </c>
      <c r="C100" s="2175"/>
      <c r="D100" s="2175"/>
      <c r="E100" s="2175"/>
      <c r="F100" s="2175"/>
    </row>
    <row r="101" spans="2:6" s="2077" customFormat="1" ht="23.25" customHeight="1">
      <c r="B101" s="2112" t="s">
        <v>1564</v>
      </c>
      <c r="C101" s="2118" t="s">
        <v>1553</v>
      </c>
      <c r="D101" s="2080" t="s">
        <v>1554</v>
      </c>
      <c r="E101" s="2118" t="s">
        <v>171</v>
      </c>
      <c r="F101" s="2118" t="s">
        <v>532</v>
      </c>
    </row>
    <row r="102" spans="2:6" ht="15" customHeight="1">
      <c r="B102" s="2086" t="s">
        <v>1586</v>
      </c>
      <c r="C102" s="2056">
        <v>14.5924402159938</v>
      </c>
      <c r="D102" s="2056">
        <v>16.399694889397406</v>
      </c>
      <c r="E102" s="2056">
        <v>17.385005432814197</v>
      </c>
      <c r="F102" s="2056">
        <v>15.662396844544</v>
      </c>
    </row>
    <row r="103" spans="2:6" ht="15" customHeight="1">
      <c r="B103" s="2086" t="s">
        <v>1587</v>
      </c>
      <c r="C103" s="2056">
        <v>78.990210795610722</v>
      </c>
      <c r="D103" s="2056">
        <v>83.147182923802433</v>
      </c>
      <c r="E103" s="2056">
        <v>72.074540970128808</v>
      </c>
      <c r="F103" s="2056">
        <v>80.657999469355275</v>
      </c>
    </row>
    <row r="104" spans="2:6" ht="15" customHeight="1">
      <c r="B104" s="2086" t="s">
        <v>1588</v>
      </c>
      <c r="C104" s="2056">
        <v>121.29034326850619</v>
      </c>
      <c r="D104" s="2056">
        <v>113.45562198873861</v>
      </c>
      <c r="E104" s="2056">
        <v>94.477085781433601</v>
      </c>
      <c r="F104" s="2056">
        <v>118.19351009101702</v>
      </c>
    </row>
    <row r="105" spans="2:6" ht="15" customHeight="1">
      <c r="B105" s="2086" t="s">
        <v>1589</v>
      </c>
      <c r="C105" s="2056">
        <v>119.27590284726644</v>
      </c>
      <c r="D105" s="2056">
        <v>120.54653639903033</v>
      </c>
      <c r="E105" s="2056">
        <v>102.20440881763527</v>
      </c>
      <c r="F105" s="2056">
        <v>119.67228420708651</v>
      </c>
    </row>
    <row r="106" spans="2:6" ht="15" customHeight="1">
      <c r="B106" s="2086" t="s">
        <v>1590</v>
      </c>
      <c r="C106" s="2056">
        <v>75.316304607304843</v>
      </c>
      <c r="D106" s="2056">
        <v>93.131609255575327</v>
      </c>
      <c r="E106" s="2056">
        <v>69.168506254598967</v>
      </c>
      <c r="F106" s="2056">
        <v>80.976298854183014</v>
      </c>
    </row>
    <row r="107" spans="2:6" ht="15" customHeight="1">
      <c r="B107" s="2086" t="s">
        <v>1591</v>
      </c>
      <c r="C107" s="2056">
        <v>25.282928003852636</v>
      </c>
      <c r="D107" s="2056">
        <v>36.160471793280053</v>
      </c>
      <c r="E107" s="2056">
        <v>26.274303730951129</v>
      </c>
      <c r="F107" s="2056">
        <v>28.658717311506805</v>
      </c>
    </row>
    <row r="108" spans="2:6" ht="15" customHeight="1">
      <c r="B108" s="2086" t="s">
        <v>1592</v>
      </c>
      <c r="C108" s="2056">
        <v>3.1728985648735724</v>
      </c>
      <c r="D108" s="2056">
        <v>6.0996662446771781</v>
      </c>
      <c r="E108" s="2056">
        <v>8.1168831168831161</v>
      </c>
      <c r="F108" s="2056">
        <v>4.669977307856743</v>
      </c>
    </row>
    <row r="109" spans="2:6" ht="15" customHeight="1">
      <c r="B109" s="2073" t="s">
        <v>1633</v>
      </c>
      <c r="C109"/>
      <c r="D109"/>
      <c r="E109"/>
      <c r="F109"/>
    </row>
    <row r="110" spans="2:6" ht="15" customHeight="1">
      <c r="B110" s="2094" t="s">
        <v>1642</v>
      </c>
      <c r="C110" s="2176"/>
      <c r="D110" s="2176"/>
      <c r="E110" s="2176"/>
      <c r="F110" s="2176"/>
    </row>
    <row r="111" spans="2:6" ht="15" customHeight="1">
      <c r="B111" s="2094"/>
      <c r="C111" s="2176"/>
      <c r="D111" s="2176"/>
      <c r="E111" s="2176"/>
      <c r="F111" s="2176"/>
    </row>
    <row r="112" spans="2:6" ht="15" customHeight="1">
      <c r="B112" s="2129" t="s">
        <v>1666</v>
      </c>
      <c r="C112" s="2176"/>
      <c r="D112" s="2176"/>
      <c r="E112" s="2176"/>
      <c r="F112" s="2176"/>
    </row>
    <row r="113" spans="2:6" ht="15" customHeight="1">
      <c r="B113" s="2161" t="s">
        <v>1667</v>
      </c>
      <c r="C113" s="2175"/>
      <c r="D113" s="2175"/>
      <c r="E113" s="2175"/>
      <c r="F113" s="2175"/>
    </row>
    <row r="114" spans="2:6" ht="15" customHeight="1">
      <c r="B114" s="2112" t="s">
        <v>1539</v>
      </c>
      <c r="C114" s="2089" t="s">
        <v>1511</v>
      </c>
      <c r="D114" s="2104" t="s">
        <v>1512</v>
      </c>
      <c r="E114" s="2089" t="s">
        <v>8</v>
      </c>
    </row>
    <row r="115" spans="2:6" ht="15" customHeight="1">
      <c r="B115" s="2090" t="s">
        <v>79</v>
      </c>
      <c r="C115" s="2131">
        <v>2113</v>
      </c>
      <c r="D115" s="2131">
        <v>901</v>
      </c>
      <c r="E115" s="2131">
        <v>3015</v>
      </c>
    </row>
    <row r="116" spans="2:6" ht="15" customHeight="1">
      <c r="B116" s="2092" t="s">
        <v>1553</v>
      </c>
      <c r="C116" s="2177">
        <v>1238</v>
      </c>
      <c r="D116" s="2178">
        <v>479</v>
      </c>
      <c r="E116" s="2167">
        <v>1717</v>
      </c>
    </row>
    <row r="117" spans="2:6" ht="15" customHeight="1">
      <c r="B117" s="2092" t="s">
        <v>1554</v>
      </c>
      <c r="C117" s="2167">
        <v>606</v>
      </c>
      <c r="D117" s="2179">
        <v>376</v>
      </c>
      <c r="E117" s="2167">
        <v>983</v>
      </c>
    </row>
    <row r="118" spans="2:6" ht="15" customHeight="1">
      <c r="B118" s="2092" t="s">
        <v>171</v>
      </c>
      <c r="C118" s="2167">
        <v>184</v>
      </c>
      <c r="D118" s="2179">
        <v>15</v>
      </c>
      <c r="E118" s="2167">
        <v>199</v>
      </c>
    </row>
    <row r="119" spans="2:6" ht="15" customHeight="1">
      <c r="B119" s="2092" t="s">
        <v>1652</v>
      </c>
      <c r="C119" s="2167">
        <v>85</v>
      </c>
      <c r="D119" s="2179">
        <v>31</v>
      </c>
      <c r="E119" s="2167">
        <v>116</v>
      </c>
    </row>
    <row r="120" spans="2:6" ht="15" customHeight="1">
      <c r="B120" s="2090" t="s">
        <v>1534</v>
      </c>
      <c r="C120" s="2090">
        <v>567</v>
      </c>
      <c r="D120" s="2090">
        <v>364</v>
      </c>
      <c r="E120" s="2090">
        <v>932</v>
      </c>
    </row>
    <row r="121" spans="2:6" ht="15" customHeight="1">
      <c r="B121" s="2092" t="s">
        <v>1553</v>
      </c>
      <c r="C121" s="2167">
        <v>266</v>
      </c>
      <c r="D121" s="2179">
        <v>184</v>
      </c>
      <c r="E121" s="2167">
        <v>450</v>
      </c>
    </row>
    <row r="122" spans="2:6" ht="15" customHeight="1">
      <c r="B122" s="2092" t="s">
        <v>1554</v>
      </c>
      <c r="C122" s="2167">
        <v>208</v>
      </c>
      <c r="D122" s="2179">
        <v>139</v>
      </c>
      <c r="E122" s="2167">
        <v>348</v>
      </c>
    </row>
    <row r="123" spans="2:6" ht="15" customHeight="1">
      <c r="B123" s="2092" t="s">
        <v>171</v>
      </c>
      <c r="C123" s="2167">
        <v>20</v>
      </c>
      <c r="D123" s="2179">
        <v>10</v>
      </c>
      <c r="E123" s="2167">
        <v>30</v>
      </c>
    </row>
    <row r="124" spans="2:6" ht="15" customHeight="1">
      <c r="B124" s="2092" t="s">
        <v>1652</v>
      </c>
      <c r="C124" s="2167">
        <v>73</v>
      </c>
      <c r="D124" s="2179">
        <v>31</v>
      </c>
      <c r="E124" s="2167">
        <v>104</v>
      </c>
    </row>
    <row r="125" spans="2:6" ht="15" customHeight="1">
      <c r="B125" s="2090" t="s">
        <v>1535</v>
      </c>
      <c r="C125" s="2131">
        <v>1546</v>
      </c>
      <c r="D125" s="2131">
        <v>537</v>
      </c>
      <c r="E125" s="2131">
        <v>2083</v>
      </c>
    </row>
    <row r="126" spans="2:6" ht="15" customHeight="1">
      <c r="B126" s="2092" t="s">
        <v>1553</v>
      </c>
      <c r="C126" s="2167">
        <v>972</v>
      </c>
      <c r="D126" s="2179">
        <v>295</v>
      </c>
      <c r="E126" s="2167">
        <v>1267</v>
      </c>
    </row>
    <row r="127" spans="2:6" ht="15" customHeight="1">
      <c r="B127" s="2092" t="s">
        <v>1554</v>
      </c>
      <c r="C127" s="2167">
        <v>398</v>
      </c>
      <c r="D127" s="2179">
        <v>237</v>
      </c>
      <c r="E127" s="2167">
        <v>635</v>
      </c>
    </row>
    <row r="128" spans="2:6" ht="15" customHeight="1">
      <c r="B128" s="2092" t="s">
        <v>171</v>
      </c>
      <c r="C128" s="2167">
        <v>164</v>
      </c>
      <c r="D128" s="2179">
        <v>5</v>
      </c>
      <c r="E128" s="2167">
        <v>169</v>
      </c>
    </row>
    <row r="129" spans="2:6" ht="15" customHeight="1">
      <c r="B129" s="2092" t="s">
        <v>1652</v>
      </c>
      <c r="C129" s="2167">
        <v>12</v>
      </c>
      <c r="D129" s="2179">
        <v>0</v>
      </c>
      <c r="E129" s="2167">
        <v>12</v>
      </c>
    </row>
    <row r="130" spans="2:6" ht="15" customHeight="1">
      <c r="B130" s="2073" t="s">
        <v>1653</v>
      </c>
      <c r="C130" s="2176"/>
      <c r="D130" s="2176"/>
      <c r="E130" s="2176"/>
      <c r="F130" s="2176"/>
    </row>
    <row r="131" spans="2:6" ht="15" customHeight="1">
      <c r="B131" s="2094" t="s">
        <v>1642</v>
      </c>
      <c r="C131" s="2176"/>
      <c r="D131" s="2176"/>
      <c r="E131" s="2176"/>
      <c r="F131" s="2176"/>
    </row>
    <row r="132" spans="2:6" ht="15" customHeight="1">
      <c r="B132" s="2094"/>
      <c r="C132" s="2176"/>
      <c r="D132" s="2176"/>
      <c r="E132" s="2176"/>
      <c r="F132" s="2176"/>
    </row>
    <row r="133" spans="2:6" ht="15" customHeight="1">
      <c r="B133" s="2815" t="s">
        <v>1668</v>
      </c>
      <c r="C133" s="2815"/>
      <c r="D133" s="2815"/>
      <c r="E133" s="2815"/>
      <c r="F133" s="2815"/>
    </row>
    <row r="134" spans="2:6" ht="15" customHeight="1">
      <c r="B134" s="2161" t="s">
        <v>1669</v>
      </c>
      <c r="C134" s="2162"/>
      <c r="D134" s="2162"/>
      <c r="E134" s="2162"/>
      <c r="F134" s="2162"/>
    </row>
    <row r="135" spans="2:6" ht="15" customHeight="1">
      <c r="B135" s="2112" t="s">
        <v>1539</v>
      </c>
      <c r="C135" s="2089">
        <v>2005</v>
      </c>
      <c r="D135" s="2089">
        <v>2010</v>
      </c>
      <c r="E135" s="2089">
        <v>2012</v>
      </c>
      <c r="F135" s="2089" t="s">
        <v>1646</v>
      </c>
    </row>
    <row r="136" spans="2:6" ht="15" customHeight="1">
      <c r="B136" s="2090" t="s">
        <v>79</v>
      </c>
      <c r="C136" s="2091">
        <v>1.7778004077984999</v>
      </c>
      <c r="D136" s="2091">
        <v>1.4631600708510153</v>
      </c>
      <c r="E136" s="2091">
        <v>1.2520544530175455</v>
      </c>
      <c r="F136" s="2091">
        <v>1.2290591155013908</v>
      </c>
    </row>
    <row r="137" spans="2:6" ht="15" customHeight="1">
      <c r="B137" s="2092" t="s">
        <v>1511</v>
      </c>
      <c r="C137" s="2056">
        <v>1.9048884251294289</v>
      </c>
      <c r="D137" s="2056">
        <v>1.4866434416808023</v>
      </c>
      <c r="E137" s="2170">
        <v>1.2346191542858793</v>
      </c>
      <c r="F137" s="2170">
        <v>1.2089255666874352</v>
      </c>
    </row>
    <row r="138" spans="2:6" ht="15" customHeight="1">
      <c r="B138" s="2092" t="s">
        <v>1512</v>
      </c>
      <c r="C138" s="2056">
        <v>1.5271284529673004</v>
      </c>
      <c r="D138" s="2056">
        <v>1.4046640110227595</v>
      </c>
      <c r="E138" s="2170">
        <v>1.281761515036163</v>
      </c>
      <c r="F138" s="2170">
        <v>1.2775375994487164</v>
      </c>
    </row>
    <row r="139" spans="2:6" ht="15" customHeight="1">
      <c r="B139" s="2090" t="s">
        <v>1534</v>
      </c>
      <c r="C139" s="2091">
        <v>2.3783997231716092</v>
      </c>
      <c r="D139" s="2091">
        <v>2.2292013505659289</v>
      </c>
      <c r="E139" s="2091">
        <v>2.0473147872344888</v>
      </c>
      <c r="F139" s="2091">
        <v>1.8814295634760421</v>
      </c>
    </row>
    <row r="140" spans="2:6" ht="15" customHeight="1">
      <c r="B140" s="2092" t="s">
        <v>1511</v>
      </c>
      <c r="C140" s="2056">
        <v>2.8413661825787755</v>
      </c>
      <c r="D140" s="2056">
        <v>2.6257936305858389</v>
      </c>
      <c r="E140" s="2170">
        <v>2.5082492176941154</v>
      </c>
      <c r="F140" s="2170">
        <v>2.2213429134459806</v>
      </c>
    </row>
    <row r="141" spans="2:6" ht="15" customHeight="1">
      <c r="B141" s="2092" t="s">
        <v>1512</v>
      </c>
      <c r="C141" s="2056">
        <v>1.9062796017420029</v>
      </c>
      <c r="D141" s="2056">
        <v>1.8198763138665606</v>
      </c>
      <c r="E141" s="2170">
        <v>1.5282089131048255</v>
      </c>
      <c r="F141" s="2170">
        <v>1.5159276519363476</v>
      </c>
    </row>
    <row r="142" spans="2:6" ht="15" customHeight="1">
      <c r="B142" s="2090" t="s">
        <v>1535</v>
      </c>
      <c r="C142" s="2091">
        <v>1.5769733531359251</v>
      </c>
      <c r="D142" s="2091">
        <v>1.2308724981674595</v>
      </c>
      <c r="E142" s="2091">
        <v>1.0469141331254936</v>
      </c>
      <c r="F142" s="2091">
        <v>1.0639884600925154</v>
      </c>
    </row>
    <row r="143" spans="2:6" ht="15" customHeight="1">
      <c r="B143" s="2092" t="s">
        <v>1511</v>
      </c>
      <c r="C143" s="2056">
        <v>1.6842717908599605</v>
      </c>
      <c r="D143" s="2056">
        <v>1.2584148274370583</v>
      </c>
      <c r="E143" s="2170">
        <v>1.0129522259519208</v>
      </c>
      <c r="F143" s="2170">
        <v>1.035788988477685</v>
      </c>
    </row>
    <row r="144" spans="2:6" ht="15" customHeight="1">
      <c r="B144" s="2092" t="s">
        <v>1512</v>
      </c>
      <c r="C144" s="2056">
        <v>1.3056153554846286</v>
      </c>
      <c r="D144" s="2056">
        <v>1.1448774186806283</v>
      </c>
      <c r="E144" s="2170">
        <v>1.1488612026405716</v>
      </c>
      <c r="F144" s="2170">
        <v>1.154476228968969</v>
      </c>
    </row>
    <row r="145" spans="2:6" ht="15" customHeight="1">
      <c r="B145" s="2073" t="s">
        <v>1658</v>
      </c>
    </row>
    <row r="146" spans="2:6" ht="15" customHeight="1">
      <c r="B146" s="2094" t="s">
        <v>1648</v>
      </c>
    </row>
    <row r="147" spans="2:6" ht="15" customHeight="1">
      <c r="B147" s="2094"/>
    </row>
    <row r="148" spans="2:6" ht="15">
      <c r="B148" s="2815" t="s">
        <v>1670</v>
      </c>
      <c r="C148" s="2815"/>
      <c r="D148" s="2815"/>
      <c r="E148" s="2815"/>
      <c r="F148" s="2815"/>
    </row>
    <row r="149" spans="2:6" ht="14.25" customHeight="1">
      <c r="B149" s="2161" t="s">
        <v>1669</v>
      </c>
      <c r="C149" s="2162"/>
      <c r="D149" s="2162"/>
      <c r="E149" s="2162"/>
      <c r="F149" s="2162"/>
    </row>
    <row r="150" spans="2:6" ht="22.5" customHeight="1">
      <c r="B150" s="2112" t="s">
        <v>1539</v>
      </c>
      <c r="C150" s="2118" t="s">
        <v>1553</v>
      </c>
      <c r="D150" s="2118" t="s">
        <v>1554</v>
      </c>
      <c r="E150" s="2118" t="s">
        <v>171</v>
      </c>
      <c r="F150" s="2118" t="s">
        <v>532</v>
      </c>
    </row>
    <row r="151" spans="2:6" ht="15" customHeight="1">
      <c r="B151" s="2090" t="s">
        <v>79</v>
      </c>
      <c r="C151" s="2091">
        <v>1.1458055974305126</v>
      </c>
      <c r="D151" s="2091">
        <v>1.5050141621373345</v>
      </c>
      <c r="E151" s="2091">
        <v>0.66017111369871639</v>
      </c>
      <c r="F151" s="2091">
        <v>1.2290591155013908</v>
      </c>
    </row>
    <row r="152" spans="2:6" ht="15" customHeight="1">
      <c r="B152" s="2092" t="s">
        <v>1511</v>
      </c>
      <c r="C152" s="2107">
        <v>1.168247449530861</v>
      </c>
      <c r="D152" s="2170">
        <v>1.4453314125848775</v>
      </c>
      <c r="E152" s="2170">
        <v>0.68440923208540239</v>
      </c>
      <c r="F152" s="2170">
        <v>1.2089255666874352</v>
      </c>
    </row>
    <row r="153" spans="2:6" ht="15" customHeight="1">
      <c r="B153" s="2092" t="s">
        <v>1512</v>
      </c>
      <c r="C153" s="2107">
        <v>1.0916085159137834</v>
      </c>
      <c r="D153" s="2170">
        <v>1.6077376651031134</v>
      </c>
      <c r="E153" s="2170">
        <v>0.46023564064801176</v>
      </c>
      <c r="F153" s="2170">
        <v>1.2775375994487164</v>
      </c>
    </row>
    <row r="154" spans="2:6" ht="15" customHeight="1">
      <c r="B154" s="2090" t="s">
        <v>1534</v>
      </c>
      <c r="C154" s="2091">
        <v>1.7096809735303393</v>
      </c>
      <c r="D154" s="2091">
        <v>1.7205066595473288</v>
      </c>
      <c r="E154" s="2091">
        <v>1.0035122930255895</v>
      </c>
      <c r="F154" s="2091">
        <v>1.8814295634760421</v>
      </c>
    </row>
    <row r="155" spans="2:6" ht="15" customHeight="1">
      <c r="B155" s="2092" t="s">
        <v>1511</v>
      </c>
      <c r="C155" s="2107">
        <v>1.9662775999586046</v>
      </c>
      <c r="D155" s="2170">
        <v>2.0335337537273306</v>
      </c>
      <c r="E155" s="2170">
        <v>1.1309018942606728</v>
      </c>
      <c r="F155" s="2170">
        <v>2.2213429134459806</v>
      </c>
    </row>
    <row r="156" spans="2:6" ht="15" customHeight="1">
      <c r="B156" s="2092" t="s">
        <v>1512</v>
      </c>
      <c r="C156" s="2107">
        <v>1.4383315354189139</v>
      </c>
      <c r="D156" s="2170">
        <v>1.3902641501885358</v>
      </c>
      <c r="E156" s="2170">
        <v>0.819000819000819</v>
      </c>
      <c r="F156" s="2170">
        <v>1.5159276519363476</v>
      </c>
    </row>
    <row r="157" spans="2:6" ht="15" customHeight="1">
      <c r="B157" s="2090" t="s">
        <v>1535</v>
      </c>
      <c r="C157" s="2091">
        <v>1.0256601219782693</v>
      </c>
      <c r="D157" s="2091">
        <v>1.4083444965889231</v>
      </c>
      <c r="E157" s="2091">
        <v>0.62237149317600959</v>
      </c>
      <c r="F157" s="2091">
        <v>1.0639884600925154</v>
      </c>
    </row>
    <row r="158" spans="2:6" ht="15" customHeight="1">
      <c r="B158" s="2092" t="s">
        <v>1511</v>
      </c>
      <c r="C158" s="2107">
        <v>1.0514632864069162</v>
      </c>
      <c r="D158" s="2170">
        <v>1.2555363474617975</v>
      </c>
      <c r="E158" s="2170">
        <v>0.65297021818760947</v>
      </c>
      <c r="F158" s="2170">
        <v>1.035788988477685</v>
      </c>
    </row>
    <row r="159" spans="2:6" ht="15" customHeight="1">
      <c r="B159" s="2092" t="s">
        <v>1512</v>
      </c>
      <c r="C159" s="2107">
        <v>0.94893140673451792</v>
      </c>
      <c r="D159" s="2170">
        <v>1.7701362332695987</v>
      </c>
      <c r="E159" s="2170">
        <v>0.24531449318025711</v>
      </c>
      <c r="F159" s="2170">
        <v>1.154476228968969</v>
      </c>
    </row>
    <row r="160" spans="2:6" ht="15" customHeight="1">
      <c r="B160" s="2073" t="s">
        <v>1633</v>
      </c>
      <c r="C160" s="2165"/>
      <c r="D160" s="2165"/>
      <c r="E160" s="2165"/>
      <c r="F160" s="2166"/>
    </row>
    <row r="161" spans="2:6" ht="15" customHeight="1">
      <c r="B161" s="2094" t="s">
        <v>1642</v>
      </c>
      <c r="C161" s="2165"/>
      <c r="D161" s="2165"/>
      <c r="E161" s="2165"/>
      <c r="F161" s="2166"/>
    </row>
    <row r="162" spans="2:6" ht="15" customHeight="1">
      <c r="B162" s="2073"/>
    </row>
    <row r="163" spans="2:6" ht="15" customHeight="1">
      <c r="B163" s="2180" t="s">
        <v>1671</v>
      </c>
      <c r="C163" s="2181"/>
      <c r="D163" s="2181"/>
      <c r="E163" s="2181"/>
      <c r="F163" s="2061"/>
    </row>
    <row r="164" spans="2:6" ht="15" customHeight="1">
      <c r="B164" s="2161" t="s">
        <v>1669</v>
      </c>
      <c r="C164" s="2181"/>
      <c r="D164" s="2181"/>
      <c r="E164" s="2181"/>
      <c r="F164" s="2061"/>
    </row>
    <row r="165" spans="2:6" ht="15" customHeight="1">
      <c r="B165" s="2112" t="s">
        <v>1564</v>
      </c>
      <c r="C165" s="2089" t="s">
        <v>1511</v>
      </c>
      <c r="D165" s="2089" t="s">
        <v>1512</v>
      </c>
      <c r="E165" s="2089" t="s">
        <v>8</v>
      </c>
      <c r="F165" s="2182"/>
    </row>
    <row r="166" spans="2:6" ht="15" customHeight="1">
      <c r="B166" s="2090" t="s">
        <v>8</v>
      </c>
      <c r="C166" s="2091">
        <v>1.2089255666874352</v>
      </c>
      <c r="D166" s="2091">
        <v>1.2775375994487164</v>
      </c>
      <c r="E166" s="2091">
        <v>1.2290591155013908</v>
      </c>
      <c r="F166" s="2183"/>
    </row>
    <row r="167" spans="2:6" ht="15" customHeight="1">
      <c r="B167" s="2184" t="s">
        <v>1583</v>
      </c>
      <c r="C167" s="2185">
        <v>1.8557559996465227</v>
      </c>
      <c r="D167" s="2185">
        <v>1.8651673244309888</v>
      </c>
      <c r="E167" s="2185">
        <v>1.8668285455055775</v>
      </c>
      <c r="F167" s="2183"/>
    </row>
    <row r="168" spans="2:6" ht="15" customHeight="1">
      <c r="B168" s="2184" t="s">
        <v>1584</v>
      </c>
      <c r="C168" s="2185">
        <v>0.13525210993291495</v>
      </c>
      <c r="D168" s="2185">
        <v>0.13132551216949748</v>
      </c>
      <c r="E168" s="2185">
        <v>0.13336328157902125</v>
      </c>
      <c r="F168" s="2183"/>
    </row>
    <row r="169" spans="2:6" ht="15" customHeight="1">
      <c r="B169" s="2184" t="s">
        <v>1585</v>
      </c>
      <c r="C169" s="2185">
        <v>0.40799673602611181</v>
      </c>
      <c r="D169" s="2185">
        <v>0.19872454970823625</v>
      </c>
      <c r="E169" s="2185">
        <v>0.30867373186541824</v>
      </c>
      <c r="F169" s="2183"/>
    </row>
    <row r="170" spans="2:6" ht="15" customHeight="1">
      <c r="B170" s="2184" t="s">
        <v>1586</v>
      </c>
      <c r="C170" s="2185">
        <v>0.59342149881315698</v>
      </c>
      <c r="D170" s="2185">
        <v>0.2106190284718632</v>
      </c>
      <c r="E170" s="2185">
        <v>0.41364302606850289</v>
      </c>
      <c r="F170" s="2183"/>
    </row>
    <row r="171" spans="2:6" ht="15" customHeight="1">
      <c r="B171" s="2184" t="s">
        <v>1587</v>
      </c>
      <c r="C171" s="2185">
        <v>0.46715919051426036</v>
      </c>
      <c r="D171" s="2185">
        <v>0.15161278095743472</v>
      </c>
      <c r="E171" s="2185">
        <v>0.38007301586194636</v>
      </c>
      <c r="F171" s="2183"/>
    </row>
    <row r="172" spans="2:6" ht="15" customHeight="1">
      <c r="B172" s="2184" t="s">
        <v>1588</v>
      </c>
      <c r="C172" s="2185">
        <v>0.45825867192795189</v>
      </c>
      <c r="D172" s="2185">
        <v>0.33636723387415907</v>
      </c>
      <c r="E172" s="2185">
        <v>0.43179098738353994</v>
      </c>
      <c r="F172" s="2183"/>
    </row>
    <row r="173" spans="2:6" ht="15" customHeight="1">
      <c r="B173" s="2184" t="s">
        <v>1589</v>
      </c>
      <c r="C173" s="2185">
        <v>0.54802442238898297</v>
      </c>
      <c r="D173" s="2185">
        <v>0.25675738761028893</v>
      </c>
      <c r="E173" s="2185">
        <v>0.48288246901721671</v>
      </c>
      <c r="F173" s="2183"/>
    </row>
    <row r="174" spans="2:6" ht="15" customHeight="1">
      <c r="B174" s="2184" t="s">
        <v>1590</v>
      </c>
      <c r="C174" s="2185">
        <v>0.70007232535281783</v>
      </c>
      <c r="D174" s="2185">
        <v>0.45518756867053833</v>
      </c>
      <c r="E174" s="2185">
        <v>0.64423304056520714</v>
      </c>
      <c r="F174" s="2183"/>
    </row>
    <row r="175" spans="2:6" ht="15" customHeight="1">
      <c r="B175" s="2184" t="s">
        <v>1591</v>
      </c>
      <c r="C175" s="2185">
        <v>1.0616486075814979</v>
      </c>
      <c r="D175" s="2185">
        <v>0.52438384897745149</v>
      </c>
      <c r="E175" s="2185">
        <v>0.94053553990851613</v>
      </c>
      <c r="F175" s="2183"/>
    </row>
    <row r="176" spans="2:6" ht="15" customHeight="1">
      <c r="B176" s="2184" t="s">
        <v>1592</v>
      </c>
      <c r="C176" s="2185">
        <v>1.8615977540074664</v>
      </c>
      <c r="D176" s="2185">
        <v>1.1510507448942677</v>
      </c>
      <c r="E176" s="2185">
        <v>1.6951242063736669</v>
      </c>
      <c r="F176" s="2183"/>
    </row>
    <row r="177" spans="2:6" ht="15" customHeight="1">
      <c r="B177" s="2184" t="s">
        <v>1593</v>
      </c>
      <c r="C177" s="2185">
        <v>2.6929459372907507</v>
      </c>
      <c r="D177" s="2185">
        <v>2.1608417888012026</v>
      </c>
      <c r="E177" s="2185">
        <v>2.5670659880425841</v>
      </c>
      <c r="F177" s="2183"/>
    </row>
    <row r="178" spans="2:6" ht="15" customHeight="1">
      <c r="B178" s="2184" t="s">
        <v>1594</v>
      </c>
      <c r="C178" s="2185">
        <v>4.9879043319949119</v>
      </c>
      <c r="D178" s="2185">
        <v>4.453166276700129</v>
      </c>
      <c r="E178" s="2185">
        <v>4.85509691448281</v>
      </c>
      <c r="F178" s="2183"/>
    </row>
    <row r="179" spans="2:6" ht="15" customHeight="1">
      <c r="B179" s="2184" t="s">
        <v>1595</v>
      </c>
      <c r="C179" s="2185">
        <v>7.9240226067703778</v>
      </c>
      <c r="D179" s="2185">
        <v>9.8630136986301373</v>
      </c>
      <c r="E179" s="2185">
        <v>8.5026366349180389</v>
      </c>
      <c r="F179" s="2183"/>
    </row>
    <row r="180" spans="2:6" ht="15" customHeight="1">
      <c r="B180" s="2184" t="s">
        <v>1596</v>
      </c>
      <c r="C180" s="2185">
        <v>18.990203466465712</v>
      </c>
      <c r="D180" s="2185">
        <v>18.266014921533316</v>
      </c>
      <c r="E180" s="2185">
        <v>18.722676297281886</v>
      </c>
      <c r="F180" s="2183"/>
    </row>
    <row r="181" spans="2:6" ht="15" customHeight="1">
      <c r="B181" s="2184" t="s">
        <v>1597</v>
      </c>
      <c r="C181" s="2185">
        <v>29.064748201438849</v>
      </c>
      <c r="D181" s="2185">
        <v>35.303146584804296</v>
      </c>
      <c r="E181" s="2185">
        <v>31.738200953790493</v>
      </c>
      <c r="F181" s="2183"/>
    </row>
    <row r="182" spans="2:6" ht="15" customHeight="1">
      <c r="B182" s="2184" t="s">
        <v>1598</v>
      </c>
      <c r="C182" s="2185">
        <v>43.870192307692307</v>
      </c>
      <c r="D182" s="2185">
        <v>46.527777777777779</v>
      </c>
      <c r="E182" s="2185">
        <v>45.103092783505154</v>
      </c>
      <c r="F182" s="2183"/>
    </row>
    <row r="183" spans="2:6" ht="15" customHeight="1">
      <c r="B183" s="2184" t="s">
        <v>1599</v>
      </c>
      <c r="C183" s="2107">
        <v>106.59186535764375</v>
      </c>
      <c r="D183" s="2107">
        <v>113.18242343541944</v>
      </c>
      <c r="E183" s="2107">
        <v>109.97267759562841</v>
      </c>
      <c r="F183" s="2183"/>
    </row>
    <row r="184" spans="2:6" ht="15" customHeight="1">
      <c r="B184" s="2073" t="s">
        <v>1647</v>
      </c>
      <c r="C184" s="2082"/>
      <c r="D184" s="2082"/>
      <c r="E184" s="2082"/>
    </row>
    <row r="185" spans="2:6">
      <c r="B185" s="2094" t="s">
        <v>1642</v>
      </c>
    </row>
    <row r="186" spans="2:6" ht="15">
      <c r="B186" s="2076" t="s">
        <v>1672</v>
      </c>
    </row>
    <row r="187" spans="2:6">
      <c r="B187" s="2822"/>
      <c r="C187" s="2822"/>
      <c r="D187" s="2822"/>
      <c r="E187" s="2822"/>
    </row>
    <row r="188" spans="2:6">
      <c r="B188" s="2822"/>
      <c r="C188" s="2822"/>
      <c r="D188" s="2822"/>
      <c r="E188" s="2822"/>
    </row>
    <row r="189" spans="2:6">
      <c r="B189" s="2073"/>
    </row>
    <row r="190" spans="2:6">
      <c r="B190" s="2073"/>
    </row>
    <row r="191" spans="2:6">
      <c r="B191" s="2073"/>
    </row>
    <row r="192" spans="2:6">
      <c r="B192" s="2073"/>
    </row>
    <row r="193" spans="2:2">
      <c r="B193" s="2073"/>
    </row>
    <row r="194" spans="2:2">
      <c r="B194" s="2073"/>
    </row>
    <row r="195" spans="2:2">
      <c r="B195" s="2073"/>
    </row>
    <row r="196" spans="2:2">
      <c r="B196" s="2073"/>
    </row>
    <row r="197" spans="2:2">
      <c r="B197" s="2073"/>
    </row>
    <row r="198" spans="2:2">
      <c r="B198" s="2073"/>
    </row>
    <row r="199" spans="2:2">
      <c r="B199" s="2073"/>
    </row>
    <row r="200" spans="2:2">
      <c r="B200" s="2073"/>
    </row>
    <row r="201" spans="2:2">
      <c r="B201" s="2073"/>
    </row>
    <row r="202" spans="2:2">
      <c r="B202" s="2073"/>
    </row>
    <row r="203" spans="2:2">
      <c r="B203" s="2073"/>
    </row>
    <row r="204" spans="2:2">
      <c r="B204" s="2073" t="s">
        <v>1647</v>
      </c>
    </row>
    <row r="205" spans="2:2">
      <c r="B205" s="2186" t="s">
        <v>1673</v>
      </c>
    </row>
    <row r="206" spans="2:2">
      <c r="B206" s="2094" t="s">
        <v>1642</v>
      </c>
    </row>
    <row r="207" spans="2:2">
      <c r="B207" s="2094"/>
    </row>
    <row r="208" spans="2:2" ht="15">
      <c r="B208" s="2076" t="s">
        <v>1674</v>
      </c>
    </row>
    <row r="209" spans="2:6" ht="15" customHeight="1">
      <c r="B209" s="2822"/>
      <c r="C209" s="2822"/>
      <c r="D209" s="2822"/>
      <c r="E209" s="2822"/>
      <c r="F209" s="2174"/>
    </row>
    <row r="210" spans="2:6" ht="14.25" customHeight="1">
      <c r="B210" s="2822"/>
      <c r="C210" s="2822"/>
      <c r="D210" s="2822"/>
      <c r="E210" s="2822"/>
      <c r="F210" s="2174"/>
    </row>
    <row r="211" spans="2:6">
      <c r="B211" s="2073"/>
    </row>
    <row r="212" spans="2:6">
      <c r="B212" s="2073"/>
    </row>
    <row r="213" spans="2:6">
      <c r="B213" s="2073"/>
    </row>
    <row r="214" spans="2:6">
      <c r="B214" s="2073"/>
    </row>
    <row r="215" spans="2:6">
      <c r="B215" s="2073"/>
    </row>
    <row r="216" spans="2:6">
      <c r="B216" s="2073"/>
    </row>
    <row r="217" spans="2:6">
      <c r="B217" s="2073"/>
    </row>
    <row r="218" spans="2:6">
      <c r="B218" s="2073"/>
    </row>
    <row r="219" spans="2:6">
      <c r="B219" s="2073"/>
    </row>
    <row r="220" spans="2:6">
      <c r="B220" s="2073"/>
    </row>
    <row r="221" spans="2:6">
      <c r="B221" s="2073"/>
    </row>
    <row r="222" spans="2:6">
      <c r="B222" s="2073"/>
    </row>
    <row r="223" spans="2:6">
      <c r="B223" s="2073"/>
    </row>
    <row r="224" spans="2:6">
      <c r="B224" s="2073"/>
    </row>
    <row r="225" spans="2:6">
      <c r="B225" s="2073"/>
    </row>
    <row r="226" spans="2:6">
      <c r="B226" s="2073" t="s">
        <v>1633</v>
      </c>
    </row>
    <row r="227" spans="2:6">
      <c r="B227" s="2186" t="s">
        <v>1673</v>
      </c>
    </row>
    <row r="228" spans="2:6">
      <c r="B228" s="2094" t="s">
        <v>1642</v>
      </c>
    </row>
    <row r="229" spans="2:6">
      <c r="B229" s="2094"/>
    </row>
    <row r="230" spans="2:6" customFormat="1" ht="15" customHeight="1">
      <c r="B230" s="2129" t="s">
        <v>1675</v>
      </c>
      <c r="C230" s="2129"/>
      <c r="D230" s="2129"/>
      <c r="E230" s="2129"/>
      <c r="F230" s="2129"/>
    </row>
    <row r="231" spans="2:6" ht="15" customHeight="1">
      <c r="B231" s="2161" t="s">
        <v>1667</v>
      </c>
      <c r="C231" s="2175"/>
      <c r="D231" s="2175"/>
      <c r="E231" s="2175"/>
      <c r="F231" s="2175"/>
    </row>
    <row r="232" spans="2:6" customFormat="1" ht="15" customHeight="1">
      <c r="B232" s="2823" t="s">
        <v>1676</v>
      </c>
      <c r="C232" s="2187" t="s">
        <v>1677</v>
      </c>
      <c r="D232" s="2188" t="s">
        <v>1678</v>
      </c>
      <c r="E232" s="2189" t="s">
        <v>1679</v>
      </c>
      <c r="F232" s="2189" t="s">
        <v>1680</v>
      </c>
    </row>
    <row r="233" spans="2:6" customFormat="1" ht="15" customHeight="1">
      <c r="B233" s="2823"/>
      <c r="C233" s="2190" t="s">
        <v>1681</v>
      </c>
      <c r="D233" s="2191" t="s">
        <v>1682</v>
      </c>
      <c r="E233" s="2192" t="s">
        <v>1683</v>
      </c>
      <c r="F233" s="2193" t="s">
        <v>1684</v>
      </c>
    </row>
    <row r="234" spans="2:6" customFormat="1" ht="15" customHeight="1">
      <c r="B234" s="2090" t="s">
        <v>532</v>
      </c>
      <c r="C234" s="2131">
        <v>3015</v>
      </c>
      <c r="D234" s="2090">
        <v>155</v>
      </c>
      <c r="E234" s="2090">
        <v>227</v>
      </c>
      <c r="F234" s="2090">
        <v>59</v>
      </c>
    </row>
    <row r="235" spans="2:6" customFormat="1" ht="15" customHeight="1">
      <c r="B235" s="2092" t="s">
        <v>1553</v>
      </c>
      <c r="C235" s="2179">
        <v>1717</v>
      </c>
      <c r="D235" s="2179">
        <v>89</v>
      </c>
      <c r="E235" s="2179">
        <v>125</v>
      </c>
      <c r="F235" s="2179">
        <v>26</v>
      </c>
    </row>
    <row r="236" spans="2:6" customFormat="1" ht="15" customHeight="1">
      <c r="B236" s="2092" t="s">
        <v>1554</v>
      </c>
      <c r="C236" s="2179">
        <v>983</v>
      </c>
      <c r="D236" s="2179">
        <v>63</v>
      </c>
      <c r="E236" s="2179">
        <v>93</v>
      </c>
      <c r="F236" s="2179">
        <v>29</v>
      </c>
    </row>
    <row r="237" spans="2:6" customFormat="1" ht="15" customHeight="1">
      <c r="B237" s="2092" t="s">
        <v>173</v>
      </c>
      <c r="C237" s="2179">
        <v>199</v>
      </c>
      <c r="D237" s="2179">
        <v>3</v>
      </c>
      <c r="E237" s="2179">
        <v>7</v>
      </c>
      <c r="F237" s="2179">
        <v>3</v>
      </c>
    </row>
    <row r="238" spans="2:6" customFormat="1" ht="15" customHeight="1">
      <c r="B238" s="2090" t="s">
        <v>1632</v>
      </c>
      <c r="C238" s="2114"/>
      <c r="D238" s="2114"/>
      <c r="E238" s="2114"/>
      <c r="F238" s="2090"/>
    </row>
    <row r="239" spans="2:6" customFormat="1" ht="15" customHeight="1">
      <c r="B239" s="2092" t="s">
        <v>1534</v>
      </c>
      <c r="C239" s="2179">
        <v>932</v>
      </c>
      <c r="D239" s="2179">
        <v>72</v>
      </c>
      <c r="E239" s="2179">
        <v>102</v>
      </c>
      <c r="F239" s="2179">
        <v>22</v>
      </c>
    </row>
    <row r="240" spans="2:6" customFormat="1" ht="15" customHeight="1">
      <c r="B240" s="2092" t="s">
        <v>1535</v>
      </c>
      <c r="C240" s="2179">
        <v>2083</v>
      </c>
      <c r="D240" s="2179">
        <v>83</v>
      </c>
      <c r="E240" s="2179">
        <v>125</v>
      </c>
      <c r="F240" s="2179">
        <v>37</v>
      </c>
    </row>
    <row r="241" spans="2:6" customFormat="1" ht="15" customHeight="1">
      <c r="B241" s="2090" t="s">
        <v>1685</v>
      </c>
      <c r="C241" s="2114"/>
      <c r="D241" s="2114"/>
      <c r="E241" s="2114"/>
      <c r="F241" s="2090"/>
    </row>
    <row r="242" spans="2:6" customFormat="1" ht="15" customHeight="1">
      <c r="B242" s="2092" t="s">
        <v>1511</v>
      </c>
      <c r="C242" s="2179">
        <v>2113</v>
      </c>
      <c r="D242" s="2179">
        <v>75</v>
      </c>
      <c r="E242" s="2179">
        <v>114</v>
      </c>
      <c r="F242" s="2179">
        <v>33</v>
      </c>
    </row>
    <row r="243" spans="2:6" customFormat="1" ht="15" customHeight="1">
      <c r="B243" s="2092" t="s">
        <v>1512</v>
      </c>
      <c r="C243" s="2179">
        <v>901</v>
      </c>
      <c r="D243" s="2179">
        <v>79</v>
      </c>
      <c r="E243" s="2179">
        <v>112</v>
      </c>
      <c r="F243" s="2179">
        <v>26</v>
      </c>
    </row>
    <row r="244" spans="2:6" customFormat="1" ht="15" customHeight="1">
      <c r="B244" s="2073" t="s">
        <v>1653</v>
      </c>
      <c r="C244" s="2194"/>
      <c r="D244" s="2194"/>
      <c r="E244" s="2194"/>
      <c r="F244" s="2165"/>
    </row>
    <row r="245" spans="2:6" customFormat="1" ht="15" customHeight="1">
      <c r="B245" s="2094" t="s">
        <v>1642</v>
      </c>
      <c r="C245" s="2194"/>
      <c r="D245" s="2194"/>
      <c r="E245" s="2194"/>
      <c r="F245" s="2165"/>
    </row>
    <row r="246" spans="2:6" customFormat="1" ht="15" customHeight="1">
      <c r="B246" s="2094" t="s">
        <v>1686</v>
      </c>
      <c r="C246" s="2194"/>
      <c r="D246" s="2194"/>
      <c r="E246" s="2194"/>
      <c r="F246" s="2165"/>
    </row>
    <row r="247" spans="2:6" ht="15" customHeight="1">
      <c r="B247" s="2815" t="s">
        <v>1687</v>
      </c>
      <c r="C247" s="2815"/>
      <c r="D247" s="2815"/>
      <c r="E247" s="2815"/>
      <c r="F247" s="2815"/>
    </row>
    <row r="248" spans="2:6" ht="15" customHeight="1">
      <c r="B248" s="2161" t="s">
        <v>1688</v>
      </c>
      <c r="C248" s="2162"/>
      <c r="D248" s="2162"/>
      <c r="E248" s="2162"/>
      <c r="F248" s="2162"/>
    </row>
    <row r="249" spans="2:6" s="2077" customFormat="1" ht="23.25" customHeight="1">
      <c r="B249" s="2112" t="s">
        <v>1539</v>
      </c>
      <c r="C249" s="2118" t="s">
        <v>1553</v>
      </c>
      <c r="D249" s="2080" t="s">
        <v>1554</v>
      </c>
      <c r="E249" s="2118" t="s">
        <v>173</v>
      </c>
      <c r="F249" s="2118" t="s">
        <v>532</v>
      </c>
    </row>
    <row r="250" spans="2:6" ht="15" customHeight="1">
      <c r="B250" s="2090" t="s">
        <v>79</v>
      </c>
      <c r="C250" s="2091">
        <v>5.6136884178380564</v>
      </c>
      <c r="D250" s="2091">
        <v>7.6637824474660068</v>
      </c>
      <c r="E250" s="2195">
        <v>5.3070507960576201</v>
      </c>
      <c r="F250" s="2091">
        <v>6.3120429330144869</v>
      </c>
    </row>
    <row r="251" spans="2:6" ht="15" customHeight="1">
      <c r="B251" s="2092" t="s">
        <v>1511</v>
      </c>
      <c r="C251" s="2107">
        <v>5.2793664760228767</v>
      </c>
      <c r="D251" s="2170">
        <v>8.1566068515497552</v>
      </c>
      <c r="E251" s="2107">
        <v>4.431314623338257</v>
      </c>
      <c r="F251" s="2170">
        <v>6.2301890917040117</v>
      </c>
    </row>
    <row r="252" spans="2:6" ht="15" customHeight="1">
      <c r="B252" s="2092" t="s">
        <v>1512</v>
      </c>
      <c r="C252" s="2107">
        <v>5.9622087690332055</v>
      </c>
      <c r="D252" s="2170">
        <v>6.9941715237302242</v>
      </c>
      <c r="E252" s="2107">
        <v>6.2305295950155761</v>
      </c>
      <c r="F252" s="2170">
        <v>6.3402207755448625</v>
      </c>
    </row>
    <row r="253" spans="2:6" ht="15" customHeight="1">
      <c r="B253" s="2090" t="s">
        <v>1534</v>
      </c>
      <c r="C253" s="2091">
        <v>5.5187637969094929</v>
      </c>
      <c r="D253" s="2091">
        <v>7.8597339782345825</v>
      </c>
      <c r="E253" s="2195">
        <v>5.3191489361702127</v>
      </c>
      <c r="F253" s="2091">
        <v>6.5510597302504809</v>
      </c>
    </row>
    <row r="254" spans="2:6" ht="15" customHeight="1">
      <c r="B254" s="2092" t="s">
        <v>1511</v>
      </c>
      <c r="C254" s="2107">
        <v>5.7279236276849641</v>
      </c>
      <c r="D254" s="2170">
        <v>7.7450104259755737</v>
      </c>
      <c r="E254" s="2107">
        <v>3.5087719298245617</v>
      </c>
      <c r="F254" s="2170">
        <v>6.5375911491073673</v>
      </c>
    </row>
    <row r="255" spans="2:6" ht="15" customHeight="1">
      <c r="B255" s="2092" t="s">
        <v>1512</v>
      </c>
      <c r="C255" s="2107">
        <v>5.2976791120080726</v>
      </c>
      <c r="D255" s="2170">
        <v>7.6710647437864381</v>
      </c>
      <c r="E255" s="2107">
        <v>7.1684587813620073</v>
      </c>
      <c r="F255" s="2170">
        <v>6.4338235294117645</v>
      </c>
    </row>
    <row r="256" spans="2:6" ht="15" customHeight="1">
      <c r="B256" s="2090" t="s">
        <v>1689</v>
      </c>
      <c r="C256" s="2091">
        <v>5.6806078250372787</v>
      </c>
      <c r="D256" s="2091">
        <v>7.4545454545454541</v>
      </c>
      <c r="E256" s="2195">
        <v>5.3120849933598935</v>
      </c>
      <c r="F256" s="2091">
        <v>6.1455260570304819</v>
      </c>
    </row>
    <row r="257" spans="2:6" ht="15" customHeight="1">
      <c r="B257" s="2092" t="s">
        <v>1511</v>
      </c>
      <c r="C257" s="2107">
        <v>5.0293378038558254</v>
      </c>
      <c r="D257" s="2170">
        <v>8.676789587852495</v>
      </c>
      <c r="E257" s="2107">
        <v>5.1150895140664963</v>
      </c>
      <c r="F257" s="2170">
        <v>6.0094988853348834</v>
      </c>
    </row>
    <row r="258" spans="2:6" ht="15" customHeight="1">
      <c r="B258" s="2092" t="s">
        <v>1512</v>
      </c>
      <c r="C258" s="2107">
        <v>6.3537906137184121</v>
      </c>
      <c r="D258" s="2170">
        <v>6.2179956108266277</v>
      </c>
      <c r="E258" s="2107">
        <v>5.5248618784530388</v>
      </c>
      <c r="F258" s="2170">
        <v>6.2855432505237951</v>
      </c>
    </row>
    <row r="259" spans="2:6" ht="15" customHeight="1">
      <c r="B259" s="2073" t="s">
        <v>1690</v>
      </c>
      <c r="C259" s="2165"/>
      <c r="D259" s="2165"/>
      <c r="E259" s="2165"/>
      <c r="F259" s="2166"/>
    </row>
    <row r="260" spans="2:6" ht="15" customHeight="1">
      <c r="B260" s="2116" t="s">
        <v>1642</v>
      </c>
      <c r="C260" s="2196"/>
      <c r="D260" s="2196"/>
    </row>
    <row r="261" spans="2:6" ht="15" customHeight="1">
      <c r="B261" s="2094"/>
      <c r="C261" s="2196"/>
      <c r="D261" s="2196"/>
    </row>
    <row r="262" spans="2:6" ht="15" customHeight="1">
      <c r="B262" s="2073"/>
    </row>
    <row r="263" spans="2:6" ht="15" customHeight="1">
      <c r="B263" s="2815" t="s">
        <v>1691</v>
      </c>
      <c r="C263" s="2815"/>
      <c r="D263" s="2815"/>
      <c r="E263" s="2815"/>
      <c r="F263" s="2815"/>
    </row>
    <row r="264" spans="2:6" ht="15" customHeight="1">
      <c r="B264" s="2161" t="s">
        <v>1669</v>
      </c>
      <c r="C264" s="2162"/>
      <c r="D264" s="2162"/>
      <c r="E264" s="2162"/>
      <c r="F264" s="2162"/>
    </row>
    <row r="265" spans="2:6" s="2077" customFormat="1" ht="22.5" customHeight="1">
      <c r="B265" s="2112" t="s">
        <v>1539</v>
      </c>
      <c r="C265" s="2118" t="s">
        <v>1553</v>
      </c>
      <c r="D265" s="2080" t="s">
        <v>1554</v>
      </c>
      <c r="E265" s="2118" t="s">
        <v>1692</v>
      </c>
      <c r="F265" s="2118" t="s">
        <v>532</v>
      </c>
    </row>
    <row r="266" spans="2:6" ht="15" customHeight="1">
      <c r="B266" s="2090" t="s">
        <v>79</v>
      </c>
      <c r="C266" s="2091">
        <v>8.4778235463166975</v>
      </c>
      <c r="D266" s="2091">
        <v>6.9327020629015887</v>
      </c>
      <c r="E266" s="2153" t="s">
        <v>1693</v>
      </c>
      <c r="F266" s="2091">
        <v>8.2397443040201743</v>
      </c>
    </row>
    <row r="267" spans="2:6" ht="15" customHeight="1">
      <c r="B267" s="2092" t="s">
        <v>1511</v>
      </c>
      <c r="C267" s="2197">
        <v>9.3887897849967139</v>
      </c>
      <c r="D267" s="2197">
        <v>9.1590341382181517</v>
      </c>
      <c r="E267" s="2179" t="s">
        <v>1693</v>
      </c>
      <c r="F267" s="2197">
        <v>9.4508154209646733</v>
      </c>
    </row>
    <row r="268" spans="2:6" ht="15" customHeight="1">
      <c r="B268" s="2092" t="s">
        <v>1512</v>
      </c>
      <c r="C268" s="2197">
        <v>7.3335288941038428</v>
      </c>
      <c r="D268" s="2056">
        <v>4.4650523784990552</v>
      </c>
      <c r="E268" s="2179" t="s">
        <v>1693</v>
      </c>
      <c r="F268" s="2197">
        <v>6.6865671641791042</v>
      </c>
    </row>
    <row r="269" spans="2:6" ht="15" customHeight="1">
      <c r="B269" s="2090" t="s">
        <v>1534</v>
      </c>
      <c r="C269" s="2091">
        <v>10.712919270501212</v>
      </c>
      <c r="D269" s="2091">
        <v>6.2063615205585725</v>
      </c>
      <c r="E269" s="2153" t="s">
        <v>1693</v>
      </c>
      <c r="F269" s="2091">
        <v>9.2512479201331104</v>
      </c>
    </row>
    <row r="270" spans="2:6" ht="15" customHeight="1">
      <c r="B270" s="2092" t="s">
        <v>1511</v>
      </c>
      <c r="C270" s="2197">
        <v>12.237762237762238</v>
      </c>
      <c r="D270" s="2056">
        <v>8.8685015290519864</v>
      </c>
      <c r="E270" s="2179" t="s">
        <v>1693</v>
      </c>
      <c r="F270" s="2197">
        <v>11.238891792995295</v>
      </c>
    </row>
    <row r="271" spans="2:6" ht="15" customHeight="1">
      <c r="B271" s="2092" t="s">
        <v>1512</v>
      </c>
      <c r="C271" s="2197">
        <v>8.8610893927547565</v>
      </c>
      <c r="D271" s="2056">
        <v>3.1496062992125982</v>
      </c>
      <c r="E271" s="2179" t="s">
        <v>1693</v>
      </c>
      <c r="F271" s="2197">
        <v>6.7815000678150001</v>
      </c>
    </row>
    <row r="272" spans="2:6" ht="15" customHeight="1">
      <c r="B272" s="2090" t="s">
        <v>1535</v>
      </c>
      <c r="C272" s="2091">
        <v>7.148347425057648</v>
      </c>
      <c r="D272" s="2091">
        <v>7.8343592613318407</v>
      </c>
      <c r="E272" s="2153" t="s">
        <v>1693</v>
      </c>
      <c r="F272" s="2091">
        <v>7.4116904962153072</v>
      </c>
    </row>
    <row r="273" spans="2:6" ht="15" customHeight="1">
      <c r="B273" s="2092" t="s">
        <v>1511</v>
      </c>
      <c r="C273" s="2197">
        <v>7.6899879372738242</v>
      </c>
      <c r="D273" s="2056">
        <v>9.5412844036697244</v>
      </c>
      <c r="E273" s="2179" t="s">
        <v>1693</v>
      </c>
      <c r="F273" s="2197">
        <v>8.062848873268555</v>
      </c>
    </row>
    <row r="274" spans="2:6" ht="15" customHeight="1">
      <c r="B274" s="2092" t="s">
        <v>1512</v>
      </c>
      <c r="C274" s="2197">
        <v>6.4283474443399182</v>
      </c>
      <c r="D274" s="2197">
        <v>6.0698027314112295</v>
      </c>
      <c r="E274" s="2179" t="s">
        <v>1693</v>
      </c>
      <c r="F274" s="2197">
        <v>6.524064171122995</v>
      </c>
    </row>
    <row r="275" spans="2:6" ht="15" customHeight="1">
      <c r="B275" s="2073" t="s">
        <v>1658</v>
      </c>
      <c r="C275" s="2039"/>
      <c r="D275" s="2039"/>
      <c r="E275" s="2039"/>
      <c r="F275" s="2039"/>
    </row>
    <row r="276" spans="2:6">
      <c r="B276" s="2116" t="s">
        <v>1694</v>
      </c>
    </row>
    <row r="277" spans="2:6">
      <c r="B277" s="2094" t="s">
        <v>1695</v>
      </c>
    </row>
    <row r="278" spans="2:6">
      <c r="B278" s="2094"/>
    </row>
    <row r="279" spans="2:6" ht="15" customHeight="1">
      <c r="B279" s="2815" t="s">
        <v>1696</v>
      </c>
      <c r="C279" s="2815"/>
      <c r="D279" s="2815"/>
      <c r="E279" s="2815"/>
      <c r="F279" s="2815"/>
    </row>
    <row r="280" spans="2:6" ht="15" customHeight="1">
      <c r="B280" s="2161" t="s">
        <v>1697</v>
      </c>
      <c r="C280" s="2162"/>
      <c r="D280" s="2162"/>
      <c r="E280" s="2162"/>
      <c r="F280" s="2162"/>
    </row>
    <row r="281" spans="2:6" s="2077" customFormat="1" ht="21.75" customHeight="1">
      <c r="B281" s="2112" t="s">
        <v>1632</v>
      </c>
      <c r="C281" s="2118" t="s">
        <v>1553</v>
      </c>
      <c r="D281" s="2080" t="s">
        <v>1554</v>
      </c>
      <c r="E281" s="2118" t="s">
        <v>171</v>
      </c>
      <c r="F281" s="2118" t="s">
        <v>532</v>
      </c>
    </row>
    <row r="282" spans="2:6" ht="15" customHeight="1">
      <c r="B282" s="2090" t="s">
        <v>8</v>
      </c>
      <c r="C282" s="2091">
        <v>1.3713631349561464</v>
      </c>
      <c r="D282" s="2091">
        <v>1.7074178978795072</v>
      </c>
      <c r="E282" s="2091">
        <v>0.37155359162942836</v>
      </c>
      <c r="F282" s="2091">
        <v>1.3431190626049694</v>
      </c>
    </row>
    <row r="283" spans="2:6" ht="15" customHeight="1">
      <c r="B283" s="2092" t="s">
        <v>1534</v>
      </c>
      <c r="C283" s="2056">
        <v>2.9269738266839407</v>
      </c>
      <c r="D283" s="2056">
        <v>3.0988895810467403</v>
      </c>
      <c r="E283" s="2056">
        <v>1.7862518815855495</v>
      </c>
      <c r="F283" s="2056">
        <v>2.9549748873564705</v>
      </c>
    </row>
    <row r="284" spans="2:6" ht="15" customHeight="1">
      <c r="B284" s="2092" t="s">
        <v>1535</v>
      </c>
      <c r="C284" s="2056">
        <v>1.0374790941810179</v>
      </c>
      <c r="D284" s="2056">
        <v>1.0789914922685213</v>
      </c>
      <c r="E284" s="2056">
        <v>0.21506801894366251</v>
      </c>
      <c r="F284" s="2056">
        <v>0.93256060085977222</v>
      </c>
    </row>
    <row r="285" spans="2:6" ht="15" customHeight="1">
      <c r="B285" s="2073" t="s">
        <v>1690</v>
      </c>
    </row>
    <row r="286" spans="2:6" ht="15" customHeight="1">
      <c r="B286" s="2094" t="s">
        <v>1642</v>
      </c>
      <c r="C286" s="2172"/>
      <c r="D286" s="2172"/>
      <c r="E286" s="2173"/>
      <c r="F286" s="2173"/>
    </row>
    <row r="287" spans="2:6" ht="15" customHeight="1">
      <c r="B287" s="2198"/>
    </row>
    <row r="288" spans="2:6" ht="15" customHeight="1">
      <c r="B288" s="2129" t="s">
        <v>1698</v>
      </c>
      <c r="C288" s="2129"/>
      <c r="D288" s="2129"/>
      <c r="E288" s="2129"/>
      <c r="F288" s="2129"/>
    </row>
    <row r="289" spans="2:6" ht="15" customHeight="1">
      <c r="B289" s="2161" t="s">
        <v>1699</v>
      </c>
      <c r="C289" s="2129"/>
      <c r="D289" s="2129"/>
      <c r="E289" s="2129"/>
      <c r="F289" s="2129"/>
    </row>
    <row r="290" spans="2:6" s="2077" customFormat="1" ht="15" customHeight="1">
      <c r="B290" s="2080" t="s">
        <v>7</v>
      </c>
      <c r="C290" s="2104" t="s">
        <v>1511</v>
      </c>
      <c r="D290" s="2104" t="s">
        <v>1512</v>
      </c>
      <c r="E290" s="2104" t="s">
        <v>8</v>
      </c>
    </row>
    <row r="291" spans="2:6" ht="15" customHeight="1">
      <c r="B291" s="2090" t="s">
        <v>532</v>
      </c>
      <c r="C291" s="2195">
        <v>75.160929656257096</v>
      </c>
      <c r="D291" s="2195">
        <v>78.666632639761303</v>
      </c>
      <c r="E291" s="2195">
        <v>76.871028672600602</v>
      </c>
    </row>
    <row r="292" spans="2:6" ht="15" customHeight="1">
      <c r="B292" s="2086" t="s">
        <v>1553</v>
      </c>
      <c r="C292" s="2056">
        <v>75.371430282071898</v>
      </c>
      <c r="D292" s="2107">
        <v>77.869537250260393</v>
      </c>
      <c r="E292" s="2107">
        <v>76.590019047041892</v>
      </c>
    </row>
    <row r="293" spans="2:6" ht="15" customHeight="1">
      <c r="B293" s="2086" t="s">
        <v>1554</v>
      </c>
      <c r="C293" s="2056">
        <v>78.417710030547099</v>
      </c>
      <c r="D293" s="2107">
        <v>81.462701829280306</v>
      </c>
      <c r="E293" s="2107">
        <v>79.903071883587685</v>
      </c>
    </row>
    <row r="294" spans="2:6" ht="15" customHeight="1">
      <c r="B294" s="2086" t="s">
        <v>173</v>
      </c>
      <c r="C294" s="2056">
        <v>80.708800386284906</v>
      </c>
      <c r="D294" s="2107">
        <v>79.753702673472503</v>
      </c>
      <c r="E294" s="2107">
        <v>80.242899062961783</v>
      </c>
    </row>
    <row r="295" spans="2:6" ht="15" customHeight="1">
      <c r="B295" s="2073" t="s">
        <v>1633</v>
      </c>
    </row>
    <row r="296" spans="2:6" ht="15" customHeight="1">
      <c r="B296" s="2094" t="s">
        <v>1695</v>
      </c>
    </row>
    <row r="297" spans="2:6" ht="15" customHeight="1">
      <c r="B297" s="2094"/>
    </row>
    <row r="298" spans="2:6" ht="15" customHeight="1">
      <c r="B298" s="2822" t="s">
        <v>1700</v>
      </c>
      <c r="C298" s="2822"/>
      <c r="D298" s="2822"/>
      <c r="E298" s="2822"/>
      <c r="F298" s="2822"/>
    </row>
    <row r="299" spans="2:6" ht="15" customHeight="1">
      <c r="B299" s="2161" t="s">
        <v>135</v>
      </c>
      <c r="C299" s="2175"/>
      <c r="D299" s="2175"/>
      <c r="E299" s="2175"/>
      <c r="F299" s="2175"/>
    </row>
    <row r="300" spans="2:6" ht="15" customHeight="1">
      <c r="B300" s="2080" t="s">
        <v>1701</v>
      </c>
      <c r="C300" s="2104" t="s">
        <v>1511</v>
      </c>
      <c r="D300" s="2104" t="s">
        <v>1512</v>
      </c>
      <c r="E300" s="2104" t="s">
        <v>8</v>
      </c>
      <c r="F300" s="2077"/>
    </row>
    <row r="301" spans="2:6" ht="15" customHeight="1">
      <c r="B301" s="2090" t="s">
        <v>532</v>
      </c>
      <c r="C301" s="2195">
        <v>88.499712460985108</v>
      </c>
      <c r="D301" s="2195">
        <v>92.879543251773896</v>
      </c>
      <c r="E301" s="2195">
        <v>90.63621528576013</v>
      </c>
      <c r="F301" s="2199"/>
    </row>
    <row r="302" spans="2:6" ht="15" customHeight="1">
      <c r="B302" s="2086" t="s">
        <v>1553</v>
      </c>
      <c r="C302" s="2056">
        <v>89.55892967654799</v>
      </c>
      <c r="D302" s="2107">
        <v>93.8669808183176</v>
      </c>
      <c r="E302" s="2107">
        <v>91.660418038386823</v>
      </c>
      <c r="F302" s="2199"/>
    </row>
    <row r="303" spans="2:6" ht="15" customHeight="1">
      <c r="B303" s="2086" t="s">
        <v>1554</v>
      </c>
      <c r="C303" s="2056">
        <v>93.181916652040911</v>
      </c>
      <c r="D303" s="2107">
        <v>95.227191595526492</v>
      </c>
      <c r="E303" s="2107">
        <v>94.179611746424115</v>
      </c>
      <c r="F303" s="2199"/>
    </row>
    <row r="304" spans="2:6" ht="15" customHeight="1">
      <c r="B304" s="2086" t="s">
        <v>173</v>
      </c>
      <c r="C304" s="2056">
        <v>91.573019246312001</v>
      </c>
      <c r="D304" s="2107">
        <v>90.085879462583492</v>
      </c>
      <c r="E304" s="2107">
        <v>90.847585205468818</v>
      </c>
      <c r="F304" s="2199"/>
    </row>
    <row r="305" spans="2:6" ht="15" customHeight="1">
      <c r="B305" s="2073" t="s">
        <v>1633</v>
      </c>
    </row>
    <row r="306" spans="2:6" ht="15" customHeight="1">
      <c r="B306" s="2094" t="s">
        <v>1695</v>
      </c>
    </row>
    <row r="307" spans="2:6" ht="15" customHeight="1">
      <c r="B307" s="2094"/>
    </row>
    <row r="308" spans="2:6" ht="15" customHeight="1">
      <c r="B308" s="2822" t="s">
        <v>1702</v>
      </c>
      <c r="C308" s="2822"/>
      <c r="D308" s="2822"/>
      <c r="E308" s="2822"/>
      <c r="F308" s="2822"/>
    </row>
    <row r="309" spans="2:6" ht="15" customHeight="1">
      <c r="B309" s="2822"/>
      <c r="C309" s="2822"/>
      <c r="D309" s="2822"/>
      <c r="E309" s="2822"/>
      <c r="F309" s="2822"/>
    </row>
    <row r="310" spans="2:6" ht="15" customHeight="1">
      <c r="B310" s="2161" t="s">
        <v>135</v>
      </c>
      <c r="C310" s="2175"/>
      <c r="D310" s="2175"/>
      <c r="E310" s="2175"/>
      <c r="F310" s="2175"/>
    </row>
    <row r="311" spans="2:6" ht="15" customHeight="1">
      <c r="B311" s="2080" t="s">
        <v>7</v>
      </c>
      <c r="C311" s="2104" t="s">
        <v>1511</v>
      </c>
      <c r="D311" s="2104" t="s">
        <v>1512</v>
      </c>
      <c r="E311" s="2104" t="s">
        <v>8</v>
      </c>
      <c r="F311" s="2077"/>
    </row>
    <row r="312" spans="2:6" ht="15" customHeight="1">
      <c r="B312" s="2090" t="s">
        <v>532</v>
      </c>
      <c r="C312" s="2195">
        <v>92.85459869603072</v>
      </c>
      <c r="D312" s="2195">
        <v>96.542444915924321</v>
      </c>
      <c r="E312" s="2195">
        <v>94.653548071588574</v>
      </c>
    </row>
    <row r="313" spans="2:6" ht="15" customHeight="1">
      <c r="B313" s="2086" t="s">
        <v>1553</v>
      </c>
      <c r="C313" s="2056">
        <v>90.857131373808343</v>
      </c>
      <c r="D313" s="2107">
        <v>94.784345649901596</v>
      </c>
      <c r="E313" s="2107">
        <v>92.772845654829439</v>
      </c>
    </row>
    <row r="314" spans="2:6" s="2077" customFormat="1" ht="15" customHeight="1">
      <c r="B314" s="2086" t="s">
        <v>1554</v>
      </c>
      <c r="C314" s="2056">
        <v>94.229743284203252</v>
      </c>
      <c r="D314" s="2107">
        <v>95.773029003773374</v>
      </c>
      <c r="E314" s="2107">
        <v>94.982565586432571</v>
      </c>
      <c r="F314" s="2059"/>
    </row>
    <row r="315" spans="2:6" s="2077" customFormat="1" ht="15" customHeight="1">
      <c r="B315" s="2086" t="s">
        <v>173</v>
      </c>
      <c r="C315" s="2056">
        <v>93.262410929956303</v>
      </c>
      <c r="D315" s="2107">
        <v>91.20498449557229</v>
      </c>
      <c r="E315" s="2107">
        <v>92.258788279037276</v>
      </c>
      <c r="F315" s="2059"/>
    </row>
    <row r="316" spans="2:6" ht="15" customHeight="1">
      <c r="B316" s="2073" t="s">
        <v>1633</v>
      </c>
    </row>
    <row r="317" spans="2:6">
      <c r="B317" s="2094" t="s">
        <v>1695</v>
      </c>
    </row>
  </sheetData>
  <protectedRanges>
    <protectedRange sqref="C236:F238 C241:F241 D239:F240 D242:F243" name="All_6_3_1_1_1"/>
  </protectedRanges>
  <mergeCells count="18">
    <mergeCell ref="B308:F309"/>
    <mergeCell ref="B90:E90"/>
    <mergeCell ref="B99:E99"/>
    <mergeCell ref="B133:F133"/>
    <mergeCell ref="B148:F148"/>
    <mergeCell ref="B187:E188"/>
    <mergeCell ref="B209:E210"/>
    <mergeCell ref="B232:B233"/>
    <mergeCell ref="B247:F247"/>
    <mergeCell ref="B263:F263"/>
    <mergeCell ref="B279:F279"/>
    <mergeCell ref="B298:F298"/>
    <mergeCell ref="B81:E81"/>
    <mergeCell ref="B2:F3"/>
    <mergeCell ref="B19:F19"/>
    <mergeCell ref="B28:F28"/>
    <mergeCell ref="B63:F63"/>
    <mergeCell ref="B72:F72"/>
  </mergeCells>
  <pageMargins left="0.21" right="0.35" top="0.75" bottom="0.56999999999999995" header="0.3" footer="0.3"/>
  <pageSetup paperSize="9" scale="97" orientation="portrait" r:id="rId1"/>
  <headerFooter>
    <oddFooter>&amp;C&amp;P</oddFooter>
  </headerFooter>
  <rowBreaks count="9" manualBreakCount="9">
    <brk id="18" max="8" man="1"/>
    <brk id="62" max="8" man="1"/>
    <brk id="79" max="8" man="1"/>
    <brk id="132" max="8" man="1"/>
    <brk id="162" max="8" man="1"/>
    <brk id="185" max="8" man="1"/>
    <brk id="229" max="8" man="1"/>
    <brk id="261" max="8" man="1"/>
    <brk id="287" max="8" man="1"/>
  </rowBreaks>
  <drawing r:id="rId2"/>
  <legacyDrawing r:id="rId3"/>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0" tint="-0.34998626667073579"/>
  </sheetPr>
  <dimension ref="B1:L175"/>
  <sheetViews>
    <sheetView view="pageBreakPreview" topLeftCell="A158" zoomScaleSheetLayoutView="100" workbookViewId="0">
      <selection activeCell="J4" sqref="J4"/>
    </sheetView>
  </sheetViews>
  <sheetFormatPr defaultColWidth="9.140625" defaultRowHeight="14.25"/>
  <cols>
    <col min="1" max="1" width="1.85546875" style="2059" customWidth="1"/>
    <col min="2" max="2" width="32.28515625" style="2059" customWidth="1"/>
    <col min="3" max="3" width="13" style="2059" customWidth="1"/>
    <col min="4" max="4" width="15.5703125" style="2059" customWidth="1"/>
    <col min="5" max="5" width="12.5703125" style="2059" customWidth="1"/>
    <col min="6" max="6" width="14.28515625" style="2059" customWidth="1"/>
    <col min="7" max="16384" width="9.140625" style="2059"/>
  </cols>
  <sheetData>
    <row r="1" spans="2:6" ht="27.75" customHeight="1">
      <c r="B1" s="2200" t="s">
        <v>1507</v>
      </c>
      <c r="F1" s="2111"/>
    </row>
    <row r="2" spans="2:6" ht="173.25" customHeight="1">
      <c r="B2" s="2821" t="s">
        <v>1703</v>
      </c>
      <c r="C2" s="2821"/>
      <c r="D2" s="2821"/>
      <c r="E2" s="2821"/>
      <c r="F2" s="2821"/>
    </row>
    <row r="3" spans="2:6" ht="15" customHeight="1">
      <c r="B3" s="2076" t="s">
        <v>1704</v>
      </c>
      <c r="C3" s="2201"/>
      <c r="D3" s="2201"/>
      <c r="E3" s="2201"/>
      <c r="F3" s="2201"/>
    </row>
    <row r="4" spans="2:6" ht="15" customHeight="1">
      <c r="B4" s="2129"/>
      <c r="C4" s="2201"/>
      <c r="D4" s="2201"/>
      <c r="E4" s="2201"/>
      <c r="F4" s="2201"/>
    </row>
    <row r="5" spans="2:6" ht="15" customHeight="1">
      <c r="B5" s="2076"/>
      <c r="C5" s="2201"/>
      <c r="D5" s="2201"/>
      <c r="E5" s="2201"/>
      <c r="F5" s="2201"/>
    </row>
    <row r="6" spans="2:6" ht="15" customHeight="1">
      <c r="B6" s="2076"/>
      <c r="C6" s="2201"/>
      <c r="D6" s="2201"/>
      <c r="E6" s="2201"/>
      <c r="F6" s="2201"/>
    </row>
    <row r="7" spans="2:6" ht="15" customHeight="1">
      <c r="B7" s="2076"/>
      <c r="C7" s="2201"/>
      <c r="D7" s="2201"/>
      <c r="E7" s="2201"/>
      <c r="F7" s="2201"/>
    </row>
    <row r="8" spans="2:6" ht="15" customHeight="1">
      <c r="B8" s="2076"/>
      <c r="C8" s="2201"/>
      <c r="D8" s="2201"/>
      <c r="E8" s="2201"/>
      <c r="F8" s="2201"/>
    </row>
    <row r="9" spans="2:6" ht="15" customHeight="1">
      <c r="B9" s="2076"/>
      <c r="C9" s="2201"/>
      <c r="D9" s="2201"/>
      <c r="E9" s="2201"/>
      <c r="F9" s="2201"/>
    </row>
    <row r="10" spans="2:6" ht="15" customHeight="1">
      <c r="B10" s="2076"/>
      <c r="C10" s="2201"/>
      <c r="D10" s="2201"/>
      <c r="E10" s="2201"/>
      <c r="F10" s="2201"/>
    </row>
    <row r="11" spans="2:6" ht="15" customHeight="1">
      <c r="B11" s="2076"/>
      <c r="C11" s="2201"/>
      <c r="D11" s="2201"/>
      <c r="E11" s="2201"/>
      <c r="F11" s="2201"/>
    </row>
    <row r="12" spans="2:6" ht="15" customHeight="1">
      <c r="B12" s="2076"/>
      <c r="C12" s="2201"/>
      <c r="D12" s="2201"/>
      <c r="E12" s="2201"/>
      <c r="F12" s="2201"/>
    </row>
    <row r="13" spans="2:6" ht="15" customHeight="1">
      <c r="B13" s="2076"/>
      <c r="C13" s="2201"/>
      <c r="D13" s="2201"/>
      <c r="E13" s="2201"/>
      <c r="F13" s="2201"/>
    </row>
    <row r="14" spans="2:6" ht="15" customHeight="1">
      <c r="B14" s="2076"/>
      <c r="C14" s="2201"/>
      <c r="D14" s="2201"/>
      <c r="E14" s="2201"/>
      <c r="F14" s="2201"/>
    </row>
    <row r="15" spans="2:6" ht="15" customHeight="1">
      <c r="B15" s="2076"/>
      <c r="C15" s="2201"/>
      <c r="D15" s="2201"/>
      <c r="E15" s="2201"/>
      <c r="F15" s="2201"/>
    </row>
    <row r="16" spans="2:6" ht="15" customHeight="1">
      <c r="B16" s="2076"/>
      <c r="C16" s="2201"/>
      <c r="D16" s="2201"/>
      <c r="E16" s="2201"/>
      <c r="F16" s="2201"/>
    </row>
    <row r="17" spans="2:6" ht="15" customHeight="1">
      <c r="B17" s="2076"/>
      <c r="C17" s="2201"/>
      <c r="D17" s="2201"/>
      <c r="E17" s="2201"/>
      <c r="F17" s="2201"/>
    </row>
    <row r="18" spans="2:6" ht="15" customHeight="1">
      <c r="B18" s="2076"/>
      <c r="C18" s="2201"/>
      <c r="D18" s="2201"/>
      <c r="E18" s="2201"/>
      <c r="F18" s="2201"/>
    </row>
    <row r="19" spans="2:6" ht="15" customHeight="1">
      <c r="B19" s="2076"/>
      <c r="C19" s="2201"/>
      <c r="D19" s="2201"/>
      <c r="E19" s="2201"/>
      <c r="F19" s="2201"/>
    </row>
    <row r="20" spans="2:6" ht="15" customHeight="1">
      <c r="B20" s="2073" t="s">
        <v>1633</v>
      </c>
      <c r="C20" s="2201"/>
      <c r="D20" s="2201"/>
      <c r="E20" s="2201"/>
      <c r="F20" s="2201"/>
    </row>
    <row r="21" spans="2:6" ht="15" customHeight="1">
      <c r="B21" s="2076"/>
      <c r="C21" s="2201"/>
      <c r="D21" s="2201"/>
      <c r="E21" s="2201"/>
      <c r="F21" s="2201"/>
    </row>
    <row r="22" spans="2:6" ht="15" customHeight="1">
      <c r="B22" s="2820" t="s">
        <v>1705</v>
      </c>
      <c r="C22" s="2820"/>
      <c r="D22" s="2820"/>
      <c r="E22" s="2820"/>
      <c r="F22" s="2820"/>
    </row>
    <row r="23" spans="2:6" ht="15" customHeight="1">
      <c r="B23" s="2161" t="s">
        <v>1706</v>
      </c>
      <c r="C23" s="2061"/>
      <c r="D23" s="2061"/>
      <c r="E23" s="2061"/>
      <c r="F23" s="2181"/>
    </row>
    <row r="24" spans="2:6" s="2077" customFormat="1" ht="15" customHeight="1">
      <c r="B24" s="2112" t="s">
        <v>1676</v>
      </c>
      <c r="C24" s="2104">
        <v>2005</v>
      </c>
      <c r="D24" s="2112">
        <v>2010</v>
      </c>
      <c r="E24" s="2112">
        <v>2012</v>
      </c>
      <c r="F24" s="2112">
        <v>2013</v>
      </c>
    </row>
    <row r="25" spans="2:6" ht="15" customHeight="1">
      <c r="B25" s="2090" t="s">
        <v>532</v>
      </c>
      <c r="C25" s="2131">
        <v>5552</v>
      </c>
      <c r="D25" s="2131">
        <v>5848</v>
      </c>
      <c r="E25" s="2131">
        <v>5570</v>
      </c>
      <c r="F25" s="2131">
        <v>6236</v>
      </c>
    </row>
    <row r="26" spans="2:6" ht="15" customHeight="1">
      <c r="B26" s="2122" t="s">
        <v>1534</v>
      </c>
      <c r="C26" s="2202"/>
      <c r="D26" s="2203"/>
      <c r="E26" s="2203"/>
      <c r="F26" s="2203"/>
    </row>
    <row r="27" spans="2:6" ht="15" customHeight="1">
      <c r="B27" s="2092" t="s">
        <v>1511</v>
      </c>
      <c r="C27" s="2204">
        <v>3353</v>
      </c>
      <c r="D27" s="2204">
        <v>3642</v>
      </c>
      <c r="E27" s="2204">
        <v>3439</v>
      </c>
      <c r="F27" s="2204">
        <v>3916</v>
      </c>
    </row>
    <row r="28" spans="2:6" ht="15" customHeight="1">
      <c r="B28" s="2092" t="s">
        <v>1512</v>
      </c>
      <c r="C28" s="2204">
        <v>3059</v>
      </c>
      <c r="D28" s="2204">
        <v>3242</v>
      </c>
      <c r="E28" s="2204">
        <v>3157</v>
      </c>
      <c r="F28" s="2204">
        <v>3502</v>
      </c>
    </row>
    <row r="29" spans="2:6" ht="15" customHeight="1">
      <c r="B29" s="2122" t="s">
        <v>1535</v>
      </c>
      <c r="C29" s="2204"/>
      <c r="D29" s="2204"/>
      <c r="E29" s="2204"/>
      <c r="F29" s="2204"/>
    </row>
    <row r="30" spans="2:6" ht="15" customHeight="1">
      <c r="B30" s="2092" t="s">
        <v>1511</v>
      </c>
      <c r="C30" s="2204">
        <v>2199</v>
      </c>
      <c r="D30" s="2204">
        <v>2206</v>
      </c>
      <c r="E30" s="2204">
        <v>2131</v>
      </c>
      <c r="F30" s="2204">
        <v>2320</v>
      </c>
    </row>
    <row r="31" spans="2:6" ht="15" customHeight="1">
      <c r="B31" s="2092" t="s">
        <v>1512</v>
      </c>
      <c r="C31" s="2204">
        <v>2493</v>
      </c>
      <c r="D31" s="2204">
        <v>2606</v>
      </c>
      <c r="E31" s="2204">
        <v>2413</v>
      </c>
      <c r="F31" s="2204">
        <v>2734</v>
      </c>
    </row>
    <row r="32" spans="2:6" ht="15" customHeight="1">
      <c r="B32" s="2092"/>
      <c r="C32" s="2204"/>
      <c r="D32" s="2204"/>
      <c r="E32" s="2204"/>
      <c r="F32" s="2204"/>
    </row>
    <row r="33" spans="2:6" ht="15" customHeight="1">
      <c r="B33" s="2090" t="s">
        <v>1553</v>
      </c>
      <c r="C33" s="2131">
        <v>3318</v>
      </c>
      <c r="D33" s="2131">
        <v>3347</v>
      </c>
      <c r="E33" s="2131">
        <v>3167</v>
      </c>
      <c r="F33" s="2131">
        <v>3471</v>
      </c>
    </row>
    <row r="34" spans="2:6" ht="15" customHeight="1">
      <c r="B34" s="2122" t="s">
        <v>1534</v>
      </c>
      <c r="C34" s="2204"/>
      <c r="D34" s="2204"/>
      <c r="E34" s="2204"/>
      <c r="F34" s="2204"/>
    </row>
    <row r="35" spans="2:6" ht="15" customHeight="1">
      <c r="B35" s="2092" t="s">
        <v>1511</v>
      </c>
      <c r="C35" s="2204">
        <v>1725</v>
      </c>
      <c r="D35" s="2204">
        <v>1818</v>
      </c>
      <c r="E35" s="2204">
        <v>1708</v>
      </c>
      <c r="F35" s="2204">
        <v>1920</v>
      </c>
    </row>
    <row r="36" spans="2:6" ht="15" customHeight="1">
      <c r="B36" s="2092" t="s">
        <v>1512</v>
      </c>
      <c r="C36" s="2204">
        <v>1483</v>
      </c>
      <c r="D36" s="2204">
        <v>1603</v>
      </c>
      <c r="E36" s="2204">
        <v>1553</v>
      </c>
      <c r="F36" s="2204">
        <v>1711</v>
      </c>
    </row>
    <row r="37" spans="2:6" ht="15" customHeight="1">
      <c r="B37" s="2122" t="s">
        <v>1535</v>
      </c>
      <c r="C37" s="2204"/>
      <c r="D37" s="2204"/>
      <c r="E37" s="2204"/>
      <c r="F37" s="2204"/>
    </row>
    <row r="38" spans="2:6" ht="15" customHeight="1">
      <c r="B38" s="2092" t="s">
        <v>1511</v>
      </c>
      <c r="C38" s="2204">
        <v>1593</v>
      </c>
      <c r="D38" s="2204">
        <v>1529</v>
      </c>
      <c r="E38" s="2204">
        <v>1459</v>
      </c>
      <c r="F38" s="2204">
        <v>1551</v>
      </c>
    </row>
    <row r="39" spans="2:6" ht="15" customHeight="1">
      <c r="B39" s="2092" t="s">
        <v>1512</v>
      </c>
      <c r="C39" s="2204">
        <v>1835</v>
      </c>
      <c r="D39" s="2204">
        <v>1744</v>
      </c>
      <c r="E39" s="2204">
        <v>1614</v>
      </c>
      <c r="F39" s="2204">
        <v>1760</v>
      </c>
    </row>
    <row r="40" spans="2:6" ht="15" customHeight="1">
      <c r="B40" s="2092"/>
      <c r="C40" s="2204"/>
      <c r="D40" s="2204"/>
      <c r="E40" s="2204"/>
      <c r="F40" s="2204"/>
    </row>
    <row r="41" spans="2:6" ht="15" customHeight="1">
      <c r="B41" s="2090" t="s">
        <v>1554</v>
      </c>
      <c r="C41" s="2131">
        <v>2021</v>
      </c>
      <c r="D41" s="2131">
        <v>2250</v>
      </c>
      <c r="E41" s="2131">
        <v>2167</v>
      </c>
      <c r="F41" s="2131">
        <v>2521</v>
      </c>
    </row>
    <row r="42" spans="2:6" ht="15" customHeight="1">
      <c r="B42" s="2122" t="s">
        <v>1534</v>
      </c>
      <c r="C42" s="2204"/>
      <c r="D42" s="2204"/>
      <c r="E42" s="2204"/>
      <c r="F42" s="2204"/>
    </row>
    <row r="43" spans="2:6" ht="15" customHeight="1">
      <c r="B43" s="2092" t="s">
        <v>1511</v>
      </c>
      <c r="C43" s="2204">
        <v>1453</v>
      </c>
      <c r="D43" s="2204">
        <v>1614</v>
      </c>
      <c r="E43" s="2204">
        <v>1536</v>
      </c>
      <c r="F43" s="2204">
        <v>1792</v>
      </c>
    </row>
    <row r="44" spans="2:6" ht="15" customHeight="1">
      <c r="B44" s="2092" t="s">
        <v>1512</v>
      </c>
      <c r="C44" s="2204">
        <v>1412</v>
      </c>
      <c r="D44" s="2204">
        <v>1441</v>
      </c>
      <c r="E44" s="2204">
        <v>1424</v>
      </c>
      <c r="F44" s="2204">
        <v>1613</v>
      </c>
    </row>
    <row r="45" spans="2:6" ht="15" customHeight="1">
      <c r="B45" s="2122" t="s">
        <v>1535</v>
      </c>
      <c r="C45" s="2109"/>
      <c r="D45" s="2109"/>
      <c r="E45" s="2109"/>
      <c r="F45" s="2109"/>
    </row>
    <row r="46" spans="2:6" ht="15" customHeight="1">
      <c r="B46" s="2092" t="s">
        <v>1511</v>
      </c>
      <c r="C46" s="2109">
        <v>568</v>
      </c>
      <c r="D46" s="2109">
        <v>636</v>
      </c>
      <c r="E46" s="2109">
        <v>631</v>
      </c>
      <c r="F46" s="2109">
        <v>729</v>
      </c>
    </row>
    <row r="47" spans="2:6" ht="15" customHeight="1">
      <c r="B47" s="2092" t="s">
        <v>1512</v>
      </c>
      <c r="C47" s="2109">
        <v>609</v>
      </c>
      <c r="D47" s="2109">
        <v>809</v>
      </c>
      <c r="E47" s="2109">
        <v>743</v>
      </c>
      <c r="F47" s="2109">
        <v>908</v>
      </c>
    </row>
    <row r="48" spans="2:6" ht="15" customHeight="1">
      <c r="B48" s="2092"/>
      <c r="C48" s="2109"/>
      <c r="D48" s="2109"/>
      <c r="E48" s="2109"/>
      <c r="F48" s="2109"/>
    </row>
    <row r="49" spans="2:6" ht="15" customHeight="1">
      <c r="B49" s="2090" t="s">
        <v>171</v>
      </c>
      <c r="C49" s="2090">
        <v>213</v>
      </c>
      <c r="D49" s="2090">
        <v>251</v>
      </c>
      <c r="E49" s="2153">
        <v>236</v>
      </c>
      <c r="F49" s="2153">
        <v>244</v>
      </c>
    </row>
    <row r="50" spans="2:6" ht="15" customHeight="1">
      <c r="B50" s="2122" t="s">
        <v>1534</v>
      </c>
      <c r="C50" s="2109"/>
      <c r="D50" s="2109"/>
      <c r="E50" s="2109"/>
      <c r="F50" s="2109"/>
    </row>
    <row r="51" spans="2:6" ht="15" customHeight="1">
      <c r="B51" s="2092" t="s">
        <v>1511</v>
      </c>
      <c r="C51" s="2109">
        <v>175</v>
      </c>
      <c r="D51" s="2109">
        <v>210</v>
      </c>
      <c r="E51" s="2109">
        <v>195</v>
      </c>
      <c r="F51" s="2109">
        <v>204</v>
      </c>
    </row>
    <row r="52" spans="2:6" ht="15" customHeight="1">
      <c r="B52" s="2092" t="s">
        <v>1512</v>
      </c>
      <c r="C52" s="2109">
        <v>164</v>
      </c>
      <c r="D52" s="2109">
        <v>198</v>
      </c>
      <c r="E52" s="2109">
        <v>180</v>
      </c>
      <c r="F52" s="2109">
        <v>178</v>
      </c>
    </row>
    <row r="53" spans="2:6" ht="15" customHeight="1">
      <c r="B53" s="2122" t="s">
        <v>1535</v>
      </c>
      <c r="C53" s="2109"/>
      <c r="D53" s="2109"/>
      <c r="E53" s="2109"/>
      <c r="F53" s="2109"/>
    </row>
    <row r="54" spans="2:6" ht="15" customHeight="1">
      <c r="B54" s="2092" t="s">
        <v>1511</v>
      </c>
      <c r="C54" s="2109">
        <v>38</v>
      </c>
      <c r="D54" s="2109">
        <v>41</v>
      </c>
      <c r="E54" s="2109">
        <v>41</v>
      </c>
      <c r="F54" s="2109">
        <v>40</v>
      </c>
    </row>
    <row r="55" spans="2:6" ht="15" customHeight="1">
      <c r="B55" s="2092" t="s">
        <v>1512</v>
      </c>
      <c r="C55" s="2109">
        <v>49</v>
      </c>
      <c r="D55" s="2109">
        <v>53</v>
      </c>
      <c r="E55" s="2109">
        <v>56</v>
      </c>
      <c r="F55" s="2109">
        <v>66</v>
      </c>
    </row>
    <row r="56" spans="2:6" ht="15" customHeight="1">
      <c r="B56" s="2073" t="s">
        <v>1707</v>
      </c>
      <c r="C56" s="2165"/>
      <c r="D56" s="2149"/>
      <c r="E56" s="2149"/>
      <c r="F56" s="2111"/>
    </row>
    <row r="57" spans="2:6" ht="15" customHeight="1">
      <c r="B57" s="2088"/>
      <c r="C57" s="2149"/>
      <c r="D57" s="2149"/>
      <c r="E57" s="2149"/>
      <c r="F57" s="2111"/>
    </row>
    <row r="58" spans="2:6">
      <c r="B58" s="2205"/>
      <c r="C58" s="2205"/>
      <c r="D58" s="2205"/>
      <c r="E58" s="2205"/>
      <c r="F58" s="2205"/>
    </row>
    <row r="59" spans="2:6" ht="15" customHeight="1">
      <c r="B59" s="2129" t="s">
        <v>1708</v>
      </c>
      <c r="C59" s="2129"/>
      <c r="D59" s="2129"/>
      <c r="E59" s="2129"/>
      <c r="F59" s="2129"/>
    </row>
    <row r="60" spans="2:6" ht="15" customHeight="1">
      <c r="B60" s="2161" t="s">
        <v>1699</v>
      </c>
      <c r="C60" s="2129"/>
      <c r="D60" s="2129"/>
      <c r="E60" s="2129"/>
      <c r="F60" s="2129"/>
    </row>
    <row r="61" spans="2:6" ht="23.25" customHeight="1">
      <c r="B61" s="2112" t="s">
        <v>1539</v>
      </c>
      <c r="C61" s="2118" t="s">
        <v>1553</v>
      </c>
      <c r="D61" s="2080" t="s">
        <v>1554</v>
      </c>
      <c r="E61" s="2118" t="s">
        <v>171</v>
      </c>
      <c r="F61" s="2118" t="s">
        <v>532</v>
      </c>
    </row>
    <row r="62" spans="2:6" ht="15" customHeight="1">
      <c r="B62" s="2090" t="s">
        <v>79</v>
      </c>
      <c r="C62" s="2206"/>
      <c r="D62" s="2206"/>
      <c r="E62" s="2206"/>
      <c r="F62" s="2091"/>
    </row>
    <row r="63" spans="2:6" ht="15" customHeight="1">
      <c r="B63" s="2092" t="s">
        <v>1511</v>
      </c>
      <c r="C63" s="2056">
        <v>26.965092402</v>
      </c>
      <c r="D63" s="2056">
        <v>25.783056174999999</v>
      </c>
      <c r="E63" s="2056">
        <v>24.658523744</v>
      </c>
      <c r="F63" s="2056">
        <v>26.277225715</v>
      </c>
    </row>
    <row r="64" spans="2:6" ht="15" customHeight="1">
      <c r="B64" s="2092" t="s">
        <v>1512</v>
      </c>
      <c r="C64" s="2056">
        <v>23.904175221999999</v>
      </c>
      <c r="D64" s="2056">
        <v>22.704658746</v>
      </c>
      <c r="E64" s="2056">
        <v>21.534594326000001</v>
      </c>
      <c r="F64" s="2056">
        <v>23.226557153000002</v>
      </c>
    </row>
    <row r="65" spans="2:12" ht="15" customHeight="1">
      <c r="B65" s="2090" t="s">
        <v>1534</v>
      </c>
      <c r="C65" s="2090"/>
      <c r="D65" s="2090"/>
      <c r="E65" s="2090"/>
      <c r="F65" s="2090"/>
      <c r="J65" s="2207"/>
      <c r="K65" s="2207"/>
      <c r="L65" s="2207"/>
    </row>
    <row r="66" spans="2:12" ht="15" customHeight="1">
      <c r="B66" s="2092" t="s">
        <v>1511</v>
      </c>
      <c r="C66" s="2056">
        <v>25.078761713999999</v>
      </c>
      <c r="D66" s="2056">
        <v>24.770014237000002</v>
      </c>
      <c r="E66" s="2056">
        <v>24.591065070999999</v>
      </c>
      <c r="F66" s="2056">
        <v>24.899441929000002</v>
      </c>
      <c r="J66" s="2207"/>
      <c r="K66" s="2207"/>
      <c r="L66" s="2207"/>
    </row>
    <row r="67" spans="2:12" ht="15" customHeight="1">
      <c r="B67" s="2092" t="s">
        <v>1512</v>
      </c>
      <c r="C67" s="2056">
        <v>22.580088408999998</v>
      </c>
      <c r="D67" s="2056">
        <v>22.126980866</v>
      </c>
      <c r="E67" s="2056">
        <v>21.729675039</v>
      </c>
      <c r="F67" s="2056">
        <v>22.324435317999999</v>
      </c>
    </row>
    <row r="68" spans="2:12" ht="15" customHeight="1">
      <c r="B68" s="2090" t="s">
        <v>1535</v>
      </c>
      <c r="C68" s="2090"/>
      <c r="D68" s="2090"/>
      <c r="E68" s="2090"/>
      <c r="F68" s="2090"/>
    </row>
    <row r="69" spans="2:12" ht="15" customHeight="1">
      <c r="B69" s="2092" t="s">
        <v>1511</v>
      </c>
      <c r="C69" s="2056">
        <v>29.030845045</v>
      </c>
      <c r="D69" s="2056">
        <v>28.843938821999998</v>
      </c>
      <c r="E69" s="2056">
        <v>25.290933978999998</v>
      </c>
      <c r="F69" s="2056">
        <v>28.918598284000002</v>
      </c>
    </row>
    <row r="70" spans="2:12" ht="15" customHeight="1">
      <c r="B70" s="2092" t="s">
        <v>1512</v>
      </c>
      <c r="C70" s="2056">
        <v>25.348425818999999</v>
      </c>
      <c r="D70" s="2056">
        <v>24.387097709999999</v>
      </c>
      <c r="E70" s="2056">
        <v>20.699212636999999</v>
      </c>
      <c r="F70" s="2056">
        <v>24.910392756</v>
      </c>
    </row>
    <row r="71" spans="2:12" ht="15" customHeight="1">
      <c r="B71" s="2073" t="s">
        <v>1658</v>
      </c>
      <c r="C71" s="2039"/>
      <c r="D71" s="2039"/>
      <c r="E71" s="2039"/>
    </row>
    <row r="72" spans="2:12" ht="15" customHeight="1">
      <c r="B72" s="2208"/>
      <c r="C72" s="2208"/>
      <c r="D72" s="2208"/>
      <c r="E72" s="2039"/>
      <c r="F72" s="2208"/>
    </row>
    <row r="73" spans="2:12" ht="15" customHeight="1">
      <c r="B73" s="2815" t="s">
        <v>1709</v>
      </c>
      <c r="C73" s="2815"/>
      <c r="D73" s="2815"/>
      <c r="E73" s="2815"/>
      <c r="F73" s="2815"/>
    </row>
    <row r="74" spans="2:12" ht="15" customHeight="1">
      <c r="B74" s="2161" t="s">
        <v>1710</v>
      </c>
      <c r="C74" s="2162"/>
      <c r="D74" s="2162"/>
      <c r="E74" s="2162"/>
      <c r="F74" s="2162"/>
    </row>
    <row r="75" spans="2:12" s="2077" customFormat="1" ht="21.75" customHeight="1">
      <c r="B75" s="2209" t="s">
        <v>1711</v>
      </c>
      <c r="C75" s="2118" t="s">
        <v>1553</v>
      </c>
      <c r="D75" s="2080" t="s">
        <v>1554</v>
      </c>
      <c r="E75" s="2118" t="s">
        <v>171</v>
      </c>
      <c r="F75" s="2118" t="s">
        <v>532</v>
      </c>
    </row>
    <row r="76" spans="2:12" ht="15" customHeight="1">
      <c r="B76" s="2090" t="s">
        <v>8</v>
      </c>
      <c r="C76" s="2210">
        <v>2.3163024045901626</v>
      </c>
      <c r="D76" s="2210">
        <v>3.8597565643420348</v>
      </c>
      <c r="E76" s="2210">
        <v>0.80945603890696893</v>
      </c>
      <c r="F76" s="2210">
        <v>2.5420937460254307</v>
      </c>
    </row>
    <row r="77" spans="2:12" ht="15" customHeight="1">
      <c r="B77" s="2092" t="s">
        <v>1712</v>
      </c>
      <c r="C77" s="2211">
        <v>14.192680420753838</v>
      </c>
      <c r="D77" s="2211">
        <v>17.519675416727768</v>
      </c>
      <c r="E77" s="2211">
        <v>11.535199321458864</v>
      </c>
      <c r="F77" s="2211">
        <v>15.341761638544023</v>
      </c>
    </row>
    <row r="78" spans="2:12" ht="15" customHeight="1">
      <c r="B78" s="2092" t="s">
        <v>1713</v>
      </c>
      <c r="C78" s="2212">
        <v>13.374919875553054</v>
      </c>
      <c r="D78" s="2211">
        <v>16.133065282403656</v>
      </c>
      <c r="E78" s="2211">
        <v>14.578214578214578</v>
      </c>
      <c r="F78" s="2211">
        <v>14.584556695277719</v>
      </c>
    </row>
    <row r="79" spans="2:12" ht="15" customHeight="1">
      <c r="B79" s="2092" t="s">
        <v>1714</v>
      </c>
      <c r="C79" s="2212">
        <v>1.6777978983715298</v>
      </c>
      <c r="D79" s="2211">
        <v>2.2997135610543982</v>
      </c>
      <c r="E79" s="2211">
        <v>0.15926102882624621</v>
      </c>
      <c r="F79" s="2211">
        <v>1.5543534626573281</v>
      </c>
    </row>
    <row r="80" spans="2:12" ht="15" customHeight="1">
      <c r="B80" s="2092" t="s">
        <v>1715</v>
      </c>
      <c r="C80" s="2212">
        <v>5.6614212740771235</v>
      </c>
      <c r="D80" s="2211">
        <v>6.7817877629063092</v>
      </c>
      <c r="E80" s="2211">
        <v>3.2381513099793935</v>
      </c>
      <c r="F80" s="2211">
        <v>5.8777244134099833</v>
      </c>
    </row>
    <row r="81" spans="2:6" ht="15" customHeight="1">
      <c r="B81" s="2073" t="s">
        <v>1658</v>
      </c>
      <c r="C81" s="2149"/>
      <c r="D81" s="2149"/>
      <c r="E81" s="2088"/>
      <c r="F81" s="2088"/>
    </row>
    <row r="82" spans="2:6" ht="15" customHeight="1">
      <c r="B82" s="2077"/>
      <c r="C82" s="2077"/>
      <c r="D82" s="2077"/>
      <c r="E82" s="2077"/>
      <c r="F82" s="2077"/>
    </row>
    <row r="83" spans="2:6" ht="24.75" customHeight="1">
      <c r="B83" s="2815" t="s">
        <v>1716</v>
      </c>
      <c r="C83" s="2815"/>
      <c r="D83" s="2815"/>
      <c r="E83" s="2815"/>
      <c r="F83" s="2815"/>
    </row>
    <row r="84" spans="2:6" ht="14.25" customHeight="1">
      <c r="B84" s="2161" t="s">
        <v>1717</v>
      </c>
      <c r="C84" s="2161"/>
      <c r="D84" s="2161"/>
      <c r="E84" s="2162"/>
      <c r="F84" s="2162"/>
    </row>
    <row r="85" spans="2:6" s="2077" customFormat="1" ht="22.5" customHeight="1">
      <c r="B85" s="2209" t="s">
        <v>1711</v>
      </c>
      <c r="C85" s="2118" t="s">
        <v>1553</v>
      </c>
      <c r="D85" s="2080" t="s">
        <v>1554</v>
      </c>
      <c r="E85" s="2118" t="s">
        <v>171</v>
      </c>
      <c r="F85" s="2118" t="s">
        <v>532</v>
      </c>
    </row>
    <row r="86" spans="2:6" ht="15" customHeight="1">
      <c r="B86" s="2090" t="s">
        <v>8</v>
      </c>
      <c r="C86" s="2091">
        <v>2.7767733429759076</v>
      </c>
      <c r="D86" s="2091">
        <v>4.9385376365150107</v>
      </c>
      <c r="E86" s="2091">
        <v>0.8704586318102685</v>
      </c>
      <c r="F86" s="2091">
        <v>3.0556659426038526</v>
      </c>
    </row>
    <row r="87" spans="2:6" ht="15" customHeight="1">
      <c r="B87" s="2092" t="s">
        <v>1712</v>
      </c>
      <c r="C87" s="2170">
        <v>22.738577417750303</v>
      </c>
      <c r="D87" s="2170">
        <v>29.897062013046597</v>
      </c>
      <c r="E87" s="2170">
        <v>16.199475899309139</v>
      </c>
      <c r="F87" s="2170">
        <v>24.947442186405045</v>
      </c>
    </row>
    <row r="88" spans="2:6" ht="15" customHeight="1">
      <c r="B88" s="2092" t="s">
        <v>1713</v>
      </c>
      <c r="C88" s="2107">
        <v>21.139637747411602</v>
      </c>
      <c r="D88" s="2170">
        <v>26.976853090714478</v>
      </c>
      <c r="E88" s="2170">
        <v>24.230873945004085</v>
      </c>
      <c r="F88" s="2170">
        <v>23.650017558551014</v>
      </c>
    </row>
    <row r="89" spans="2:6" ht="15" customHeight="1">
      <c r="B89" s="2092" t="s">
        <v>1714</v>
      </c>
      <c r="C89" s="2107">
        <v>1.8358549212985213</v>
      </c>
      <c r="D89" s="2170">
        <v>2.5499407112550676</v>
      </c>
      <c r="E89" s="2170">
        <v>0.16279221202057695</v>
      </c>
      <c r="F89" s="2170">
        <v>1.6855087657353505</v>
      </c>
    </row>
    <row r="90" spans="2:6" ht="15" customHeight="1">
      <c r="B90" s="2092" t="s">
        <v>1715</v>
      </c>
      <c r="C90" s="2107">
        <v>7.339510754885362</v>
      </c>
      <c r="D90" s="2170">
        <v>8.6595775118020129</v>
      </c>
      <c r="E90" s="2170">
        <v>4.5017393083691433</v>
      </c>
      <c r="F90" s="2170">
        <v>7.6089437094018049</v>
      </c>
    </row>
    <row r="91" spans="2:6" ht="15" customHeight="1">
      <c r="B91" s="2073" t="s">
        <v>1633</v>
      </c>
      <c r="C91" s="2149"/>
      <c r="D91" s="2149"/>
      <c r="E91" s="2088"/>
      <c r="F91" s="2088"/>
    </row>
    <row r="92" spans="2:6" ht="15" customHeight="1"/>
    <row r="93" spans="2:6" ht="15" customHeight="1">
      <c r="B93" s="2815" t="s">
        <v>1718</v>
      </c>
      <c r="C93" s="2815"/>
      <c r="D93" s="2815"/>
      <c r="E93" s="2815"/>
      <c r="F93" s="2815"/>
    </row>
    <row r="94" spans="2:6" ht="15" customHeight="1">
      <c r="B94" s="2161" t="s">
        <v>1719</v>
      </c>
      <c r="C94" s="2161"/>
      <c r="D94" s="2161"/>
      <c r="E94" s="2162"/>
      <c r="F94" s="2162"/>
    </row>
    <row r="95" spans="2:6" s="2077" customFormat="1" ht="28.5" customHeight="1">
      <c r="B95" s="2209" t="s">
        <v>1711</v>
      </c>
      <c r="C95" s="2118" t="s">
        <v>1553</v>
      </c>
      <c r="D95" s="2080" t="s">
        <v>1554</v>
      </c>
      <c r="E95" s="2118" t="s">
        <v>171</v>
      </c>
      <c r="F95" s="2118" t="s">
        <v>532</v>
      </c>
    </row>
    <row r="96" spans="2:6" ht="15" customHeight="1">
      <c r="B96" s="2090" t="s">
        <v>8</v>
      </c>
      <c r="C96" s="2091">
        <v>7.8142857727422061</v>
      </c>
      <c r="D96" s="2091">
        <v>13.025095793322336</v>
      </c>
      <c r="E96" s="2091">
        <v>2.8448756325725228</v>
      </c>
      <c r="F96" s="2091">
        <v>8.6191626399210453</v>
      </c>
    </row>
    <row r="97" spans="2:6" ht="15" customHeight="1">
      <c r="B97" s="2092" t="s">
        <v>1712</v>
      </c>
      <c r="C97" s="2170">
        <v>56.163892176260497</v>
      </c>
      <c r="D97" s="2170">
        <v>73.864142867390058</v>
      </c>
      <c r="E97" s="2170">
        <v>49.377612288817353</v>
      </c>
      <c r="F97" s="2170">
        <v>62.578054129662</v>
      </c>
    </row>
    <row r="98" spans="2:6" ht="15" customHeight="1">
      <c r="B98" s="2092" t="s">
        <v>1713</v>
      </c>
      <c r="C98" s="2107">
        <v>46.873433590084225</v>
      </c>
      <c r="D98" s="2170">
        <v>60.635216355689735</v>
      </c>
      <c r="E98" s="2170">
        <v>59.112606389026659</v>
      </c>
      <c r="F98" s="2170">
        <v>52.967945961439753</v>
      </c>
    </row>
    <row r="99" spans="2:6" ht="15" customHeight="1">
      <c r="B99" s="2092" t="s">
        <v>1714</v>
      </c>
      <c r="C99" s="2107">
        <v>5.4895116632436451</v>
      </c>
      <c r="D99" s="2170">
        <v>7.4151985131330802</v>
      </c>
      <c r="E99" s="2170">
        <v>0.54581070574293888</v>
      </c>
      <c r="F99" s="2170">
        <v>5.1086032927678504</v>
      </c>
    </row>
    <row r="100" spans="2:6" ht="15" customHeight="1">
      <c r="B100" s="2092" t="s">
        <v>1715</v>
      </c>
      <c r="C100" s="2107">
        <v>19.349279939773123</v>
      </c>
      <c r="D100" s="2170">
        <v>20.461794359250273</v>
      </c>
      <c r="E100" s="2170">
        <v>12.35922975685456</v>
      </c>
      <c r="F100" s="2170">
        <v>19.434870274539193</v>
      </c>
    </row>
    <row r="101" spans="2:6" ht="15" customHeight="1">
      <c r="B101" s="2073" t="s">
        <v>1633</v>
      </c>
      <c r="C101" s="2149"/>
      <c r="D101" s="2149"/>
      <c r="E101" s="2088"/>
      <c r="F101" s="2088"/>
    </row>
    <row r="102" spans="2:6" ht="15" customHeight="1">
      <c r="B102" s="2073"/>
      <c r="C102" s="2149"/>
      <c r="D102" s="2149"/>
      <c r="E102" s="2088"/>
      <c r="F102" s="2088"/>
    </row>
    <row r="103" spans="2:6" ht="15" customHeight="1">
      <c r="B103" s="2820" t="s">
        <v>1720</v>
      </c>
      <c r="C103" s="2820"/>
      <c r="D103" s="2820"/>
      <c r="E103" s="2820"/>
      <c r="F103" s="2820"/>
    </row>
    <row r="104" spans="2:6" ht="15" customHeight="1">
      <c r="B104" s="2161" t="s">
        <v>1721</v>
      </c>
      <c r="C104" s="2161"/>
      <c r="D104" s="2161"/>
      <c r="E104" s="2162"/>
      <c r="F104" s="2162"/>
    </row>
    <row r="105" spans="2:6" ht="15" customHeight="1">
      <c r="B105" s="2112" t="s">
        <v>1676</v>
      </c>
      <c r="C105" s="2104">
        <v>2005</v>
      </c>
      <c r="D105" s="2112">
        <v>2010</v>
      </c>
      <c r="E105" s="2112">
        <v>2012</v>
      </c>
      <c r="F105" s="2112">
        <v>2013</v>
      </c>
    </row>
    <row r="106" spans="2:6" ht="15" customHeight="1">
      <c r="B106" s="2090" t="s">
        <v>532</v>
      </c>
      <c r="C106" s="2131">
        <v>1804</v>
      </c>
      <c r="D106" s="2131">
        <v>1769</v>
      </c>
      <c r="E106" s="2131">
        <v>1700</v>
      </c>
      <c r="F106" s="2131">
        <v>1853</v>
      </c>
    </row>
    <row r="107" spans="2:6" ht="15" customHeight="1">
      <c r="B107" s="2122" t="s">
        <v>1534</v>
      </c>
      <c r="C107" s="2202"/>
      <c r="D107" s="2203"/>
      <c r="E107" s="2203"/>
      <c r="F107" s="2203"/>
    </row>
    <row r="108" spans="2:6" ht="15" customHeight="1">
      <c r="B108" s="2092" t="s">
        <v>1511</v>
      </c>
      <c r="C108" s="2204">
        <v>1177</v>
      </c>
      <c r="D108" s="2204">
        <v>1091</v>
      </c>
      <c r="E108" s="2204">
        <v>1073</v>
      </c>
      <c r="F108" s="2213">
        <v>1139</v>
      </c>
    </row>
    <row r="109" spans="2:6" ht="15" customHeight="1">
      <c r="B109" s="2092" t="s">
        <v>1512</v>
      </c>
      <c r="C109" s="2204">
        <v>839</v>
      </c>
      <c r="D109" s="2204">
        <v>820</v>
      </c>
      <c r="E109" s="2204">
        <v>835</v>
      </c>
      <c r="F109" s="2213">
        <v>919</v>
      </c>
    </row>
    <row r="110" spans="2:6" ht="15" customHeight="1">
      <c r="B110" s="2122" t="s">
        <v>1535</v>
      </c>
      <c r="C110" s="2204"/>
      <c r="D110" s="2204"/>
      <c r="E110" s="2204"/>
      <c r="F110" s="2213"/>
    </row>
    <row r="111" spans="2:6" ht="15" customHeight="1">
      <c r="B111" s="2092" t="s">
        <v>1511</v>
      </c>
      <c r="C111" s="2204">
        <v>627</v>
      </c>
      <c r="D111" s="2204">
        <v>678</v>
      </c>
      <c r="E111" s="2204">
        <v>627</v>
      </c>
      <c r="F111" s="2213">
        <v>714</v>
      </c>
    </row>
    <row r="112" spans="2:6" ht="15" customHeight="1">
      <c r="B112" s="2092" t="s">
        <v>1512</v>
      </c>
      <c r="C112" s="2204">
        <v>965</v>
      </c>
      <c r="D112" s="2204">
        <v>949</v>
      </c>
      <c r="E112" s="2204">
        <v>865</v>
      </c>
      <c r="F112" s="2213">
        <v>934</v>
      </c>
    </row>
    <row r="113" spans="2:6" ht="15" customHeight="1">
      <c r="B113" s="2092"/>
      <c r="C113" s="2204"/>
      <c r="D113" s="2204"/>
      <c r="E113" s="2204"/>
      <c r="F113" s="2213"/>
    </row>
    <row r="114" spans="2:6" ht="15" customHeight="1">
      <c r="B114" s="2090" t="s">
        <v>1553</v>
      </c>
      <c r="C114" s="2131">
        <v>1177</v>
      </c>
      <c r="D114" s="2131">
        <v>1201</v>
      </c>
      <c r="E114" s="2131">
        <v>1073</v>
      </c>
      <c r="F114" s="2214">
        <v>1205</v>
      </c>
    </row>
    <row r="115" spans="2:6" ht="15" customHeight="1">
      <c r="B115" s="2122" t="s">
        <v>1534</v>
      </c>
      <c r="C115" s="2204"/>
      <c r="D115" s="2204"/>
      <c r="E115" s="2204"/>
      <c r="F115" s="2213"/>
    </row>
    <row r="116" spans="2:6" ht="15" customHeight="1">
      <c r="B116" s="2122" t="s">
        <v>1511</v>
      </c>
      <c r="C116" s="2204">
        <v>713</v>
      </c>
      <c r="D116" s="2204">
        <v>707</v>
      </c>
      <c r="E116" s="2204">
        <v>630</v>
      </c>
      <c r="F116" s="2213">
        <v>680</v>
      </c>
    </row>
    <row r="117" spans="2:6" ht="15" customHeight="1">
      <c r="B117" s="2092" t="s">
        <v>1512</v>
      </c>
      <c r="C117" s="2204">
        <v>473</v>
      </c>
      <c r="D117" s="2204">
        <v>529</v>
      </c>
      <c r="E117" s="2204">
        <v>482</v>
      </c>
      <c r="F117" s="2213">
        <v>555</v>
      </c>
    </row>
    <row r="118" spans="2:6" ht="15" customHeight="1">
      <c r="B118" s="2092" t="s">
        <v>1535</v>
      </c>
      <c r="C118" s="2204"/>
      <c r="D118" s="2204"/>
      <c r="E118" s="2204"/>
      <c r="F118" s="2213"/>
    </row>
    <row r="119" spans="2:6" ht="15" customHeight="1">
      <c r="B119" s="2122" t="s">
        <v>1511</v>
      </c>
      <c r="C119" s="2204">
        <v>464</v>
      </c>
      <c r="D119" s="2204">
        <v>494</v>
      </c>
      <c r="E119" s="2204">
        <v>443</v>
      </c>
      <c r="F119" s="2213">
        <v>525</v>
      </c>
    </row>
    <row r="120" spans="2:6" ht="15" customHeight="1">
      <c r="B120" s="2092" t="s">
        <v>1512</v>
      </c>
      <c r="C120" s="2204">
        <v>704</v>
      </c>
      <c r="D120" s="2204">
        <v>672</v>
      </c>
      <c r="E120" s="2204">
        <v>591</v>
      </c>
      <c r="F120" s="2213">
        <v>650</v>
      </c>
    </row>
    <row r="121" spans="2:6" ht="15" customHeight="1">
      <c r="B121" s="2092"/>
      <c r="C121" s="2204"/>
      <c r="D121" s="2204"/>
      <c r="E121" s="2204"/>
      <c r="F121" s="2213"/>
    </row>
    <row r="122" spans="2:6" ht="15" customHeight="1">
      <c r="B122" s="2090" t="s">
        <v>1554</v>
      </c>
      <c r="C122" s="2090">
        <v>571</v>
      </c>
      <c r="D122" s="2090">
        <v>512</v>
      </c>
      <c r="E122" s="2090">
        <v>575</v>
      </c>
      <c r="F122" s="2214">
        <v>595</v>
      </c>
    </row>
    <row r="123" spans="2:6" ht="15" customHeight="1">
      <c r="B123" s="2122" t="s">
        <v>1534</v>
      </c>
      <c r="C123" s="2204"/>
      <c r="D123" s="2204"/>
      <c r="E123" s="2204"/>
      <c r="F123" s="2213"/>
    </row>
    <row r="124" spans="2:6" ht="15" customHeight="1">
      <c r="B124" s="2092" t="s">
        <v>1511</v>
      </c>
      <c r="C124" s="2204">
        <v>421</v>
      </c>
      <c r="D124" s="2204">
        <v>346</v>
      </c>
      <c r="E124" s="2204">
        <v>404</v>
      </c>
      <c r="F124" s="2213">
        <v>417</v>
      </c>
    </row>
    <row r="125" spans="2:6" ht="15" customHeight="1">
      <c r="B125" s="2092" t="s">
        <v>1512</v>
      </c>
      <c r="C125" s="2204">
        <v>331</v>
      </c>
      <c r="D125" s="2204">
        <v>256</v>
      </c>
      <c r="E125" s="2204">
        <v>319</v>
      </c>
      <c r="F125" s="2213">
        <v>328</v>
      </c>
    </row>
    <row r="126" spans="2:6" ht="15" customHeight="1">
      <c r="B126" s="2122" t="s">
        <v>1535</v>
      </c>
      <c r="C126" s="2109"/>
      <c r="D126" s="2109"/>
      <c r="E126" s="2109"/>
      <c r="F126" s="2213"/>
    </row>
    <row r="127" spans="2:6" ht="15" customHeight="1">
      <c r="B127" s="2092" t="s">
        <v>1511</v>
      </c>
      <c r="C127" s="2109">
        <v>150</v>
      </c>
      <c r="D127" s="2109">
        <v>166</v>
      </c>
      <c r="E127" s="2109">
        <v>171</v>
      </c>
      <c r="F127" s="2213">
        <v>178</v>
      </c>
    </row>
    <row r="128" spans="2:6" ht="15" customHeight="1">
      <c r="B128" s="2092" t="s">
        <v>1512</v>
      </c>
      <c r="C128" s="2109">
        <v>240</v>
      </c>
      <c r="D128" s="2109">
        <v>256</v>
      </c>
      <c r="E128" s="2109">
        <v>256</v>
      </c>
      <c r="F128" s="2213">
        <v>267</v>
      </c>
    </row>
    <row r="129" spans="2:6" ht="15" customHeight="1">
      <c r="B129" s="2092"/>
      <c r="C129" s="2109"/>
      <c r="D129" s="2109"/>
      <c r="E129" s="2109"/>
      <c r="F129"/>
    </row>
    <row r="130" spans="2:6" ht="15" customHeight="1">
      <c r="B130" s="2090" t="s">
        <v>173</v>
      </c>
      <c r="C130" s="2090">
        <v>56</v>
      </c>
      <c r="D130" s="2090">
        <v>56</v>
      </c>
      <c r="E130" s="2090">
        <v>52</v>
      </c>
      <c r="F130" s="2131">
        <v>53</v>
      </c>
    </row>
    <row r="131" spans="2:6" s="2077" customFormat="1" ht="34.5" customHeight="1">
      <c r="B131" s="2122" t="s">
        <v>1534</v>
      </c>
      <c r="C131" s="2109"/>
      <c r="D131" s="2109"/>
      <c r="E131" s="2109"/>
      <c r="F131"/>
    </row>
    <row r="132" spans="2:6" ht="15" customHeight="1">
      <c r="B132" s="2092" t="s">
        <v>1511</v>
      </c>
      <c r="C132" s="2109">
        <v>43</v>
      </c>
      <c r="D132" s="2109">
        <v>38</v>
      </c>
      <c r="E132" s="2109">
        <v>39</v>
      </c>
      <c r="F132" s="2213">
        <v>42</v>
      </c>
    </row>
    <row r="133" spans="2:6" ht="15" customHeight="1">
      <c r="B133" s="2092" t="s">
        <v>1512</v>
      </c>
      <c r="C133" s="2109">
        <v>35</v>
      </c>
      <c r="D133" s="2109">
        <v>35</v>
      </c>
      <c r="E133" s="2109">
        <v>34</v>
      </c>
      <c r="F133" s="2213">
        <v>36</v>
      </c>
    </row>
    <row r="134" spans="2:6" ht="15" customHeight="1">
      <c r="B134" s="2122" t="s">
        <v>1535</v>
      </c>
      <c r="C134" s="2109"/>
      <c r="D134" s="2109"/>
      <c r="E134" s="2109"/>
      <c r="F134" s="2213"/>
    </row>
    <row r="135" spans="2:6" ht="15" customHeight="1">
      <c r="B135" s="2092" t="s">
        <v>1511</v>
      </c>
      <c r="C135" s="2109">
        <v>13</v>
      </c>
      <c r="D135" s="2109">
        <v>18</v>
      </c>
      <c r="E135" s="2109">
        <v>13</v>
      </c>
      <c r="F135" s="2213">
        <v>11</v>
      </c>
    </row>
    <row r="136" spans="2:6" ht="15" customHeight="1">
      <c r="B136" s="2092" t="s">
        <v>1512</v>
      </c>
      <c r="C136" s="2109">
        <v>21</v>
      </c>
      <c r="D136" s="2109">
        <v>21</v>
      </c>
      <c r="E136" s="2109">
        <v>18</v>
      </c>
      <c r="F136" s="2213">
        <v>17</v>
      </c>
    </row>
    <row r="137" spans="2:6" ht="15" customHeight="1">
      <c r="B137" s="2073" t="s">
        <v>1722</v>
      </c>
      <c r="C137" s="2165"/>
      <c r="D137" s="2149"/>
      <c r="E137" s="2149"/>
      <c r="F137" s="2077"/>
    </row>
    <row r="138" spans="2:6" ht="15" customHeight="1">
      <c r="B138" s="2088"/>
      <c r="C138" s="2149"/>
      <c r="D138" s="2149"/>
      <c r="E138" s="2149"/>
      <c r="F138" s="2077"/>
    </row>
    <row r="139" spans="2:6" ht="15" customHeight="1">
      <c r="B139" s="2815" t="s">
        <v>1723</v>
      </c>
      <c r="C139" s="2815"/>
      <c r="D139" s="2815"/>
      <c r="E139" s="2815"/>
      <c r="F139" s="2815"/>
    </row>
    <row r="140" spans="2:6" ht="14.25" customHeight="1">
      <c r="B140" s="2161" t="s">
        <v>1710</v>
      </c>
      <c r="C140" s="2162"/>
      <c r="D140" s="2162"/>
      <c r="E140" s="2162"/>
      <c r="F140" s="2162"/>
    </row>
    <row r="141" spans="2:6" s="2077" customFormat="1" ht="21.75" customHeight="1">
      <c r="B141" s="2112" t="s">
        <v>1539</v>
      </c>
      <c r="C141" s="2118" t="s">
        <v>1553</v>
      </c>
      <c r="D141" s="2080" t="s">
        <v>1554</v>
      </c>
      <c r="E141" s="2118" t="s">
        <v>171</v>
      </c>
      <c r="F141" s="2118" t="s">
        <v>532</v>
      </c>
    </row>
    <row r="142" spans="2:6" ht="15" customHeight="1">
      <c r="B142" s="2090" t="s">
        <v>8</v>
      </c>
      <c r="C142" s="2091">
        <v>0.8041326411786649</v>
      </c>
      <c r="D142" s="2091">
        <v>0.91096991502717595</v>
      </c>
      <c r="E142" s="2091">
        <v>0.17582446746749736</v>
      </c>
      <c r="F142" s="2091">
        <v>0.7553719870726624</v>
      </c>
    </row>
    <row r="143" spans="2:6" ht="15" customHeight="1">
      <c r="B143" s="2092" t="s">
        <v>1712</v>
      </c>
      <c r="C143" s="2170">
        <v>5.0265743156836509</v>
      </c>
      <c r="D143" s="2170">
        <v>4.0768441120398879</v>
      </c>
      <c r="E143" s="2170">
        <v>2.374893977947413</v>
      </c>
      <c r="F143" s="2170">
        <v>4.462274388738928</v>
      </c>
    </row>
    <row r="144" spans="2:6" ht="15" customHeight="1">
      <c r="B144" s="2092" t="s">
        <v>1713</v>
      </c>
      <c r="C144" s="2170">
        <v>4.3384456638994422</v>
      </c>
      <c r="D144" s="2170">
        <v>3.2806233184305018</v>
      </c>
      <c r="E144" s="2170">
        <v>2.9484029484029484</v>
      </c>
      <c r="F144" s="2170">
        <v>3.8273008574986358</v>
      </c>
    </row>
    <row r="145" spans="2:6" ht="15" customHeight="1">
      <c r="B145" s="2092" t="s">
        <v>1714</v>
      </c>
      <c r="C145" s="2170">
        <v>0.56791998494200724</v>
      </c>
      <c r="D145" s="2170">
        <v>0.56152128102562804</v>
      </c>
      <c r="E145" s="2215">
        <v>4.3796782927217712E-2</v>
      </c>
      <c r="F145" s="2170">
        <v>0.4790356576724093</v>
      </c>
    </row>
    <row r="146" spans="2:6" ht="15" customHeight="1">
      <c r="B146" s="2092" t="s">
        <v>1715</v>
      </c>
      <c r="C146" s="2170">
        <v>2.0908658114489378</v>
      </c>
      <c r="D146" s="2170">
        <v>1.9942041108986617</v>
      </c>
      <c r="E146" s="2170">
        <v>0.83406927681287402</v>
      </c>
      <c r="F146" s="2170">
        <v>2.0101215532327483</v>
      </c>
    </row>
    <row r="147" spans="2:6" ht="15" customHeight="1">
      <c r="B147" s="2073" t="s">
        <v>1690</v>
      </c>
      <c r="C147" s="2149"/>
      <c r="D147" s="2149"/>
      <c r="E147" s="2088"/>
      <c r="F147" s="2088"/>
    </row>
    <row r="148" spans="2:6" ht="15" customHeight="1">
      <c r="B148" s="2088"/>
      <c r="C148" s="2149"/>
      <c r="D148" s="2149"/>
      <c r="E148" s="2088"/>
      <c r="F148" s="2088"/>
    </row>
    <row r="149" spans="2:6" ht="15">
      <c r="B149" s="2815" t="s">
        <v>1724</v>
      </c>
      <c r="C149" s="2815"/>
      <c r="D149" s="2815"/>
      <c r="E149" s="2815"/>
      <c r="F149" s="2815"/>
    </row>
    <row r="150" spans="2:6" ht="15">
      <c r="B150" s="2161" t="s">
        <v>1717</v>
      </c>
      <c r="C150" s="2161"/>
      <c r="D150" s="2161"/>
      <c r="E150" s="2162"/>
      <c r="F150" s="2162"/>
    </row>
    <row r="151" spans="2:6" ht="25.5">
      <c r="B151" s="2112" t="s">
        <v>1539</v>
      </c>
      <c r="C151" s="2118" t="s">
        <v>1553</v>
      </c>
      <c r="D151" s="2080" t="s">
        <v>1554</v>
      </c>
      <c r="E151" s="2118" t="s">
        <v>171</v>
      </c>
      <c r="F151" s="2118" t="s">
        <v>532</v>
      </c>
    </row>
    <row r="152" spans="2:6">
      <c r="B152" s="2090" t="s">
        <v>8</v>
      </c>
      <c r="C152" s="2091">
        <v>0.96399074568884136</v>
      </c>
      <c r="D152" s="2091">
        <v>1.165581076448406</v>
      </c>
      <c r="E152" s="2091">
        <v>0.18907503068009932</v>
      </c>
      <c r="F152" s="2091">
        <v>0.90797770873074712</v>
      </c>
    </row>
    <row r="153" spans="2:6">
      <c r="B153" s="2092" t="s">
        <v>1712</v>
      </c>
      <c r="C153" s="2170">
        <v>8.0532461687865649</v>
      </c>
      <c r="D153" s="2170">
        <v>6.9570730242413124</v>
      </c>
      <c r="E153" s="2170">
        <v>3.3351862145636462</v>
      </c>
      <c r="F153" s="2170">
        <v>7.2561635981397714</v>
      </c>
    </row>
    <row r="154" spans="2:6">
      <c r="B154" s="2092" t="s">
        <v>1713</v>
      </c>
      <c r="C154" s="2107">
        <v>6.8571004966764688</v>
      </c>
      <c r="D154" s="2170">
        <v>5.4856837035054857</v>
      </c>
      <c r="E154" s="2170">
        <v>4.900626191124422</v>
      </c>
      <c r="F154" s="2170">
        <v>6.2062724546854318</v>
      </c>
    </row>
    <row r="155" spans="2:6">
      <c r="B155" s="2092" t="s">
        <v>1714</v>
      </c>
      <c r="C155" s="2107">
        <v>0.62142091146468315</v>
      </c>
      <c r="D155" s="2170">
        <v>0.62261926831742387</v>
      </c>
      <c r="E155" s="2215">
        <v>4.4767858305658659E-2</v>
      </c>
      <c r="F155" s="2170">
        <v>0.51945636530205841</v>
      </c>
    </row>
    <row r="156" spans="2:6">
      <c r="B156" s="2092" t="s">
        <v>1715</v>
      </c>
      <c r="C156" s="2107">
        <v>2.7106147674292531</v>
      </c>
      <c r="D156" s="2170">
        <v>2.546373563492442</v>
      </c>
      <c r="E156" s="2170">
        <v>1.1595389127617488</v>
      </c>
      <c r="F156" s="2170">
        <v>2.6021808223448017</v>
      </c>
    </row>
    <row r="157" spans="2:6">
      <c r="B157" s="2073" t="s">
        <v>1658</v>
      </c>
      <c r="C157" s="2149"/>
      <c r="D157" s="2149"/>
      <c r="E157" s="2088"/>
      <c r="F157" s="2088"/>
    </row>
    <row r="158" spans="2:6">
      <c r="B158" s="2186"/>
    </row>
    <row r="159" spans="2:6" ht="15">
      <c r="B159" s="2824" t="s">
        <v>1725</v>
      </c>
      <c r="C159" s="2824"/>
      <c r="D159" s="2824"/>
      <c r="E159" s="2824"/>
      <c r="F159" s="2824"/>
    </row>
    <row r="160" spans="2:6" ht="15">
      <c r="B160" s="2161" t="s">
        <v>1726</v>
      </c>
      <c r="C160" s="2161"/>
      <c r="D160" s="2161"/>
      <c r="E160" s="2162"/>
      <c r="F160" s="2162"/>
    </row>
    <row r="161" spans="2:6" ht="25.5">
      <c r="B161" s="2112" t="s">
        <v>1539</v>
      </c>
      <c r="C161" s="2118" t="s">
        <v>1553</v>
      </c>
      <c r="D161" s="2080" t="s">
        <v>1554</v>
      </c>
      <c r="E161" s="2118" t="s">
        <v>171</v>
      </c>
      <c r="F161" s="2118" t="s">
        <v>532</v>
      </c>
    </row>
    <row r="162" spans="2:6">
      <c r="B162" s="2090" t="s">
        <v>8</v>
      </c>
      <c r="C162" s="2091">
        <v>1.4953609095989728</v>
      </c>
      <c r="D162" s="2091">
        <v>1.8774124765112947</v>
      </c>
      <c r="E162" s="2091">
        <v>0.2724322913052582</v>
      </c>
      <c r="F162" s="2091">
        <v>1.4066706552997497</v>
      </c>
    </row>
    <row r="163" spans="2:6">
      <c r="B163" s="2092" t="s">
        <v>1712</v>
      </c>
      <c r="C163" s="2170">
        <v>22.665613424245645</v>
      </c>
      <c r="D163" s="2170">
        <v>11.687795182578292</v>
      </c>
      <c r="E163" s="2170">
        <v>4.9636160958639426</v>
      </c>
      <c r="F163" s="2170">
        <v>12.066681219608494</v>
      </c>
    </row>
    <row r="164" spans="2:6">
      <c r="B164" s="2092" t="s">
        <v>1713</v>
      </c>
      <c r="C164" s="2107">
        <v>20.681686912821569</v>
      </c>
      <c r="D164" s="2170">
        <v>9.8824062121602072</v>
      </c>
      <c r="E164" s="2170">
        <v>8.3048853023736431</v>
      </c>
      <c r="F164" s="2170">
        <v>11.212712558823199</v>
      </c>
    </row>
    <row r="165" spans="2:6">
      <c r="B165" s="2092" t="s">
        <v>1714</v>
      </c>
      <c r="C165" s="2107">
        <v>1.2697866033402407</v>
      </c>
      <c r="D165" s="2170">
        <v>0.9489415896714134</v>
      </c>
      <c r="E165" s="2170">
        <v>6.3795291185400171E-2</v>
      </c>
      <c r="F165" s="2170">
        <v>0.77414895021748398</v>
      </c>
    </row>
    <row r="166" spans="2:6">
      <c r="B166" s="2092" t="s">
        <v>1715</v>
      </c>
      <c r="C166" s="2107">
        <v>6.2819749658761177</v>
      </c>
      <c r="D166" s="2170">
        <v>4.4147106337297011</v>
      </c>
      <c r="E166" s="2170">
        <v>1.8238657658945274</v>
      </c>
      <c r="F166" s="2170">
        <v>4.2764553318175791</v>
      </c>
    </row>
    <row r="167" spans="2:6">
      <c r="B167" s="2073" t="s">
        <v>1658</v>
      </c>
      <c r="C167" s="2149"/>
      <c r="D167" s="2149"/>
      <c r="E167" s="2088"/>
      <c r="F167" s="2088"/>
    </row>
    <row r="169" spans="2:6" ht="15">
      <c r="C169"/>
      <c r="D169"/>
      <c r="E169"/>
      <c r="F169"/>
    </row>
    <row r="170" spans="2:6" ht="15">
      <c r="C170"/>
      <c r="D170"/>
      <c r="E170"/>
      <c r="F170"/>
    </row>
    <row r="171" spans="2:6" ht="15">
      <c r="C171"/>
      <c r="D171"/>
      <c r="E171"/>
      <c r="F171"/>
    </row>
    <row r="172" spans="2:6" ht="15">
      <c r="C172"/>
      <c r="D172"/>
      <c r="E172"/>
      <c r="F172"/>
    </row>
    <row r="173" spans="2:6" ht="15">
      <c r="C173"/>
      <c r="D173"/>
      <c r="E173"/>
      <c r="F173"/>
    </row>
    <row r="174" spans="2:6" ht="15">
      <c r="C174"/>
      <c r="D174"/>
      <c r="E174"/>
      <c r="F174"/>
    </row>
    <row r="175" spans="2:6" ht="15">
      <c r="C175"/>
      <c r="D175"/>
      <c r="E175"/>
      <c r="F175"/>
    </row>
  </sheetData>
  <mergeCells count="9">
    <mergeCell ref="B139:F139"/>
    <mergeCell ref="B149:F149"/>
    <mergeCell ref="B159:F159"/>
    <mergeCell ref="B2:F2"/>
    <mergeCell ref="B22:F22"/>
    <mergeCell ref="B73:F73"/>
    <mergeCell ref="B83:F83"/>
    <mergeCell ref="B93:F93"/>
    <mergeCell ref="B103:F103"/>
  </mergeCells>
  <pageMargins left="0.21" right="0.35" top="0.75" bottom="0.56999999999999995" header="0.3" footer="0.3"/>
  <pageSetup paperSize="9" scale="97" orientation="portrait" r:id="rId1"/>
  <headerFooter>
    <oddFooter>&amp;C&amp;P</oddFooter>
  </headerFooter>
  <rowBreaks count="3" manualBreakCount="3">
    <brk id="21" max="16383" man="1"/>
    <brk id="92" max="16383" man="1"/>
    <brk id="138" max="16383" man="1"/>
  </rowBreaks>
  <drawing r:id="rId2"/>
  <legacyDrawing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08080"/>
  </sheetPr>
  <dimension ref="B1:G6"/>
  <sheetViews>
    <sheetView view="pageBreakPreview" zoomScale="90" zoomScaleSheetLayoutView="90" workbookViewId="0">
      <selection activeCell="J4" sqref="J4"/>
    </sheetView>
  </sheetViews>
  <sheetFormatPr defaultRowHeight="14.25"/>
  <cols>
    <col min="1" max="16384" width="9.140625" style="2039"/>
  </cols>
  <sheetData>
    <row r="1" spans="2:7" ht="99.75" customHeight="1">
      <c r="B1" s="2811" t="s">
        <v>712</v>
      </c>
      <c r="C1" s="2811"/>
      <c r="D1" s="2811"/>
      <c r="E1" s="2811"/>
      <c r="F1" s="2811"/>
      <c r="G1" s="2216"/>
    </row>
    <row r="2" spans="2:7" ht="27" customHeight="1">
      <c r="B2" s="2812" t="s">
        <v>1727</v>
      </c>
      <c r="C2" s="2812"/>
      <c r="D2" s="2812"/>
      <c r="E2" s="2812"/>
      <c r="F2" s="2812"/>
    </row>
    <row r="3" spans="2:7" ht="26.25" customHeight="1">
      <c r="B3" s="2812" t="s">
        <v>1728</v>
      </c>
      <c r="C3" s="2812"/>
      <c r="D3" s="2812"/>
      <c r="E3" s="2812"/>
      <c r="F3" s="2812"/>
    </row>
    <row r="4" spans="2:7" ht="30.75" customHeight="1">
      <c r="B4" s="2812" t="s">
        <v>1729</v>
      </c>
      <c r="C4" s="2812"/>
      <c r="D4" s="2812"/>
      <c r="E4" s="2812"/>
      <c r="F4" s="2812"/>
    </row>
    <row r="5" spans="2:7" ht="30" customHeight="1">
      <c r="B5" s="2812" t="s">
        <v>1730</v>
      </c>
      <c r="C5" s="2812"/>
      <c r="D5" s="2812"/>
      <c r="E5" s="2812"/>
      <c r="F5" s="2812"/>
    </row>
    <row r="6" spans="2:7" ht="15">
      <c r="B6" s="2217"/>
      <c r="C6" s="2218"/>
    </row>
  </sheetData>
  <mergeCells count="5">
    <mergeCell ref="B1:F1"/>
    <mergeCell ref="B2:F2"/>
    <mergeCell ref="B3:F3"/>
    <mergeCell ref="B4:F4"/>
    <mergeCell ref="B5:F5"/>
  </mergeCell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828182"/>
  </sheetPr>
  <dimension ref="A1:N783"/>
  <sheetViews>
    <sheetView view="pageBreakPreview" topLeftCell="A504" zoomScale="70" zoomScaleNormal="100" zoomScaleSheetLayoutView="70" workbookViewId="0">
      <selection activeCell="J4" sqref="J4"/>
    </sheetView>
  </sheetViews>
  <sheetFormatPr defaultRowHeight="14.25"/>
  <cols>
    <col min="1" max="1" width="2.28515625" style="2059" customWidth="1"/>
    <col min="2" max="2" width="38.7109375" style="2059" customWidth="1"/>
    <col min="3" max="3" width="16.28515625" style="2221" customWidth="1"/>
    <col min="4" max="4" width="15.28515625" style="2221" customWidth="1"/>
    <col min="5" max="5" width="16" style="2221" customWidth="1"/>
    <col min="6" max="6" width="17.85546875" style="2199" customWidth="1"/>
    <col min="7" max="7" width="10.85546875" style="2059" customWidth="1"/>
    <col min="8" max="8" width="18.85546875" style="2059" customWidth="1"/>
    <col min="9" max="9" width="17.7109375" style="2059" customWidth="1"/>
    <col min="10" max="11" width="18.140625" style="2059" customWidth="1"/>
    <col min="12" max="16384" width="9.140625" style="2059"/>
  </cols>
  <sheetData>
    <row r="1" spans="1:14" ht="23.25" customHeight="1">
      <c r="B1" s="2220" t="s">
        <v>1731</v>
      </c>
    </row>
    <row r="2" spans="1:14" ht="126.75" customHeight="1">
      <c r="B2" s="2825" t="s">
        <v>1732</v>
      </c>
      <c r="C2" s="2825"/>
      <c r="D2" s="2825"/>
      <c r="E2" s="2825"/>
      <c r="F2" s="2825"/>
      <c r="G2" s="2222"/>
    </row>
    <row r="3" spans="1:14" ht="13.5" customHeight="1">
      <c r="B3" s="2223" t="s">
        <v>1509</v>
      </c>
      <c r="H3" s="2082"/>
      <c r="I3" s="2082"/>
      <c r="J3" s="2082"/>
      <c r="K3" s="2082"/>
      <c r="L3" s="2082"/>
    </row>
    <row r="4" spans="1:14" ht="15" customHeight="1">
      <c r="A4" s="2224"/>
      <c r="B4" s="2225" t="s">
        <v>713</v>
      </c>
      <c r="C4" s="2226"/>
      <c r="D4" s="2226"/>
      <c r="E4" s="2227"/>
      <c r="F4" s="2826">
        <v>2013</v>
      </c>
      <c r="G4" s="2228"/>
      <c r="H4" s="2082"/>
      <c r="I4" s="2082"/>
      <c r="J4" s="2082"/>
      <c r="K4" s="2082"/>
      <c r="L4" s="2082"/>
    </row>
    <row r="5" spans="1:14">
      <c r="A5" s="2224"/>
      <c r="B5" s="2229" t="s">
        <v>1733</v>
      </c>
      <c r="C5" s="2226"/>
      <c r="D5" s="2226"/>
      <c r="E5" s="2087">
        <v>265</v>
      </c>
      <c r="F5" s="2826"/>
      <c r="G5" s="2228"/>
      <c r="H5" s="2082"/>
      <c r="I5" s="2082"/>
      <c r="J5" s="2082"/>
      <c r="K5" s="2082"/>
      <c r="L5" s="2082"/>
    </row>
    <row r="6" spans="1:14">
      <c r="A6" s="2224"/>
      <c r="B6" s="2229" t="s">
        <v>1734</v>
      </c>
      <c r="C6" s="2230"/>
      <c r="D6" s="2226"/>
      <c r="E6" s="2087">
        <v>185</v>
      </c>
      <c r="F6" s="2826"/>
      <c r="G6" s="2228"/>
      <c r="H6" s="2231"/>
      <c r="I6" s="2231"/>
      <c r="J6" s="2231"/>
      <c r="K6" s="2231"/>
      <c r="L6" s="2082"/>
    </row>
    <row r="7" spans="1:14">
      <c r="A7" s="2224"/>
      <c r="B7" s="2229" t="s">
        <v>1735</v>
      </c>
      <c r="C7" s="2230"/>
      <c r="D7" s="2226"/>
      <c r="E7" s="2087">
        <v>125263</v>
      </c>
      <c r="F7" s="2826"/>
      <c r="G7" s="2228"/>
      <c r="H7" s="2231"/>
      <c r="I7" s="2231"/>
      <c r="J7" s="2231"/>
      <c r="K7" s="2231"/>
      <c r="L7" s="2231"/>
      <c r="M7" s="2231"/>
      <c r="N7" s="2082"/>
    </row>
    <row r="8" spans="1:14">
      <c r="A8" s="2224"/>
      <c r="B8" s="2229" t="s">
        <v>1736</v>
      </c>
      <c r="C8" s="2230"/>
      <c r="D8" s="2226"/>
      <c r="E8" s="2087">
        <v>200638</v>
      </c>
      <c r="F8" s="2826"/>
      <c r="G8" s="2228"/>
      <c r="H8" s="2231"/>
      <c r="I8" s="2231"/>
      <c r="J8" s="2231"/>
      <c r="K8" s="2231"/>
      <c r="L8" s="2231"/>
      <c r="M8" s="2231"/>
      <c r="N8" s="2082"/>
    </row>
    <row r="9" spans="1:14">
      <c r="A9" s="2224"/>
      <c r="B9" s="2229" t="s">
        <v>1737</v>
      </c>
      <c r="C9" s="2230"/>
      <c r="D9" s="2226"/>
      <c r="E9" s="2093">
        <v>14.437646746112613</v>
      </c>
      <c r="F9" s="2826"/>
      <c r="G9" s="2228"/>
      <c r="H9" s="2231"/>
      <c r="I9" s="2231"/>
      <c r="J9" s="2231"/>
      <c r="K9" s="2231"/>
      <c r="L9" s="2231"/>
      <c r="M9" s="2231"/>
      <c r="N9" s="2082"/>
    </row>
    <row r="10" spans="1:14">
      <c r="A10" s="2224"/>
      <c r="B10" s="2229" t="s">
        <v>1738</v>
      </c>
      <c r="C10" s="2230"/>
      <c r="D10" s="2226"/>
      <c r="E10" s="2093">
        <v>22.432612885462554</v>
      </c>
      <c r="F10" s="2826"/>
      <c r="G10" s="2228"/>
      <c r="H10" s="2231"/>
      <c r="I10" s="2231"/>
      <c r="J10" s="2231"/>
      <c r="K10" s="2231"/>
      <c r="L10" s="2231"/>
      <c r="M10" s="2231"/>
      <c r="N10" s="2082"/>
    </row>
    <row r="11" spans="1:14">
      <c r="A11" s="2224"/>
      <c r="B11" s="2229" t="s">
        <v>1739</v>
      </c>
      <c r="C11" s="2230"/>
      <c r="D11" s="2226"/>
      <c r="E11" s="2087">
        <v>8</v>
      </c>
      <c r="F11" s="2826"/>
      <c r="G11" s="2228"/>
      <c r="H11" s="2231"/>
      <c r="I11" s="2231"/>
      <c r="J11" s="2231"/>
      <c r="K11" s="2231"/>
      <c r="L11" s="2231"/>
      <c r="M11" s="2231"/>
      <c r="N11" s="2082"/>
    </row>
    <row r="12" spans="1:14" ht="15" customHeight="1">
      <c r="A12" s="2224"/>
      <c r="B12" s="2225" t="s">
        <v>715</v>
      </c>
      <c r="E12" s="2232"/>
      <c r="F12" s="2826"/>
      <c r="G12" s="2228"/>
      <c r="H12" s="2233"/>
      <c r="I12" s="2231"/>
      <c r="J12" s="2231"/>
      <c r="K12" s="2231"/>
    </row>
    <row r="13" spans="1:14">
      <c r="A13" s="2224"/>
      <c r="B13" s="2229" t="s">
        <v>1740</v>
      </c>
      <c r="E13" s="2087">
        <v>27512</v>
      </c>
      <c r="F13" s="2826"/>
      <c r="G13" s="2228"/>
      <c r="H13" s="2233"/>
      <c r="I13" s="2231"/>
      <c r="J13" s="2231"/>
      <c r="K13" s="2231"/>
    </row>
    <row r="14" spans="1:14">
      <c r="A14" s="2224"/>
      <c r="B14" s="2229" t="s">
        <v>1741</v>
      </c>
      <c r="E14" s="2093">
        <v>835.1</v>
      </c>
      <c r="F14" s="2826"/>
      <c r="H14" s="2233"/>
      <c r="I14" s="2231"/>
      <c r="J14" s="2231"/>
      <c r="K14" s="2231"/>
    </row>
    <row r="15" spans="1:14" ht="15">
      <c r="A15" s="2224"/>
      <c r="B15" s="2225" t="s">
        <v>717</v>
      </c>
      <c r="E15" s="2234"/>
      <c r="F15" s="2826"/>
      <c r="G15" s="2228"/>
      <c r="H15" s="2233"/>
      <c r="I15" s="2231"/>
      <c r="J15" s="2231"/>
      <c r="K15" s="2231"/>
    </row>
    <row r="16" spans="1:14">
      <c r="A16" s="2224"/>
      <c r="B16" s="2229" t="s">
        <v>1742</v>
      </c>
      <c r="E16" s="2087">
        <v>196762</v>
      </c>
      <c r="F16" s="2826"/>
      <c r="G16" s="2228"/>
      <c r="I16" s="2231"/>
      <c r="J16" s="2231"/>
      <c r="K16" s="2231"/>
    </row>
    <row r="17" spans="1:11">
      <c r="A17" s="2224"/>
      <c r="B17" s="2229" t="s">
        <v>1743</v>
      </c>
      <c r="E17" s="2087">
        <v>449028</v>
      </c>
      <c r="F17" s="2826"/>
      <c r="G17" s="2228"/>
      <c r="I17" s="2231"/>
      <c r="J17" s="2231"/>
      <c r="K17" s="2231"/>
    </row>
    <row r="18" spans="1:11">
      <c r="B18" s="2235"/>
      <c r="E18" s="2087"/>
      <c r="F18" s="2826"/>
      <c r="I18" s="2231"/>
      <c r="J18" s="2231"/>
      <c r="K18" s="2231"/>
    </row>
    <row r="19" spans="1:11">
      <c r="B19" s="2235"/>
      <c r="E19" s="2087"/>
      <c r="F19" s="2236"/>
      <c r="I19" s="2231"/>
      <c r="J19" s="2231"/>
      <c r="K19" s="2231"/>
    </row>
    <row r="20" spans="1:11" ht="18.75" customHeight="1">
      <c r="B20" s="2237" t="s">
        <v>1727</v>
      </c>
    </row>
    <row r="21" spans="1:11" ht="409.6" customHeight="1">
      <c r="B21" s="2827" t="s">
        <v>1744</v>
      </c>
      <c r="C21" s="2827"/>
      <c r="D21" s="2827"/>
      <c r="E21" s="2827"/>
      <c r="F21" s="2827"/>
      <c r="G21" s="2238"/>
    </row>
    <row r="22" spans="1:11" ht="15">
      <c r="B22" s="2239"/>
    </row>
    <row r="23" spans="1:11" ht="15">
      <c r="B23" s="2044" t="s">
        <v>1745</v>
      </c>
      <c r="C23" s="2240"/>
      <c r="D23" s="2240"/>
      <c r="E23" s="2240"/>
    </row>
    <row r="24" spans="1:11" ht="15">
      <c r="A24" s="2224"/>
      <c r="B24" s="2241" t="s">
        <v>1746</v>
      </c>
      <c r="C24" s="2240"/>
      <c r="D24" s="2240"/>
      <c r="E24" s="2240"/>
    </row>
    <row r="25" spans="1:11">
      <c r="A25" s="2224"/>
      <c r="B25" s="2242" t="s">
        <v>1747</v>
      </c>
      <c r="E25" s="2087">
        <v>265</v>
      </c>
    </row>
    <row r="26" spans="1:11">
      <c r="A26" s="2224"/>
      <c r="B26" s="2242" t="s">
        <v>1748</v>
      </c>
      <c r="E26" s="2087">
        <v>5384</v>
      </c>
    </row>
    <row r="27" spans="1:11">
      <c r="A27" s="2224"/>
      <c r="B27" s="2242" t="s">
        <v>1749</v>
      </c>
      <c r="E27" s="2087">
        <v>125263</v>
      </c>
    </row>
    <row r="28" spans="1:11">
      <c r="A28" s="2224"/>
      <c r="B28" s="2242" t="s">
        <v>1750</v>
      </c>
      <c r="E28" s="2087">
        <v>10812</v>
      </c>
    </row>
    <row r="29" spans="1:11">
      <c r="A29" s="2224"/>
      <c r="B29" s="2242" t="s">
        <v>1751</v>
      </c>
      <c r="E29" s="2087">
        <v>2118</v>
      </c>
      <c r="F29" s="2243"/>
      <c r="G29" s="2098"/>
    </row>
    <row r="30" spans="1:11" ht="15">
      <c r="A30" s="2224"/>
      <c r="B30" s="2241" t="s">
        <v>1752</v>
      </c>
      <c r="D30" s="2244"/>
      <c r="E30" s="2087"/>
      <c r="F30" s="2243"/>
      <c r="G30" s="2098"/>
    </row>
    <row r="31" spans="1:11">
      <c r="A31" s="2224"/>
      <c r="B31" s="2242" t="s">
        <v>1747</v>
      </c>
      <c r="D31" s="2244"/>
      <c r="E31" s="2087">
        <v>185</v>
      </c>
      <c r="F31" s="2243"/>
      <c r="G31" s="2098"/>
    </row>
    <row r="32" spans="1:11">
      <c r="A32" s="2224"/>
      <c r="B32" s="2242" t="s">
        <v>1748</v>
      </c>
      <c r="D32" s="2244"/>
      <c r="E32" s="2087">
        <v>9144</v>
      </c>
      <c r="F32" s="2245"/>
      <c r="G32" s="2246"/>
    </row>
    <row r="33" spans="1:11">
      <c r="A33" s="2224"/>
      <c r="B33" s="2242" t="s">
        <v>1749</v>
      </c>
      <c r="D33" s="2244"/>
      <c r="E33" s="2087">
        <v>200638</v>
      </c>
    </row>
    <row r="34" spans="1:11">
      <c r="A34" s="2224"/>
      <c r="B34" s="2242" t="s">
        <v>1750</v>
      </c>
      <c r="D34" s="2244"/>
      <c r="E34" s="2087">
        <v>11761</v>
      </c>
      <c r="F34" s="2247"/>
      <c r="G34" s="2248"/>
    </row>
    <row r="35" spans="1:11">
      <c r="A35" s="2224"/>
      <c r="B35" s="2242" t="s">
        <v>1751</v>
      </c>
      <c r="D35" s="2244"/>
      <c r="E35" s="2087">
        <v>6355</v>
      </c>
    </row>
    <row r="36" spans="1:11" ht="15">
      <c r="A36" s="2224"/>
      <c r="B36" s="2241" t="s">
        <v>1753</v>
      </c>
      <c r="E36" s="2087"/>
    </row>
    <row r="37" spans="1:11">
      <c r="A37" s="2224"/>
      <c r="B37" s="2242" t="s">
        <v>1754</v>
      </c>
      <c r="E37" s="2093">
        <v>14.437646746112613</v>
      </c>
    </row>
    <row r="38" spans="1:11">
      <c r="A38" s="2224"/>
      <c r="B38" s="2242" t="s">
        <v>1755</v>
      </c>
      <c r="E38" s="2093">
        <v>22.432612885462554</v>
      </c>
      <c r="F38" s="2163"/>
      <c r="G38" s="2110"/>
    </row>
    <row r="39" spans="1:11">
      <c r="A39" s="2224"/>
      <c r="B39" s="2242"/>
      <c r="E39" s="2093"/>
      <c r="F39" s="2163"/>
      <c r="G39" s="2110"/>
    </row>
    <row r="40" spans="1:11">
      <c r="A40" s="2224"/>
      <c r="B40" s="2229" t="s">
        <v>1739</v>
      </c>
      <c r="E40" s="2087">
        <v>8</v>
      </c>
    </row>
    <row r="41" spans="1:11">
      <c r="A41" s="2224"/>
      <c r="B41" s="2828" t="s">
        <v>1756</v>
      </c>
      <c r="C41" s="2828"/>
      <c r="D41" s="2828"/>
      <c r="E41" s="2107">
        <v>106.7878939822468</v>
      </c>
    </row>
    <row r="42" spans="1:11" ht="30" customHeight="1">
      <c r="A42" s="2082"/>
      <c r="B42" s="2249"/>
      <c r="C42" s="2250"/>
      <c r="D42" s="2250"/>
      <c r="E42" s="2107"/>
    </row>
    <row r="43" spans="1:11" ht="15">
      <c r="B43" s="2076" t="s">
        <v>1757</v>
      </c>
    </row>
    <row r="44" spans="1:11">
      <c r="B44" s="2251"/>
    </row>
    <row r="45" spans="1:11" ht="15">
      <c r="B45" s="2239"/>
    </row>
    <row r="46" spans="1:11" ht="15">
      <c r="B46" s="2239"/>
      <c r="H46" s="2252" t="s">
        <v>1758</v>
      </c>
      <c r="I46" s="2252"/>
      <c r="J46" s="2252"/>
      <c r="K46" s="2252"/>
    </row>
    <row r="47" spans="1:11" ht="15">
      <c r="B47" s="2239"/>
      <c r="H47" s="2253" t="s">
        <v>7</v>
      </c>
      <c r="I47" s="2254" t="s">
        <v>1759</v>
      </c>
      <c r="J47" s="2254" t="s">
        <v>1752</v>
      </c>
      <c r="K47" s="2254" t="s">
        <v>8</v>
      </c>
    </row>
    <row r="48" spans="1:11" ht="15">
      <c r="B48" s="2239"/>
      <c r="H48" s="2255" t="s">
        <v>1553</v>
      </c>
      <c r="I48" s="2256">
        <v>123</v>
      </c>
      <c r="J48" s="2256">
        <v>117</v>
      </c>
      <c r="K48" s="2256">
        <v>242</v>
      </c>
    </row>
    <row r="49" spans="2:11" ht="15">
      <c r="B49" s="2239"/>
      <c r="H49" s="2257" t="s">
        <v>1554</v>
      </c>
      <c r="I49" s="2221">
        <v>111</v>
      </c>
      <c r="J49" s="2221">
        <v>57</v>
      </c>
      <c r="K49" s="2256">
        <v>168</v>
      </c>
    </row>
    <row r="50" spans="2:11" ht="15">
      <c r="B50" s="2239"/>
      <c r="H50" s="2258" t="s">
        <v>171</v>
      </c>
      <c r="I50" s="2259">
        <v>31</v>
      </c>
      <c r="J50" s="2259">
        <v>11</v>
      </c>
      <c r="K50" s="2256">
        <v>41</v>
      </c>
    </row>
    <row r="51" spans="2:11" ht="15">
      <c r="B51" s="2239"/>
      <c r="H51" s="2260" t="s">
        <v>1760</v>
      </c>
      <c r="I51" s="2261"/>
      <c r="J51" s="2261"/>
      <c r="K51" s="2261"/>
    </row>
    <row r="52" spans="2:11" ht="15">
      <c r="B52" s="2239"/>
    </row>
    <row r="53" spans="2:11" ht="15">
      <c r="B53" s="2239"/>
    </row>
    <row r="54" spans="2:11" ht="15">
      <c r="B54" s="2239"/>
    </row>
    <row r="55" spans="2:11" ht="15">
      <c r="B55" s="2239"/>
      <c r="F55" s="2262"/>
    </row>
    <row r="56" spans="2:11" ht="15">
      <c r="B56" s="2239"/>
      <c r="F56" s="2262"/>
    </row>
    <row r="57" spans="2:11" ht="15">
      <c r="B57" s="2239"/>
    </row>
    <row r="58" spans="2:11" ht="15">
      <c r="B58" s="2239"/>
    </row>
    <row r="59" spans="2:11" ht="15">
      <c r="B59" s="2239"/>
    </row>
    <row r="60" spans="2:11">
      <c r="B60" s="2260" t="s">
        <v>1761</v>
      </c>
    </row>
    <row r="61" spans="2:11" ht="15">
      <c r="B61" s="2239"/>
    </row>
    <row r="62" spans="2:11" ht="15">
      <c r="B62" s="2239"/>
    </row>
    <row r="63" spans="2:11" ht="15" customHeight="1">
      <c r="B63" s="2044" t="s">
        <v>1762</v>
      </c>
      <c r="C63" s="2103"/>
      <c r="D63" s="2103"/>
      <c r="E63" s="2103"/>
    </row>
    <row r="64" spans="2:11" s="2077" customFormat="1" ht="15" customHeight="1">
      <c r="B64" s="2263" t="s">
        <v>1763</v>
      </c>
      <c r="C64" s="2264" t="s">
        <v>558</v>
      </c>
      <c r="D64" s="2264" t="s">
        <v>1316</v>
      </c>
      <c r="E64" s="2264" t="s">
        <v>8</v>
      </c>
      <c r="F64" s="2221"/>
    </row>
    <row r="65" spans="1:6" s="2077" customFormat="1" ht="15" customHeight="1">
      <c r="B65" s="2265" t="s">
        <v>8</v>
      </c>
      <c r="C65" s="2266">
        <f>SUM(C66:C70)</f>
        <v>265</v>
      </c>
      <c r="D65" s="2266">
        <f>SUM(D66:D70)</f>
        <v>185</v>
      </c>
      <c r="E65" s="2266">
        <f>SUM(E66:E70)</f>
        <v>450</v>
      </c>
      <c r="F65" s="2267"/>
    </row>
    <row r="66" spans="1:6">
      <c r="A66" s="2082"/>
      <c r="B66" s="2268" t="s">
        <v>1764</v>
      </c>
      <c r="C66" s="2087">
        <v>51</v>
      </c>
      <c r="D66" s="2087">
        <v>6</v>
      </c>
      <c r="E66" s="2087">
        <f>SUM(C66:D66)</f>
        <v>57</v>
      </c>
    </row>
    <row r="67" spans="1:6">
      <c r="A67" s="2082"/>
      <c r="B67" s="2268" t="s">
        <v>1765</v>
      </c>
      <c r="C67" s="2087">
        <v>77</v>
      </c>
      <c r="D67" s="2087">
        <v>0</v>
      </c>
      <c r="E67" s="2087">
        <f>SUM(C67:D67)</f>
        <v>77</v>
      </c>
    </row>
    <row r="68" spans="1:6">
      <c r="A68" s="2082"/>
      <c r="B68" s="2268" t="s">
        <v>1766</v>
      </c>
      <c r="C68" s="2087">
        <v>46</v>
      </c>
      <c r="D68" s="2087">
        <v>0</v>
      </c>
      <c r="E68" s="2087">
        <f>SUM(C68:D68)</f>
        <v>46</v>
      </c>
    </row>
    <row r="69" spans="1:6">
      <c r="A69" s="2082"/>
      <c r="B69" s="2268" t="s">
        <v>1767</v>
      </c>
      <c r="C69" s="2087">
        <v>33</v>
      </c>
      <c r="D69" s="2087">
        <v>0</v>
      </c>
      <c r="E69" s="2087">
        <f>SUM(C69:D69)</f>
        <v>33</v>
      </c>
    </row>
    <row r="70" spans="1:6">
      <c r="A70" s="2082"/>
      <c r="B70" s="2268" t="s">
        <v>1768</v>
      </c>
      <c r="C70" s="2087">
        <v>58</v>
      </c>
      <c r="D70" s="2087">
        <v>179</v>
      </c>
      <c r="E70" s="2087">
        <f>SUM(C70:D70)</f>
        <v>237</v>
      </c>
    </row>
    <row r="71" spans="1:6">
      <c r="B71" s="2260" t="s">
        <v>1769</v>
      </c>
      <c r="C71" s="2240"/>
      <c r="D71" s="2240"/>
      <c r="E71" s="2240"/>
    </row>
    <row r="72" spans="1:6">
      <c r="B72" s="2260"/>
      <c r="C72" s="2240"/>
      <c r="D72" s="2240"/>
      <c r="E72" s="2240"/>
    </row>
    <row r="73" spans="1:6" ht="15">
      <c r="B73" s="2129" t="s">
        <v>1770</v>
      </c>
      <c r="C73" s="2269"/>
      <c r="D73" s="2269"/>
      <c r="E73" s="2269"/>
    </row>
    <row r="74" spans="1:6" s="2077" customFormat="1" ht="12.75">
      <c r="B74" s="2270" t="s">
        <v>23</v>
      </c>
      <c r="C74" s="2264" t="s">
        <v>558</v>
      </c>
      <c r="D74" s="2264" t="s">
        <v>1316</v>
      </c>
      <c r="E74" s="2264" t="s">
        <v>8</v>
      </c>
      <c r="F74" s="2221"/>
    </row>
    <row r="75" spans="1:6" s="2077" customFormat="1" ht="12.75">
      <c r="B75" s="2265" t="s">
        <v>8</v>
      </c>
      <c r="C75" s="2266">
        <f>SUM(C76:C78)</f>
        <v>3</v>
      </c>
      <c r="D75" s="2266">
        <f>SUM(D76:D78)</f>
        <v>24</v>
      </c>
      <c r="E75" s="2266">
        <f>SUM(E76:E78)</f>
        <v>27</v>
      </c>
      <c r="F75" s="2221"/>
    </row>
    <row r="76" spans="1:6">
      <c r="B76" s="2268" t="s">
        <v>1771</v>
      </c>
      <c r="C76" s="2087">
        <v>2</v>
      </c>
      <c r="D76" s="2087">
        <v>6</v>
      </c>
      <c r="E76" s="2087">
        <f>SUM(C76:D76)</f>
        <v>8</v>
      </c>
    </row>
    <row r="77" spans="1:6">
      <c r="B77" s="2268" t="s">
        <v>1772</v>
      </c>
      <c r="C77" s="2087">
        <v>1</v>
      </c>
      <c r="D77" s="2087">
        <v>13</v>
      </c>
      <c r="E77" s="2087">
        <f>SUM(C77:D77)</f>
        <v>14</v>
      </c>
    </row>
    <row r="78" spans="1:6">
      <c r="B78" s="2268" t="s">
        <v>1773</v>
      </c>
      <c r="C78" s="2087">
        <v>0</v>
      </c>
      <c r="D78" s="2087">
        <v>5</v>
      </c>
      <c r="E78" s="2087">
        <f>SUM(C78:D78)</f>
        <v>5</v>
      </c>
    </row>
    <row r="79" spans="1:6">
      <c r="B79" s="2260" t="s">
        <v>1774</v>
      </c>
    </row>
    <row r="80" spans="1:6">
      <c r="B80" s="2260"/>
      <c r="C80" s="2240"/>
      <c r="D80" s="2240"/>
      <c r="E80" s="2240"/>
    </row>
    <row r="81" spans="2:8" ht="15">
      <c r="B81" s="2815" t="s">
        <v>1775</v>
      </c>
      <c r="C81" s="2815"/>
      <c r="D81" s="2815"/>
      <c r="E81" s="2815"/>
      <c r="F81" s="2815"/>
    </row>
    <row r="82" spans="2:8" s="2077" customFormat="1" ht="12.75">
      <c r="B82" s="2270" t="s">
        <v>1763</v>
      </c>
      <c r="C82" s="2264" t="s">
        <v>558</v>
      </c>
      <c r="D82" s="2264" t="s">
        <v>1316</v>
      </c>
      <c r="E82" s="2264" t="s">
        <v>8</v>
      </c>
      <c r="F82" s="2221"/>
    </row>
    <row r="83" spans="2:8" s="2077" customFormat="1" ht="12.75">
      <c r="B83" s="2265" t="s">
        <v>8</v>
      </c>
      <c r="C83" s="2266">
        <f>SUM(C84:C87)</f>
        <v>5384</v>
      </c>
      <c r="D83" s="2266">
        <f>SUM(D84:D87)</f>
        <v>9144</v>
      </c>
      <c r="E83" s="2266">
        <f>SUM(E84:E87)</f>
        <v>14528</v>
      </c>
      <c r="F83" s="2221"/>
    </row>
    <row r="84" spans="2:8">
      <c r="B84" s="2268" t="s">
        <v>1764</v>
      </c>
      <c r="C84" s="2087">
        <v>674</v>
      </c>
      <c r="D84" s="2087">
        <v>1688</v>
      </c>
      <c r="E84" s="2087">
        <f>SUM(C84:D84)</f>
        <v>2362</v>
      </c>
    </row>
    <row r="85" spans="2:8">
      <c r="B85" s="2268" t="s">
        <v>1765</v>
      </c>
      <c r="C85" s="2087">
        <v>2028</v>
      </c>
      <c r="D85" s="2087">
        <v>3905</v>
      </c>
      <c r="E85" s="2087">
        <f>SUM(C85:D85)</f>
        <v>5933</v>
      </c>
    </row>
    <row r="86" spans="2:8">
      <c r="B86" s="2268" t="s">
        <v>1766</v>
      </c>
      <c r="C86" s="2087">
        <v>1535</v>
      </c>
      <c r="D86" s="2087">
        <v>2207</v>
      </c>
      <c r="E86" s="2087">
        <f>SUM(C86:D86)</f>
        <v>3742</v>
      </c>
      <c r="G86" s="2271"/>
    </row>
    <row r="87" spans="2:8">
      <c r="B87" s="2268" t="s">
        <v>1767</v>
      </c>
      <c r="C87" s="2087">
        <v>1147</v>
      </c>
      <c r="D87" s="2087">
        <v>1344</v>
      </c>
      <c r="E87" s="2087">
        <f>SUM(C87:D87)</f>
        <v>2491</v>
      </c>
      <c r="G87" s="2272"/>
    </row>
    <row r="88" spans="2:8">
      <c r="B88" s="2260" t="s">
        <v>1769</v>
      </c>
      <c r="C88" s="2240"/>
      <c r="D88" s="2240"/>
      <c r="E88" s="2240"/>
    </row>
    <row r="89" spans="2:8">
      <c r="B89" s="2260"/>
      <c r="C89" s="2240"/>
      <c r="D89" s="2240"/>
      <c r="E89" s="2240"/>
    </row>
    <row r="90" spans="2:8" ht="15">
      <c r="B90" s="2815" t="s">
        <v>1776</v>
      </c>
      <c r="C90" s="2815"/>
      <c r="D90" s="2815"/>
      <c r="E90" s="2815"/>
      <c r="F90" s="2815"/>
    </row>
    <row r="91" spans="2:8" s="2077" customFormat="1" ht="12.75">
      <c r="B91" s="2270" t="s">
        <v>1763</v>
      </c>
      <c r="C91" s="2264" t="s">
        <v>558</v>
      </c>
      <c r="D91" s="2264" t="s">
        <v>1316</v>
      </c>
      <c r="E91" s="2264" t="s">
        <v>8</v>
      </c>
      <c r="F91" s="2221"/>
    </row>
    <row r="92" spans="2:8" s="2077" customFormat="1" ht="12.75">
      <c r="B92" s="2265" t="s">
        <v>8</v>
      </c>
      <c r="C92" s="2266">
        <f>SUM(C93:C96)</f>
        <v>125263</v>
      </c>
      <c r="D92" s="2266">
        <f>SUM(D93:D96)</f>
        <v>200638</v>
      </c>
      <c r="E92" s="2266">
        <f>SUM(E93:E96)</f>
        <v>325901</v>
      </c>
      <c r="F92" s="2221"/>
    </row>
    <row r="93" spans="2:8">
      <c r="B93" s="2268" t="s">
        <v>1764</v>
      </c>
      <c r="C93" s="2087">
        <v>14457</v>
      </c>
      <c r="D93" s="2087">
        <v>37314</v>
      </c>
      <c r="E93" s="2087">
        <f>SUM(C93:D93)</f>
        <v>51771</v>
      </c>
    </row>
    <row r="94" spans="2:8">
      <c r="B94" s="2268" t="s">
        <v>1765</v>
      </c>
      <c r="C94" s="2087">
        <v>46038</v>
      </c>
      <c r="D94" s="2087">
        <v>90265</v>
      </c>
      <c r="E94" s="2087">
        <f>SUM(C94:D94)</f>
        <v>136303</v>
      </c>
      <c r="G94" s="2098"/>
    </row>
    <row r="95" spans="2:8">
      <c r="B95" s="2268" t="s">
        <v>1766</v>
      </c>
      <c r="C95" s="2087">
        <v>38133</v>
      </c>
      <c r="D95" s="2087">
        <v>47760</v>
      </c>
      <c r="E95" s="2087">
        <f>SUM(C95:D95)</f>
        <v>85893</v>
      </c>
      <c r="H95" s="2098"/>
    </row>
    <row r="96" spans="2:8">
      <c r="B96" s="2268" t="s">
        <v>1767</v>
      </c>
      <c r="C96" s="2087">
        <v>26635</v>
      </c>
      <c r="D96" s="2087">
        <v>25299</v>
      </c>
      <c r="E96" s="2087">
        <f>SUM(C96:D96)</f>
        <v>51934</v>
      </c>
    </row>
    <row r="97" spans="2:10">
      <c r="B97" s="2260" t="s">
        <v>1769</v>
      </c>
      <c r="C97" s="2240"/>
      <c r="D97" s="2273"/>
      <c r="E97" s="2240"/>
      <c r="F97" s="2262"/>
    </row>
    <row r="98" spans="2:10">
      <c r="B98" s="2186"/>
      <c r="C98" s="2240"/>
      <c r="D98" s="2240"/>
      <c r="E98" s="2240"/>
    </row>
    <row r="99" spans="2:10">
      <c r="C99" s="2240"/>
      <c r="D99" s="2240"/>
      <c r="E99" s="2240"/>
    </row>
    <row r="100" spans="2:10">
      <c r="B100" s="2815" t="s">
        <v>1777</v>
      </c>
      <c r="C100" s="2815"/>
      <c r="D100" s="2815"/>
      <c r="E100" s="2815"/>
      <c r="F100" s="2815"/>
    </row>
    <row r="101" spans="2:10" ht="15.75" customHeight="1">
      <c r="B101" s="2815"/>
      <c r="C101" s="2815"/>
      <c r="D101" s="2815"/>
      <c r="E101" s="2815"/>
      <c r="F101" s="2815"/>
    </row>
    <row r="102" spans="2:10" s="2077" customFormat="1" ht="15" customHeight="1">
      <c r="B102" s="2263" t="s">
        <v>14</v>
      </c>
      <c r="C102" s="2264" t="s">
        <v>1778</v>
      </c>
      <c r="D102" s="2264" t="s">
        <v>1779</v>
      </c>
      <c r="E102" s="2264" t="s">
        <v>1780</v>
      </c>
      <c r="F102" s="2264" t="s">
        <v>1781</v>
      </c>
    </row>
    <row r="103" spans="2:10" s="2077" customFormat="1" ht="15" customHeight="1">
      <c r="B103" s="2829" t="s">
        <v>79</v>
      </c>
      <c r="C103" s="2829"/>
      <c r="D103" s="2266"/>
      <c r="E103" s="2266"/>
      <c r="F103" s="2266"/>
    </row>
    <row r="104" spans="2:10" s="2077" customFormat="1" ht="15" customHeight="1">
      <c r="B104" s="2268" t="s">
        <v>1747</v>
      </c>
      <c r="C104" s="2087">
        <f>SUM(C110+C116)</f>
        <v>495</v>
      </c>
      <c r="D104" s="2087">
        <v>489</v>
      </c>
      <c r="E104" s="2087">
        <v>451</v>
      </c>
      <c r="F104" s="2087">
        <v>450</v>
      </c>
    </row>
    <row r="105" spans="2:10" s="2077" customFormat="1" ht="15" customHeight="1">
      <c r="B105" s="2268" t="s">
        <v>1748</v>
      </c>
      <c r="C105" s="2087">
        <f>SUM(C111+C117)</f>
        <v>11328</v>
      </c>
      <c r="D105" s="2087">
        <v>12038</v>
      </c>
      <c r="E105" s="2087">
        <v>13501</v>
      </c>
      <c r="F105" s="2087">
        <v>14528</v>
      </c>
    </row>
    <row r="106" spans="2:10" s="2077" customFormat="1" ht="15" customHeight="1">
      <c r="B106" s="2268" t="s">
        <v>1749</v>
      </c>
      <c r="C106" s="2087">
        <f>SUM(C112+C118)</f>
        <v>250909</v>
      </c>
      <c r="D106" s="2087">
        <v>291512</v>
      </c>
      <c r="E106" s="2087">
        <v>310620</v>
      </c>
      <c r="F106" s="2087">
        <v>325901</v>
      </c>
      <c r="J106" s="2274"/>
    </row>
    <row r="107" spans="2:10" s="2077" customFormat="1" ht="15" customHeight="1">
      <c r="B107" s="2268" t="s">
        <v>1750</v>
      </c>
      <c r="C107" s="2087">
        <f>SUM(C113+C119)</f>
        <v>18712</v>
      </c>
      <c r="D107" s="2087">
        <v>20372</v>
      </c>
      <c r="E107" s="2087">
        <v>22184</v>
      </c>
      <c r="F107" s="2087">
        <v>22573</v>
      </c>
    </row>
    <row r="108" spans="2:10" s="2077" customFormat="1" ht="15" customHeight="1">
      <c r="B108" s="2268" t="s">
        <v>1751</v>
      </c>
      <c r="C108" s="2179" t="s">
        <v>482</v>
      </c>
      <c r="D108" s="2087">
        <v>5299</v>
      </c>
      <c r="E108" s="2087">
        <v>8890</v>
      </c>
      <c r="F108" s="2087">
        <v>8473</v>
      </c>
    </row>
    <row r="109" spans="2:10">
      <c r="B109" s="2265" t="s">
        <v>1746</v>
      </c>
      <c r="C109" s="2275"/>
      <c r="D109" s="2275"/>
      <c r="E109" s="2275"/>
      <c r="F109" s="2275"/>
    </row>
    <row r="110" spans="2:10">
      <c r="B110" s="2268" t="s">
        <v>1747</v>
      </c>
      <c r="C110" s="2087">
        <v>322</v>
      </c>
      <c r="D110" s="2087">
        <v>305</v>
      </c>
      <c r="E110" s="2087">
        <v>268</v>
      </c>
      <c r="F110" s="2087">
        <v>265</v>
      </c>
    </row>
    <row r="111" spans="2:10">
      <c r="B111" s="2268" t="s">
        <v>1748</v>
      </c>
      <c r="C111" s="2087">
        <v>5492</v>
      </c>
      <c r="D111" s="2087">
        <v>5272</v>
      </c>
      <c r="E111" s="2087">
        <v>5448</v>
      </c>
      <c r="F111" s="2087">
        <v>5384</v>
      </c>
    </row>
    <row r="112" spans="2:10">
      <c r="B112" s="2268" t="s">
        <v>1749</v>
      </c>
      <c r="C112" s="2087">
        <v>127136</v>
      </c>
      <c r="D112" s="2087">
        <v>126492</v>
      </c>
      <c r="E112" s="2087">
        <v>124997</v>
      </c>
      <c r="F112" s="2087">
        <v>125263</v>
      </c>
      <c r="G112" s="2248"/>
    </row>
    <row r="113" spans="1:13" ht="15" customHeight="1">
      <c r="B113" s="2268" t="s">
        <v>1750</v>
      </c>
      <c r="C113" s="2087">
        <v>10436</v>
      </c>
      <c r="D113" s="2087">
        <v>10854</v>
      </c>
      <c r="E113" s="2087">
        <v>10451</v>
      </c>
      <c r="F113" s="2087">
        <v>10812</v>
      </c>
      <c r="G113" s="2248"/>
    </row>
    <row r="114" spans="1:13">
      <c r="B114" s="2268" t="s">
        <v>1751</v>
      </c>
      <c r="C114" s="2179" t="s">
        <v>482</v>
      </c>
      <c r="D114" s="2276">
        <v>2233</v>
      </c>
      <c r="E114" s="2276">
        <v>2535</v>
      </c>
      <c r="F114" s="2276">
        <v>2118</v>
      </c>
      <c r="G114" s="2248"/>
    </row>
    <row r="115" spans="1:13">
      <c r="B115" s="2265" t="s">
        <v>1752</v>
      </c>
      <c r="C115" s="2275"/>
      <c r="D115" s="2275"/>
      <c r="E115" s="2275"/>
      <c r="F115" s="2275"/>
      <c r="G115" s="2248"/>
    </row>
    <row r="116" spans="1:13">
      <c r="B116" s="2268" t="s">
        <v>1747</v>
      </c>
      <c r="C116" s="2087">
        <v>173</v>
      </c>
      <c r="D116" s="2087">
        <v>184</v>
      </c>
      <c r="E116" s="2087">
        <v>183</v>
      </c>
      <c r="F116" s="2087">
        <v>185</v>
      </c>
      <c r="G116" s="2248"/>
    </row>
    <row r="117" spans="1:13">
      <c r="B117" s="2268" t="s">
        <v>1748</v>
      </c>
      <c r="C117" s="2087">
        <v>5836</v>
      </c>
      <c r="D117" s="2087">
        <v>6766</v>
      </c>
      <c r="E117" s="2087">
        <v>8053</v>
      </c>
      <c r="F117" s="2087">
        <v>9144</v>
      </c>
      <c r="G117" s="2248"/>
    </row>
    <row r="118" spans="1:13">
      <c r="B118" s="2268" t="s">
        <v>1749</v>
      </c>
      <c r="C118" s="2087">
        <v>123773</v>
      </c>
      <c r="D118" s="2087">
        <v>165020</v>
      </c>
      <c r="E118" s="2087">
        <v>185623</v>
      </c>
      <c r="F118" s="2087">
        <v>200638</v>
      </c>
      <c r="G118" s="2248"/>
    </row>
    <row r="119" spans="1:13">
      <c r="B119" s="2268" t="s">
        <v>1750</v>
      </c>
      <c r="C119" s="2087">
        <v>8276</v>
      </c>
      <c r="D119" s="2087">
        <v>9518</v>
      </c>
      <c r="E119" s="2087">
        <v>11733</v>
      </c>
      <c r="F119" s="2087">
        <v>11761</v>
      </c>
    </row>
    <row r="120" spans="1:13">
      <c r="B120" s="2268" t="s">
        <v>1751</v>
      </c>
      <c r="C120" s="2179" t="s">
        <v>482</v>
      </c>
      <c r="D120" s="2087">
        <v>3066</v>
      </c>
      <c r="E120" s="2277">
        <v>6355</v>
      </c>
      <c r="F120" s="2277">
        <v>6355</v>
      </c>
    </row>
    <row r="121" spans="1:13">
      <c r="B121" s="2278" t="s">
        <v>1769</v>
      </c>
      <c r="C121" s="2279"/>
      <c r="F121" s="2280"/>
    </row>
    <row r="122" spans="1:13">
      <c r="B122" s="2281" t="s">
        <v>1782</v>
      </c>
      <c r="C122" s="2282"/>
      <c r="E122" s="2282"/>
      <c r="F122" s="2283"/>
    </row>
    <row r="123" spans="1:13" ht="15.75" customHeight="1">
      <c r="C123" s="2284"/>
      <c r="D123" s="2284"/>
      <c r="E123" s="2284"/>
      <c r="F123" s="2285"/>
    </row>
    <row r="124" spans="1:13" ht="15" customHeight="1">
      <c r="B124" s="2815" t="s">
        <v>1783</v>
      </c>
      <c r="C124" s="2815"/>
      <c r="D124" s="2815"/>
      <c r="E124" s="2815"/>
      <c r="F124" s="2815"/>
      <c r="G124" s="2286"/>
      <c r="H124" s="2287"/>
      <c r="I124" s="2287"/>
      <c r="J124" s="2287"/>
      <c r="K124" s="2287"/>
      <c r="L124" s="2287"/>
    </row>
    <row r="125" spans="1:13" ht="28.5" customHeight="1">
      <c r="B125" s="2815"/>
      <c r="C125" s="2815"/>
      <c r="D125" s="2815"/>
      <c r="E125" s="2815"/>
      <c r="F125" s="2815"/>
      <c r="G125" s="2288"/>
      <c r="J125" s="2289"/>
      <c r="M125" s="2111"/>
    </row>
    <row r="126" spans="1:13" s="2077" customFormat="1" ht="12.75">
      <c r="B126" s="2263" t="s">
        <v>1784</v>
      </c>
      <c r="C126" s="2264"/>
      <c r="D126" s="2264" t="s">
        <v>1749</v>
      </c>
      <c r="E126" s="2264" t="s">
        <v>1750</v>
      </c>
      <c r="F126" s="2264" t="s">
        <v>1751</v>
      </c>
      <c r="J126" s="2289"/>
      <c r="M126" s="2111"/>
    </row>
    <row r="127" spans="1:13">
      <c r="B127" s="2265" t="s">
        <v>79</v>
      </c>
      <c r="C127" s="2275"/>
      <c r="D127" s="2275"/>
      <c r="E127" s="2275"/>
      <c r="F127" s="2275"/>
      <c r="G127" s="2077"/>
      <c r="H127" s="2289"/>
    </row>
    <row r="128" spans="1:13">
      <c r="A128" s="2085"/>
      <c r="B128" s="2154" t="s">
        <v>532</v>
      </c>
      <c r="C128" s="2226"/>
      <c r="D128" s="2226">
        <v>325901</v>
      </c>
      <c r="E128" s="2226">
        <v>22573</v>
      </c>
      <c r="F128" s="2226">
        <v>8473</v>
      </c>
      <c r="G128" s="2290"/>
      <c r="H128" s="2289"/>
      <c r="J128" s="2289"/>
    </row>
    <row r="129" spans="1:12">
      <c r="A129" s="2085"/>
      <c r="B129" s="2115" t="s">
        <v>1785</v>
      </c>
      <c r="C129" s="2087"/>
      <c r="D129" s="2087">
        <v>166284</v>
      </c>
      <c r="E129" s="2087">
        <v>5788</v>
      </c>
      <c r="F129" s="2087">
        <v>3522</v>
      </c>
      <c r="G129" s="2077"/>
      <c r="H129" s="2289"/>
      <c r="J129" s="2289"/>
    </row>
    <row r="130" spans="1:12">
      <c r="A130" s="2085"/>
      <c r="B130" s="2115" t="s">
        <v>1512</v>
      </c>
      <c r="C130" s="2087"/>
      <c r="D130" s="2087">
        <v>159617</v>
      </c>
      <c r="E130" s="2087">
        <v>16785</v>
      </c>
      <c r="F130" s="2087">
        <v>4951</v>
      </c>
      <c r="G130" s="2077"/>
      <c r="H130" s="2289"/>
      <c r="J130" s="2111"/>
      <c r="L130" s="2111"/>
    </row>
    <row r="131" spans="1:12">
      <c r="A131" s="2085"/>
      <c r="B131" s="2154" t="s">
        <v>1553</v>
      </c>
      <c r="C131" s="2226"/>
      <c r="D131" s="2226">
        <v>197780</v>
      </c>
      <c r="E131" s="2226">
        <v>12907</v>
      </c>
      <c r="F131" s="2226">
        <v>4792</v>
      </c>
      <c r="G131" s="2290"/>
      <c r="H131" s="2289"/>
      <c r="J131" s="2111"/>
      <c r="L131" s="2111"/>
    </row>
    <row r="132" spans="1:12">
      <c r="A132" s="2085"/>
      <c r="B132" s="2115" t="s">
        <v>1785</v>
      </c>
      <c r="D132" s="2087">
        <v>100678</v>
      </c>
      <c r="E132" s="2087">
        <v>3072</v>
      </c>
      <c r="F132" s="2087">
        <v>2115</v>
      </c>
      <c r="G132" s="2291"/>
      <c r="I132" s="2291"/>
      <c r="J132" s="2291"/>
      <c r="K132" s="2291"/>
      <c r="L132" s="2291"/>
    </row>
    <row r="133" spans="1:12">
      <c r="A133" s="2085"/>
      <c r="B133" s="2115" t="s">
        <v>1512</v>
      </c>
      <c r="D133" s="2087">
        <v>97102</v>
      </c>
      <c r="E133" s="2087">
        <v>9835</v>
      </c>
      <c r="F133" s="2087">
        <v>2677</v>
      </c>
      <c r="G133" s="2061"/>
      <c r="I133" s="2061"/>
      <c r="J133" s="2061"/>
      <c r="K133" s="2061"/>
      <c r="L133" s="2061"/>
    </row>
    <row r="134" spans="1:12" ht="15.75" customHeight="1">
      <c r="A134" s="2085"/>
      <c r="B134" s="2154" t="s">
        <v>1554</v>
      </c>
      <c r="C134" s="2226"/>
      <c r="D134" s="2226">
        <v>110314</v>
      </c>
      <c r="E134" s="2226">
        <v>8058</v>
      </c>
      <c r="F134" s="2226">
        <v>3195</v>
      </c>
      <c r="G134" s="2290"/>
      <c r="I134" s="2291"/>
      <c r="J134" s="2291"/>
      <c r="K134" s="2291"/>
      <c r="L134" s="2291"/>
    </row>
    <row r="135" spans="1:12" s="2271" customFormat="1" ht="15" customHeight="1">
      <c r="A135" s="2292"/>
      <c r="B135" s="2115" t="s">
        <v>1785</v>
      </c>
      <c r="C135" s="2221"/>
      <c r="D135" s="2087">
        <v>56546</v>
      </c>
      <c r="E135" s="2087">
        <v>2238</v>
      </c>
      <c r="F135" s="2087">
        <v>1233</v>
      </c>
      <c r="G135" s="2293"/>
      <c r="I135" s="2294"/>
    </row>
    <row r="136" spans="1:12" ht="16.5" customHeight="1">
      <c r="A136" s="2085"/>
      <c r="B136" s="2115" t="s">
        <v>1512</v>
      </c>
      <c r="D136" s="2087">
        <v>53768</v>
      </c>
      <c r="E136" s="2087">
        <v>5820</v>
      </c>
      <c r="F136" s="2087">
        <v>1962</v>
      </c>
      <c r="G136" s="2295"/>
      <c r="I136" s="2111"/>
    </row>
    <row r="137" spans="1:12">
      <c r="A137" s="2085"/>
      <c r="B137" s="2154" t="s">
        <v>171</v>
      </c>
      <c r="C137" s="2226"/>
      <c r="D137" s="2226">
        <v>17807</v>
      </c>
      <c r="E137" s="2226">
        <v>1608</v>
      </c>
      <c r="F137" s="2226">
        <v>486</v>
      </c>
      <c r="G137" s="2290"/>
      <c r="I137" s="2111"/>
    </row>
    <row r="138" spans="1:12">
      <c r="A138" s="2085"/>
      <c r="B138" s="2115" t="s">
        <v>1785</v>
      </c>
      <c r="D138" s="2087">
        <v>9060</v>
      </c>
      <c r="E138" s="2087">
        <v>478</v>
      </c>
      <c r="F138" s="2087">
        <v>174</v>
      </c>
      <c r="G138" s="2296"/>
      <c r="I138" s="2111"/>
    </row>
    <row r="139" spans="1:12">
      <c r="A139" s="2085"/>
      <c r="B139" s="2115" t="s">
        <v>1512</v>
      </c>
      <c r="D139" s="2087">
        <v>8747</v>
      </c>
      <c r="E139" s="2087">
        <v>1130</v>
      </c>
      <c r="F139" s="2087">
        <v>312</v>
      </c>
      <c r="G139" s="2297"/>
      <c r="I139" s="2111"/>
    </row>
    <row r="140" spans="1:12">
      <c r="B140" s="2265" t="s">
        <v>1746</v>
      </c>
      <c r="C140" s="2275"/>
      <c r="D140" s="2275"/>
      <c r="E140" s="2275"/>
      <c r="F140" s="2275"/>
      <c r="G140" s="2297"/>
      <c r="I140" s="2111"/>
    </row>
    <row r="141" spans="1:12">
      <c r="A141" s="2085"/>
      <c r="B141" s="2154" t="s">
        <v>532</v>
      </c>
      <c r="C141" s="2226"/>
      <c r="D141" s="2226">
        <v>125263</v>
      </c>
      <c r="E141" s="2226">
        <v>10812</v>
      </c>
      <c r="F141" s="2226">
        <v>2118</v>
      </c>
      <c r="G141" s="2290"/>
    </row>
    <row r="142" spans="1:12">
      <c r="A142" s="2085"/>
      <c r="B142" s="2115" t="s">
        <v>1785</v>
      </c>
      <c r="C142" s="2087"/>
      <c r="D142" s="2087">
        <v>59861</v>
      </c>
      <c r="E142" s="2087">
        <v>3390</v>
      </c>
      <c r="F142" s="2087">
        <v>705</v>
      </c>
      <c r="G142" s="2297"/>
    </row>
    <row r="143" spans="1:12">
      <c r="A143" s="2085"/>
      <c r="B143" s="2115" t="s">
        <v>1512</v>
      </c>
      <c r="C143" s="2087"/>
      <c r="D143" s="2087">
        <v>65402</v>
      </c>
      <c r="E143" s="2087">
        <v>7422</v>
      </c>
      <c r="F143" s="2087">
        <v>1413</v>
      </c>
      <c r="G143" s="2297"/>
    </row>
    <row r="144" spans="1:12">
      <c r="A144" s="2085"/>
      <c r="B144" s="2154" t="s">
        <v>1553</v>
      </c>
      <c r="C144" s="2226"/>
      <c r="D144" s="2226">
        <v>62380</v>
      </c>
      <c r="E144" s="2226">
        <v>4901</v>
      </c>
      <c r="F144" s="2226">
        <v>831</v>
      </c>
      <c r="G144" s="2290"/>
      <c r="I144" s="2111"/>
    </row>
    <row r="145" spans="1:9">
      <c r="A145" s="2085"/>
      <c r="B145" s="2115" t="s">
        <v>1785</v>
      </c>
      <c r="C145" s="2087"/>
      <c r="D145" s="2087">
        <v>30238</v>
      </c>
      <c r="E145" s="2087">
        <v>1558</v>
      </c>
      <c r="F145" s="2087">
        <v>303</v>
      </c>
      <c r="G145" s="2297"/>
      <c r="I145" s="2111"/>
    </row>
    <row r="146" spans="1:9">
      <c r="A146" s="2085"/>
      <c r="B146" s="2115" t="s">
        <v>1512</v>
      </c>
      <c r="C146" s="2087"/>
      <c r="D146" s="2087">
        <v>32142</v>
      </c>
      <c r="E146" s="2087">
        <v>3343</v>
      </c>
      <c r="F146" s="2087">
        <v>528</v>
      </c>
      <c r="G146" s="2297"/>
      <c r="I146" s="2111"/>
    </row>
    <row r="147" spans="1:9">
      <c r="A147" s="2085"/>
      <c r="B147" s="2154" t="s">
        <v>1554</v>
      </c>
      <c r="C147" s="2226"/>
      <c r="D147" s="2226">
        <v>52718</v>
      </c>
      <c r="E147" s="2226">
        <v>4846</v>
      </c>
      <c r="F147" s="2226">
        <v>1043</v>
      </c>
      <c r="G147" s="2290"/>
      <c r="I147" s="2111"/>
    </row>
    <row r="148" spans="1:9">
      <c r="A148" s="2085"/>
      <c r="B148" s="2115" t="s">
        <v>1785</v>
      </c>
      <c r="C148" s="2087"/>
      <c r="D148" s="2087">
        <v>24757</v>
      </c>
      <c r="E148" s="2087">
        <v>1486</v>
      </c>
      <c r="F148" s="2087">
        <v>325</v>
      </c>
      <c r="G148" s="2297"/>
      <c r="I148" s="2111"/>
    </row>
    <row r="149" spans="1:9">
      <c r="A149" s="2085"/>
      <c r="B149" s="2115" t="s">
        <v>1512</v>
      </c>
      <c r="C149" s="2087"/>
      <c r="D149" s="2087">
        <v>27961</v>
      </c>
      <c r="E149" s="2087">
        <v>3360</v>
      </c>
      <c r="F149" s="2087">
        <v>718</v>
      </c>
      <c r="G149" s="2297"/>
      <c r="I149" s="2111"/>
    </row>
    <row r="150" spans="1:9">
      <c r="A150" s="2085"/>
      <c r="B150" s="2154" t="s">
        <v>171</v>
      </c>
      <c r="C150" s="2226"/>
      <c r="D150" s="2226">
        <v>10165</v>
      </c>
      <c r="E150" s="2226">
        <v>1065</v>
      </c>
      <c r="F150" s="2226">
        <v>244</v>
      </c>
      <c r="G150" s="2290"/>
      <c r="I150" s="2181"/>
    </row>
    <row r="151" spans="1:9" ht="15" customHeight="1">
      <c r="A151" s="2085"/>
      <c r="B151" s="2115" t="s">
        <v>1785</v>
      </c>
      <c r="C151" s="2087"/>
      <c r="D151" s="2087">
        <v>4866</v>
      </c>
      <c r="E151" s="2087">
        <v>346</v>
      </c>
      <c r="F151" s="2087">
        <v>77</v>
      </c>
      <c r="G151" s="2296"/>
      <c r="I151" s="2111"/>
    </row>
    <row r="152" spans="1:9">
      <c r="A152" s="2085"/>
      <c r="B152" s="2115" t="s">
        <v>1512</v>
      </c>
      <c r="C152" s="2087"/>
      <c r="D152" s="2087">
        <v>5299</v>
      </c>
      <c r="E152" s="2087">
        <v>719</v>
      </c>
      <c r="F152" s="2087">
        <v>167</v>
      </c>
      <c r="G152" s="2297"/>
      <c r="I152" s="2111"/>
    </row>
    <row r="153" spans="1:9">
      <c r="A153" s="2082"/>
      <c r="B153" s="2829" t="s">
        <v>1786</v>
      </c>
      <c r="C153" s="2829"/>
      <c r="D153" s="2266"/>
      <c r="E153" s="2266"/>
      <c r="F153" s="2266"/>
      <c r="G153" s="2297"/>
      <c r="I153" s="2111"/>
    </row>
    <row r="154" spans="1:9">
      <c r="A154" s="2082"/>
      <c r="B154" s="2298" t="s">
        <v>532</v>
      </c>
      <c r="C154" s="2299"/>
      <c r="D154" s="2226">
        <v>200638</v>
      </c>
      <c r="E154" s="2226">
        <v>11761</v>
      </c>
      <c r="F154" s="2226">
        <v>6358</v>
      </c>
      <c r="G154" s="2297"/>
      <c r="I154" s="2111"/>
    </row>
    <row r="155" spans="1:9">
      <c r="A155" s="2082"/>
      <c r="B155" s="2086" t="s">
        <v>1785</v>
      </c>
      <c r="C155" s="2300"/>
      <c r="D155" s="2087">
        <v>106423</v>
      </c>
      <c r="E155" s="2087">
        <v>2398</v>
      </c>
      <c r="F155" s="2087">
        <v>2817</v>
      </c>
      <c r="G155" s="2297"/>
      <c r="I155" s="2111"/>
    </row>
    <row r="156" spans="1:9">
      <c r="A156" s="2082"/>
      <c r="B156" s="2086" t="s">
        <v>1512</v>
      </c>
      <c r="C156" s="2301"/>
      <c r="D156" s="2087">
        <v>94215</v>
      </c>
      <c r="E156" s="2087">
        <v>9363</v>
      </c>
      <c r="F156" s="2087">
        <v>3541</v>
      </c>
      <c r="G156" s="2297"/>
      <c r="I156" s="2111"/>
    </row>
    <row r="157" spans="1:9">
      <c r="A157" s="2082"/>
      <c r="B157" s="2298" t="s">
        <v>1553</v>
      </c>
      <c r="C157" s="2299"/>
      <c r="D157" s="2226">
        <v>135400</v>
      </c>
      <c r="E157" s="2226">
        <v>8006</v>
      </c>
      <c r="F157" s="2226">
        <v>2149</v>
      </c>
      <c r="G157" s="2297"/>
      <c r="I157" s="2111"/>
    </row>
    <row r="158" spans="1:9">
      <c r="A158" s="2082"/>
      <c r="B158" s="2086" t="s">
        <v>1785</v>
      </c>
      <c r="C158" s="2300"/>
      <c r="D158" s="2087">
        <v>70440</v>
      </c>
      <c r="E158" s="2087">
        <v>1514</v>
      </c>
      <c r="F158" s="2087">
        <v>1812</v>
      </c>
      <c r="G158" s="2297"/>
      <c r="I158" s="2111"/>
    </row>
    <row r="159" spans="1:9">
      <c r="A159" s="2082"/>
      <c r="B159" s="2086" t="s">
        <v>1512</v>
      </c>
      <c r="C159" s="2300"/>
      <c r="D159" s="2087">
        <v>64960</v>
      </c>
      <c r="E159" s="2087">
        <v>6492</v>
      </c>
      <c r="F159" s="2087">
        <v>2149</v>
      </c>
      <c r="G159" s="2297"/>
      <c r="I159" s="2111"/>
    </row>
    <row r="160" spans="1:9">
      <c r="A160" s="2082"/>
      <c r="B160" s="2298" t="s">
        <v>1554</v>
      </c>
      <c r="C160" s="2299"/>
      <c r="D160" s="2226">
        <v>57596</v>
      </c>
      <c r="E160" s="2226">
        <v>3212</v>
      </c>
      <c r="F160" s="2226">
        <v>2152</v>
      </c>
      <c r="G160" s="2297"/>
      <c r="I160" s="2111"/>
    </row>
    <row r="161" spans="1:12">
      <c r="A161" s="2082"/>
      <c r="B161" s="2086" t="s">
        <v>1785</v>
      </c>
      <c r="C161" s="2300"/>
      <c r="D161" s="2087">
        <v>31789</v>
      </c>
      <c r="E161" s="2087">
        <v>752</v>
      </c>
      <c r="F161" s="2087">
        <v>908</v>
      </c>
      <c r="G161" s="2297"/>
      <c r="I161" s="2111"/>
    </row>
    <row r="162" spans="1:12">
      <c r="A162" s="2082"/>
      <c r="B162" s="2086" t="s">
        <v>1512</v>
      </c>
      <c r="C162" s="2300"/>
      <c r="D162" s="2087">
        <v>25807</v>
      </c>
      <c r="E162" s="2087">
        <v>2460</v>
      </c>
      <c r="F162" s="2087">
        <v>1244</v>
      </c>
      <c r="G162" s="2297"/>
      <c r="I162" s="2111"/>
    </row>
    <row r="163" spans="1:12">
      <c r="A163" s="2082"/>
      <c r="B163" s="2298" t="s">
        <v>171</v>
      </c>
      <c r="C163" s="2299"/>
      <c r="D163" s="2226">
        <v>7642</v>
      </c>
      <c r="E163" s="2226">
        <v>543</v>
      </c>
      <c r="F163" s="2226">
        <v>242</v>
      </c>
      <c r="G163" s="2297"/>
      <c r="I163" s="2111"/>
    </row>
    <row r="164" spans="1:12">
      <c r="A164" s="2082"/>
      <c r="B164" s="2086" t="s">
        <v>1785</v>
      </c>
      <c r="C164" s="2300"/>
      <c r="D164" s="2087">
        <v>4194</v>
      </c>
      <c r="E164" s="2087">
        <v>132</v>
      </c>
      <c r="F164" s="2087">
        <v>97</v>
      </c>
      <c r="G164" s="2297"/>
      <c r="I164" s="2111"/>
    </row>
    <row r="165" spans="1:12">
      <c r="A165" s="2082"/>
      <c r="B165" s="2086" t="s">
        <v>1512</v>
      </c>
      <c r="C165" s="2300"/>
      <c r="D165" s="2087">
        <v>3448</v>
      </c>
      <c r="E165" s="2087">
        <v>411</v>
      </c>
      <c r="F165" s="2087">
        <v>145</v>
      </c>
      <c r="G165" s="2297"/>
      <c r="I165" s="2111"/>
    </row>
    <row r="166" spans="1:12">
      <c r="B166" s="2278" t="s">
        <v>1769</v>
      </c>
      <c r="C166" s="2302"/>
      <c r="D166" s="2226"/>
      <c r="E166" s="2226"/>
      <c r="F166" s="2226"/>
      <c r="G166" s="2297"/>
      <c r="I166" s="2111"/>
    </row>
    <row r="167" spans="1:12">
      <c r="B167" s="2281" t="s">
        <v>1782</v>
      </c>
      <c r="D167" s="2282"/>
      <c r="E167" s="2282"/>
      <c r="F167" s="2283"/>
      <c r="G167" s="2296"/>
      <c r="I167" s="2111"/>
    </row>
    <row r="168" spans="1:12">
      <c r="B168" s="2303"/>
      <c r="D168" s="2282"/>
      <c r="E168" s="2282"/>
      <c r="F168" s="2283"/>
      <c r="G168" s="2296"/>
      <c r="I168" s="2111"/>
    </row>
    <row r="169" spans="1:12" ht="15">
      <c r="B169" s="2076" t="s">
        <v>1787</v>
      </c>
      <c r="G169" s="2297"/>
      <c r="I169" s="2111"/>
    </row>
    <row r="170" spans="1:12">
      <c r="G170" s="2297"/>
      <c r="I170" s="2111"/>
    </row>
    <row r="171" spans="1:12">
      <c r="G171" s="2297"/>
      <c r="I171" s="2111"/>
    </row>
    <row r="172" spans="1:12">
      <c r="G172" s="2297"/>
      <c r="H172" s="2261"/>
      <c r="I172" s="2261"/>
      <c r="J172" s="2261"/>
      <c r="K172" s="2261"/>
      <c r="L172" s="2261"/>
    </row>
    <row r="173" spans="1:12" ht="15">
      <c r="G173" s="2297"/>
      <c r="H173" s="2129" t="s">
        <v>1788</v>
      </c>
      <c r="I173" s="2261"/>
      <c r="J173" s="2261"/>
      <c r="K173" s="2261"/>
      <c r="L173" s="2261"/>
    </row>
    <row r="174" spans="1:12">
      <c r="G174" s="2297"/>
      <c r="H174" s="2304" t="s">
        <v>7</v>
      </c>
      <c r="I174" s="2305" t="s">
        <v>1511</v>
      </c>
      <c r="J174" s="2305" t="s">
        <v>1512</v>
      </c>
      <c r="K174" s="2305" t="s">
        <v>8</v>
      </c>
      <c r="L174" s="2261"/>
    </row>
    <row r="175" spans="1:12">
      <c r="G175" s="2297"/>
      <c r="H175" s="2306" t="s">
        <v>1553</v>
      </c>
      <c r="I175" s="2307">
        <v>100678</v>
      </c>
      <c r="J175" s="2307">
        <v>97102</v>
      </c>
      <c r="K175" s="2308"/>
      <c r="L175" s="2261"/>
    </row>
    <row r="176" spans="1:12">
      <c r="G176" s="2297"/>
      <c r="H176" s="2257" t="s">
        <v>1554</v>
      </c>
      <c r="I176" s="2309">
        <v>56546</v>
      </c>
      <c r="J176" s="2309">
        <v>53768</v>
      </c>
      <c r="K176" s="2310"/>
      <c r="L176" s="2261"/>
    </row>
    <row r="177" spans="2:12">
      <c r="G177" s="2297"/>
      <c r="H177" s="2257" t="s">
        <v>171</v>
      </c>
      <c r="I177" s="2309">
        <v>9060</v>
      </c>
      <c r="J177" s="2309">
        <v>8747</v>
      </c>
      <c r="K177" s="2310"/>
      <c r="L177" s="2261"/>
    </row>
    <row r="178" spans="2:12">
      <c r="G178" s="2297"/>
      <c r="H178" s="2278" t="s">
        <v>1769</v>
      </c>
      <c r="I178" s="2261"/>
      <c r="J178" s="2261"/>
      <c r="K178" s="2261"/>
      <c r="L178" s="2261"/>
    </row>
    <row r="179" spans="2:12">
      <c r="G179" s="2297"/>
      <c r="I179" s="2111"/>
    </row>
    <row r="180" spans="2:12">
      <c r="G180" s="2297"/>
      <c r="I180" s="2111"/>
    </row>
    <row r="181" spans="2:12">
      <c r="G181" s="2297"/>
      <c r="K181" s="2111"/>
    </row>
    <row r="182" spans="2:12">
      <c r="G182" s="2297"/>
      <c r="K182" s="2111"/>
    </row>
    <row r="183" spans="2:12">
      <c r="G183" s="2297"/>
      <c r="J183" s="2111"/>
      <c r="K183" s="2111"/>
    </row>
    <row r="184" spans="2:12">
      <c r="B184" s="2278" t="s">
        <v>1769</v>
      </c>
      <c r="G184" s="2297"/>
    </row>
    <row r="185" spans="2:12">
      <c r="B185" s="2278"/>
      <c r="G185" s="2297"/>
      <c r="I185" s="2111"/>
    </row>
    <row r="186" spans="2:12">
      <c r="B186" s="2278"/>
      <c r="G186" s="2297"/>
      <c r="I186" s="2111"/>
      <c r="J186" s="2111"/>
    </row>
    <row r="187" spans="2:12" ht="15">
      <c r="B187" s="2076" t="s">
        <v>1789</v>
      </c>
      <c r="G187" s="2297"/>
    </row>
    <row r="188" spans="2:12">
      <c r="B188" s="2311"/>
      <c r="G188" s="2297"/>
      <c r="I188" s="2111"/>
    </row>
    <row r="189" spans="2:12">
      <c r="B189" s="2278"/>
      <c r="G189" s="2297"/>
      <c r="I189" s="2111"/>
    </row>
    <row r="190" spans="2:12">
      <c r="B190" s="2278"/>
      <c r="G190" s="2297"/>
      <c r="I190" s="2111"/>
    </row>
    <row r="191" spans="2:12">
      <c r="B191" s="2278"/>
      <c r="G191" s="2297"/>
      <c r="I191" s="2111"/>
    </row>
    <row r="192" spans="2:12">
      <c r="B192" s="2278"/>
      <c r="G192" s="2297"/>
      <c r="I192" s="2111"/>
    </row>
    <row r="193" spans="2:9">
      <c r="B193" s="2278"/>
      <c r="G193" s="2297"/>
      <c r="I193" s="2111"/>
    </row>
    <row r="194" spans="2:9">
      <c r="B194" s="2278"/>
      <c r="G194" s="2297"/>
      <c r="I194" s="2111"/>
    </row>
    <row r="195" spans="2:9">
      <c r="B195" s="2278"/>
      <c r="G195" s="2297"/>
      <c r="I195" s="2111"/>
    </row>
    <row r="196" spans="2:9">
      <c r="B196" s="2278"/>
      <c r="G196" s="2297"/>
      <c r="I196" s="2111"/>
    </row>
    <row r="197" spans="2:9">
      <c r="B197" s="2278"/>
      <c r="G197" s="2297"/>
      <c r="I197" s="2111"/>
    </row>
    <row r="198" spans="2:9">
      <c r="B198" s="2278"/>
      <c r="G198" s="2297"/>
      <c r="I198" s="2111"/>
    </row>
    <row r="199" spans="2:9">
      <c r="B199" s="2278"/>
      <c r="G199" s="2297"/>
      <c r="I199" s="2111"/>
    </row>
    <row r="200" spans="2:9">
      <c r="B200" s="2278"/>
      <c r="G200" s="2297"/>
      <c r="I200" s="2111"/>
    </row>
    <row r="201" spans="2:9">
      <c r="B201" s="2278"/>
      <c r="G201" s="2297"/>
      <c r="I201" s="2111"/>
    </row>
    <row r="202" spans="2:9">
      <c r="B202" s="2278"/>
      <c r="G202" s="2297"/>
      <c r="I202" s="2111"/>
    </row>
    <row r="203" spans="2:9">
      <c r="B203" s="2278"/>
      <c r="G203" s="2297"/>
      <c r="I203" s="2111"/>
    </row>
    <row r="204" spans="2:9">
      <c r="B204" s="2073" t="s">
        <v>1790</v>
      </c>
      <c r="G204" s="2297"/>
      <c r="I204" s="2111"/>
    </row>
    <row r="205" spans="2:9">
      <c r="G205" s="2297"/>
      <c r="I205" s="2111"/>
    </row>
    <row r="206" spans="2:9" ht="29.25" customHeight="1">
      <c r="B206" s="2830" t="s">
        <v>1791</v>
      </c>
      <c r="C206" s="2830"/>
      <c r="D206" s="2830"/>
      <c r="E206" s="2830"/>
      <c r="F206" s="2830"/>
      <c r="G206" s="2297"/>
      <c r="I206" s="2111"/>
    </row>
    <row r="207" spans="2:9" s="2077" customFormat="1" ht="29.25" customHeight="1">
      <c r="B207" s="2270" t="s">
        <v>1763</v>
      </c>
      <c r="C207" s="2264" t="s">
        <v>1511</v>
      </c>
      <c r="D207" s="2264" t="s">
        <v>1512</v>
      </c>
      <c r="E207" s="2264" t="s">
        <v>8</v>
      </c>
      <c r="F207" s="2312" t="s">
        <v>1792</v>
      </c>
      <c r="G207" s="2296"/>
      <c r="I207" s="2111"/>
    </row>
    <row r="208" spans="2:9">
      <c r="B208" s="2265" t="s">
        <v>79</v>
      </c>
      <c r="C208" s="2266">
        <f>SUM(C209:C212)</f>
        <v>166284</v>
      </c>
      <c r="D208" s="2266">
        <f>SUM(D209:D212)</f>
        <v>159617</v>
      </c>
      <c r="E208" s="2266">
        <f>SUM(E209:E212)</f>
        <v>325901</v>
      </c>
      <c r="F208" s="2313">
        <f t="shared" ref="F208:F222" si="0">D208/C208*100</f>
        <v>95.99059440475331</v>
      </c>
      <c r="G208" s="2296"/>
      <c r="H208" s="2314"/>
    </row>
    <row r="209" spans="2:9">
      <c r="B209" s="2268" t="s">
        <v>1764</v>
      </c>
      <c r="C209" s="2087">
        <f t="shared" ref="C209:D212" si="1">C214+C219</f>
        <v>26561</v>
      </c>
      <c r="D209" s="2087">
        <f t="shared" si="1"/>
        <v>25210</v>
      </c>
      <c r="E209" s="2087">
        <f>SUM(C209:D209)</f>
        <v>51771</v>
      </c>
      <c r="F209" s="2093">
        <f t="shared" si="0"/>
        <v>94.913595120665633</v>
      </c>
      <c r="G209" s="2296"/>
    </row>
    <row r="210" spans="2:9" ht="15" customHeight="1">
      <c r="B210" s="2268" t="s">
        <v>1765</v>
      </c>
      <c r="C210" s="2087">
        <f t="shared" si="1"/>
        <v>69759</v>
      </c>
      <c r="D210" s="2087">
        <f t="shared" si="1"/>
        <v>66544</v>
      </c>
      <c r="E210" s="2087">
        <f>SUM(C210:D210)</f>
        <v>136303</v>
      </c>
      <c r="F210" s="2093">
        <f t="shared" si="0"/>
        <v>95.391275677690331</v>
      </c>
      <c r="G210" s="2297"/>
    </row>
    <row r="211" spans="2:9">
      <c r="B211" s="2268" t="s">
        <v>1766</v>
      </c>
      <c r="C211" s="2087">
        <f t="shared" si="1"/>
        <v>43983</v>
      </c>
      <c r="D211" s="2087">
        <f t="shared" si="1"/>
        <v>41910</v>
      </c>
      <c r="E211" s="2087">
        <f>SUM(C211:D211)</f>
        <v>85893</v>
      </c>
      <c r="F211" s="2093">
        <f t="shared" si="0"/>
        <v>95.286815360480176</v>
      </c>
      <c r="G211" s="2297"/>
      <c r="I211" s="2111"/>
    </row>
    <row r="212" spans="2:9">
      <c r="B212" s="2268" t="s">
        <v>1767</v>
      </c>
      <c r="C212" s="2087">
        <f t="shared" si="1"/>
        <v>25981</v>
      </c>
      <c r="D212" s="2087">
        <f t="shared" si="1"/>
        <v>25953</v>
      </c>
      <c r="E212" s="2087">
        <f>SUM(C212:D212)</f>
        <v>51934</v>
      </c>
      <c r="F212" s="2093">
        <f t="shared" si="0"/>
        <v>99.892228936530529</v>
      </c>
      <c r="G212" s="2296"/>
      <c r="I212" s="2111"/>
    </row>
    <row r="213" spans="2:9">
      <c r="B213" s="2315" t="s">
        <v>1746</v>
      </c>
      <c r="C213" s="2266">
        <f>SUM(C214:C217)</f>
        <v>59861</v>
      </c>
      <c r="D213" s="2266">
        <f>SUM(D214:D217)</f>
        <v>65402</v>
      </c>
      <c r="E213" s="2266">
        <f>SUM(E214:E217)</f>
        <v>125263</v>
      </c>
      <c r="F213" s="2313">
        <f t="shared" si="0"/>
        <v>109.25644409548786</v>
      </c>
      <c r="G213" s="2297"/>
    </row>
    <row r="214" spans="2:9" ht="15" customHeight="1">
      <c r="B214" s="2268" t="s">
        <v>1764</v>
      </c>
      <c r="C214" s="2087">
        <v>7082</v>
      </c>
      <c r="D214" s="2087">
        <v>7375</v>
      </c>
      <c r="E214" s="2087">
        <f>SUM(C214:D214)</f>
        <v>14457</v>
      </c>
      <c r="F214" s="2093">
        <f t="shared" si="0"/>
        <v>104.13724936458628</v>
      </c>
      <c r="G214" s="2297"/>
    </row>
    <row r="215" spans="2:9">
      <c r="B215" s="2268" t="s">
        <v>1765</v>
      </c>
      <c r="C215" s="2087">
        <v>21817</v>
      </c>
      <c r="D215" s="2087">
        <v>24221</v>
      </c>
      <c r="E215" s="2087">
        <f>SUM(C215:D215)</f>
        <v>46038</v>
      </c>
      <c r="F215" s="2093">
        <f t="shared" si="0"/>
        <v>111.01893019205207</v>
      </c>
      <c r="G215" s="2296"/>
    </row>
    <row r="216" spans="2:9">
      <c r="B216" s="2268" t="s">
        <v>1766</v>
      </c>
      <c r="C216" s="2087">
        <v>18331</v>
      </c>
      <c r="D216" s="2087">
        <v>19802</v>
      </c>
      <c r="E216" s="2087">
        <f>SUM(C216:D216)</f>
        <v>38133</v>
      </c>
      <c r="F216" s="2093">
        <f t="shared" si="0"/>
        <v>108.0246576837052</v>
      </c>
      <c r="G216" s="2297"/>
    </row>
    <row r="217" spans="2:9" ht="15" customHeight="1">
      <c r="B217" s="2268" t="s">
        <v>1767</v>
      </c>
      <c r="C217" s="2087">
        <v>12631</v>
      </c>
      <c r="D217" s="2087">
        <v>14004</v>
      </c>
      <c r="E217" s="2087">
        <f>SUM(C217:D217)</f>
        <v>26635</v>
      </c>
      <c r="F217" s="2093">
        <f t="shared" si="0"/>
        <v>110.87008154540416</v>
      </c>
      <c r="G217" s="2297"/>
      <c r="H217" s="2111"/>
    </row>
    <row r="218" spans="2:9" ht="15" customHeight="1">
      <c r="B218" s="2316" t="s">
        <v>1752</v>
      </c>
      <c r="C218" s="2266">
        <f>SUM(C219:C222)</f>
        <v>106423</v>
      </c>
      <c r="D218" s="2266">
        <f>SUM(D219:D222)</f>
        <v>94215</v>
      </c>
      <c r="E218" s="2266">
        <f>SUM(E219:E222)</f>
        <v>200638</v>
      </c>
      <c r="F218" s="2313">
        <f t="shared" si="0"/>
        <v>88.528795467145258</v>
      </c>
      <c r="G218" s="2297"/>
      <c r="H218" s="2111"/>
    </row>
    <row r="219" spans="2:9" ht="15" customHeight="1">
      <c r="B219" s="2268" t="s">
        <v>1764</v>
      </c>
      <c r="C219" s="2087">
        <v>19479</v>
      </c>
      <c r="D219" s="2087">
        <v>17835</v>
      </c>
      <c r="E219" s="2087">
        <f>SUM(C219:D219)</f>
        <v>37314</v>
      </c>
      <c r="F219" s="2093">
        <f t="shared" si="0"/>
        <v>91.560141691051896</v>
      </c>
      <c r="G219" s="2297"/>
      <c r="H219" s="2111"/>
    </row>
    <row r="220" spans="2:9" ht="15" customHeight="1">
      <c r="B220" s="2268" t="s">
        <v>1765</v>
      </c>
      <c r="C220" s="2087">
        <v>47942</v>
      </c>
      <c r="D220" s="2087">
        <v>42323</v>
      </c>
      <c r="E220" s="2087">
        <f>SUM(C220:D220)</f>
        <v>90265</v>
      </c>
      <c r="F220" s="2093">
        <f t="shared" si="0"/>
        <v>88.279587835300987</v>
      </c>
      <c r="G220" s="2297"/>
      <c r="H220" s="2111"/>
    </row>
    <row r="221" spans="2:9" ht="15" customHeight="1">
      <c r="B221" s="2268" t="s">
        <v>1766</v>
      </c>
      <c r="C221" s="2087">
        <v>25652</v>
      </c>
      <c r="D221" s="2087">
        <v>22108</v>
      </c>
      <c r="E221" s="2087">
        <f>SUM(C221:D221)</f>
        <v>47760</v>
      </c>
      <c r="F221" s="2093">
        <f t="shared" si="0"/>
        <v>86.184313113987216</v>
      </c>
      <c r="G221" s="2297"/>
      <c r="H221" s="2111"/>
    </row>
    <row r="222" spans="2:9" ht="15" customHeight="1">
      <c r="B222" s="2268" t="s">
        <v>1767</v>
      </c>
      <c r="C222" s="2087">
        <v>13350</v>
      </c>
      <c r="D222" s="2087">
        <v>11949</v>
      </c>
      <c r="E222" s="2087">
        <f>SUM(C222:D222)</f>
        <v>25299</v>
      </c>
      <c r="F222" s="2093">
        <f t="shared" si="0"/>
        <v>89.50561797752809</v>
      </c>
      <c r="G222" s="2297"/>
      <c r="H222" s="2111"/>
    </row>
    <row r="223" spans="2:9">
      <c r="B223" s="2073" t="s">
        <v>1790</v>
      </c>
      <c r="C223" s="2240"/>
      <c r="D223" s="2240"/>
      <c r="E223" s="2240"/>
      <c r="F223" s="2317"/>
      <c r="G223" s="2296"/>
      <c r="H223" s="2111"/>
    </row>
    <row r="224" spans="2:9">
      <c r="B224" s="2186"/>
      <c r="G224" s="2296"/>
      <c r="H224" s="2111"/>
    </row>
    <row r="225" spans="2:8">
      <c r="B225" s="2318"/>
      <c r="G225" s="2296"/>
      <c r="H225" s="2111"/>
    </row>
    <row r="226" spans="2:8" ht="15" customHeight="1">
      <c r="B226" s="2815" t="s">
        <v>1793</v>
      </c>
      <c r="C226" s="2815"/>
      <c r="D226" s="2815"/>
      <c r="E226" s="2815"/>
      <c r="F226" s="2815"/>
      <c r="G226" s="2297"/>
    </row>
    <row r="227" spans="2:8" ht="15" customHeight="1">
      <c r="B227" s="2815"/>
      <c r="C227" s="2815"/>
      <c r="D227" s="2815"/>
      <c r="E227" s="2815"/>
      <c r="F227" s="2815"/>
      <c r="G227" s="2297"/>
    </row>
    <row r="228" spans="2:8" s="2077" customFormat="1" ht="17.25" customHeight="1">
      <c r="B228" s="2263" t="s">
        <v>1676</v>
      </c>
      <c r="C228" s="2319" t="s">
        <v>1794</v>
      </c>
      <c r="D228" s="2319" t="s">
        <v>1795</v>
      </c>
      <c r="E228" s="2319" t="s">
        <v>1767</v>
      </c>
      <c r="F228" s="2319" t="s">
        <v>8</v>
      </c>
      <c r="G228" s="2320"/>
    </row>
    <row r="229" spans="2:8" ht="15.75" customHeight="1">
      <c r="B229" s="2315" t="s">
        <v>532</v>
      </c>
      <c r="C229" s="2321">
        <v>33.776219158785942</v>
      </c>
      <c r="D229" s="2321">
        <v>44.395934476616254</v>
      </c>
      <c r="E229" s="2321">
        <v>51.286247930065088</v>
      </c>
      <c r="F229" s="2321">
        <v>40.420968153795641</v>
      </c>
    </row>
    <row r="230" spans="2:8">
      <c r="B230" s="2322" t="s">
        <v>1511</v>
      </c>
      <c r="C230" s="2107">
        <v>31.274817586261271</v>
      </c>
      <c r="D230" s="2107">
        <v>41.677466293795327</v>
      </c>
      <c r="E230" s="2107">
        <v>48.616296524383202</v>
      </c>
      <c r="F230" s="2107">
        <v>37.774024319546527</v>
      </c>
    </row>
    <row r="231" spans="2:8">
      <c r="B231" s="2322" t="s">
        <v>1512</v>
      </c>
      <c r="C231" s="2107">
        <v>36.398473190670835</v>
      </c>
      <c r="D231" s="2107">
        <v>47.248866618945357</v>
      </c>
      <c r="E231" s="2107">
        <v>53.959079875158942</v>
      </c>
      <c r="F231" s="2107">
        <v>43.172602617423202</v>
      </c>
    </row>
    <row r="232" spans="2:8">
      <c r="B232" s="2323" t="s">
        <v>1534</v>
      </c>
      <c r="C232" s="2324">
        <v>61.436851327672194</v>
      </c>
      <c r="D232" s="2324">
        <v>74.537244857542703</v>
      </c>
      <c r="E232" s="2324">
        <v>78.979275948060874</v>
      </c>
      <c r="F232" s="2324">
        <v>68.941160846938516</v>
      </c>
    </row>
    <row r="233" spans="2:8" ht="13.5" customHeight="1">
      <c r="B233" s="2322" t="s">
        <v>1511</v>
      </c>
      <c r="C233" s="2107">
        <v>57.030031524805047</v>
      </c>
      <c r="D233" s="2107">
        <v>69.977567948249771</v>
      </c>
      <c r="E233" s="2107">
        <v>75.321450740445144</v>
      </c>
      <c r="F233" s="2107">
        <v>64.531783892639609</v>
      </c>
    </row>
    <row r="234" spans="2:8">
      <c r="B234" s="2322" t="s">
        <v>1512</v>
      </c>
      <c r="C234" s="2107">
        <v>65.982133689290478</v>
      </c>
      <c r="D234" s="2107">
        <v>79.21077959576516</v>
      </c>
      <c r="E234" s="2107">
        <v>82.422168433352809</v>
      </c>
      <c r="F234" s="2107">
        <v>73.400667779632727</v>
      </c>
    </row>
    <row r="235" spans="2:8">
      <c r="B235" s="2323" t="s">
        <v>1535</v>
      </c>
      <c r="C235" s="2324">
        <v>12.441683668828215</v>
      </c>
      <c r="D235" s="2324">
        <v>20.62596310024572</v>
      </c>
      <c r="E235" s="2324">
        <v>28.825498674850046</v>
      </c>
      <c r="F235" s="2324">
        <v>18.057390545984681</v>
      </c>
    </row>
    <row r="236" spans="2:8">
      <c r="B236" s="2322" t="s">
        <v>1511</v>
      </c>
      <c r="C236" s="2107">
        <v>11.687361195235212</v>
      </c>
      <c r="D236" s="2107">
        <v>19.815426775207545</v>
      </c>
      <c r="E236" s="2107">
        <v>28.135201305767136</v>
      </c>
      <c r="F236" s="2107">
        <v>17.291703520254732</v>
      </c>
    </row>
    <row r="237" spans="2:8">
      <c r="B237" s="2322" t="s">
        <v>1512</v>
      </c>
      <c r="C237" s="2107">
        <v>13.242425054250276</v>
      </c>
      <c r="D237" s="2107">
        <v>21.492588762495689</v>
      </c>
      <c r="E237" s="2107">
        <v>29.551961064987115</v>
      </c>
      <c r="F237" s="2107">
        <v>18.870710134618225</v>
      </c>
    </row>
    <row r="238" spans="2:8">
      <c r="B238" s="2315" t="s">
        <v>1553</v>
      </c>
      <c r="C238" s="2313">
        <v>27.242744063324537</v>
      </c>
      <c r="D238" s="2313">
        <v>36.864423113989439</v>
      </c>
      <c r="E238" s="2313">
        <v>43.153688724295883</v>
      </c>
      <c r="F238" s="2313">
        <v>33.19883164202475</v>
      </c>
    </row>
    <row r="239" spans="2:8">
      <c r="B239" s="2322" t="s">
        <v>1511</v>
      </c>
      <c r="C239" s="2093">
        <v>25.790236603385392</v>
      </c>
      <c r="D239" s="2093">
        <v>35.179312948282373</v>
      </c>
      <c r="E239" s="2093">
        <v>41.379763469119581</v>
      </c>
      <c r="F239" s="2093">
        <v>31.542813853838688</v>
      </c>
    </row>
    <row r="240" spans="2:8" ht="15" customHeight="1">
      <c r="B240" s="2322" t="s">
        <v>1512</v>
      </c>
      <c r="C240" s="2093">
        <v>28.772655634357765</v>
      </c>
      <c r="D240" s="2093">
        <v>38.622400756143662</v>
      </c>
      <c r="E240" s="2093">
        <v>44.888517637987533</v>
      </c>
      <c r="F240" s="2093">
        <v>34.91411546902394</v>
      </c>
      <c r="G240" s="2325"/>
    </row>
    <row r="241" spans="2:7">
      <c r="B241" s="2323" t="s">
        <v>1534</v>
      </c>
      <c r="C241" s="2123">
        <v>57.512156090355134</v>
      </c>
      <c r="D241" s="2123">
        <v>69.240837696335078</v>
      </c>
      <c r="E241" s="2123">
        <v>73.626917367639777</v>
      </c>
      <c r="F241" s="2123">
        <v>64.214995095635118</v>
      </c>
      <c r="G241" s="2326"/>
    </row>
    <row r="242" spans="2:7">
      <c r="B242" s="2322" t="s">
        <v>1511</v>
      </c>
      <c r="C242" s="2093">
        <v>54.584234559000244</v>
      </c>
      <c r="D242" s="2093">
        <v>65.870437607490928</v>
      </c>
      <c r="E242" s="2093">
        <v>70.793103448275858</v>
      </c>
      <c r="F242" s="2093">
        <v>61.030082041932545</v>
      </c>
      <c r="G242" s="2327"/>
    </row>
    <row r="243" spans="2:7">
      <c r="B243" s="2322" t="s">
        <v>1512</v>
      </c>
      <c r="C243" s="2093">
        <v>60.586750788643528</v>
      </c>
      <c r="D243" s="2093">
        <v>72.712064554221612</v>
      </c>
      <c r="E243" s="2093">
        <v>76.225102750553276</v>
      </c>
      <c r="F243" s="2093">
        <v>67.45624342878348</v>
      </c>
      <c r="G243" s="2248"/>
    </row>
    <row r="244" spans="2:7">
      <c r="B244" s="2323" t="s">
        <v>1535</v>
      </c>
      <c r="C244" s="2123">
        <v>7.9137680304995479</v>
      </c>
      <c r="D244" s="2123">
        <v>15.49561656108018</v>
      </c>
      <c r="E244" s="2123">
        <v>23.347805113362277</v>
      </c>
      <c r="F244" s="2123">
        <v>13.121422264551525</v>
      </c>
      <c r="G244" s="2248"/>
    </row>
    <row r="245" spans="2:7">
      <c r="B245" s="2322" t="s">
        <v>1511</v>
      </c>
      <c r="C245" s="2093">
        <v>7.4479485609308016</v>
      </c>
      <c r="D245" s="2093">
        <v>15.133549675486771</v>
      </c>
      <c r="E245" s="2093">
        <v>23.269639065817412</v>
      </c>
      <c r="F245" s="2093">
        <v>12.725897773985883</v>
      </c>
      <c r="G245" s="2248"/>
    </row>
    <row r="246" spans="2:7">
      <c r="B246" s="2322" t="s">
        <v>1512</v>
      </c>
      <c r="C246" s="2093">
        <v>8.4053639227724375</v>
      </c>
      <c r="D246" s="2093">
        <v>15.87655942219304</v>
      </c>
      <c r="E246" s="2093">
        <v>23.427519757497024</v>
      </c>
      <c r="F246" s="2093">
        <v>13.53580497714576</v>
      </c>
      <c r="G246" s="2248"/>
    </row>
    <row r="247" spans="2:7">
      <c r="B247" s="2315" t="s">
        <v>1554</v>
      </c>
      <c r="C247" s="2313">
        <v>43.430439295889741</v>
      </c>
      <c r="D247" s="2313">
        <v>54.275168467034639</v>
      </c>
      <c r="E247" s="2313">
        <v>59.739484396200815</v>
      </c>
      <c r="F247" s="2313">
        <v>50.088487981723205</v>
      </c>
      <c r="G247" s="2248"/>
    </row>
    <row r="248" spans="2:7">
      <c r="B248" s="2322" t="s">
        <v>1511</v>
      </c>
      <c r="C248" s="2093">
        <v>39.263431542460999</v>
      </c>
      <c r="D248" s="2093">
        <v>49.884845693228925</v>
      </c>
      <c r="E248" s="2093">
        <v>55.045676651795198</v>
      </c>
      <c r="F248" s="2093">
        <v>45.763351575769015</v>
      </c>
      <c r="G248" s="2248"/>
    </row>
    <row r="249" spans="2:7">
      <c r="B249" s="2322" t="s">
        <v>1512</v>
      </c>
      <c r="C249" s="2093">
        <v>47.763211244762807</v>
      </c>
      <c r="D249" s="2093">
        <v>58.929817217803823</v>
      </c>
      <c r="E249" s="2093">
        <v>64.643213849739212</v>
      </c>
      <c r="F249" s="2093">
        <v>54.617715515348472</v>
      </c>
      <c r="G249" s="2248"/>
    </row>
    <row r="250" spans="2:7">
      <c r="B250" s="2323" t="s">
        <v>1534</v>
      </c>
      <c r="C250" s="2123">
        <v>65.674402959973094</v>
      </c>
      <c r="D250" s="2123">
        <v>80.031029801538551</v>
      </c>
      <c r="E250" s="2123">
        <v>83.226001207486405</v>
      </c>
      <c r="F250" s="2123">
        <v>73.735032831208954</v>
      </c>
      <c r="G250" s="2248"/>
    </row>
    <row r="251" spans="2:7">
      <c r="B251" s="2322" t="s">
        <v>1511</v>
      </c>
      <c r="C251" s="2093">
        <v>59.646329198793154</v>
      </c>
      <c r="D251" s="2093">
        <v>74.130434782608702</v>
      </c>
      <c r="E251" s="2093">
        <v>78.122448979591837</v>
      </c>
      <c r="F251" s="2093">
        <v>67.913353886094427</v>
      </c>
      <c r="G251" s="2248"/>
    </row>
    <row r="252" spans="2:7">
      <c r="B252" s="2322" t="s">
        <v>1512</v>
      </c>
      <c r="C252" s="2093">
        <v>71.743165710428627</v>
      </c>
      <c r="D252" s="2093">
        <v>86.063537717348666</v>
      </c>
      <c r="E252" s="2093">
        <v>88.189757840412867</v>
      </c>
      <c r="F252" s="2093">
        <v>79.583520110843963</v>
      </c>
      <c r="G252" s="2248"/>
    </row>
    <row r="253" spans="2:7">
      <c r="B253" s="2323" t="s">
        <v>1535</v>
      </c>
      <c r="C253" s="2123">
        <v>18.815428278974551</v>
      </c>
      <c r="D253" s="2123">
        <v>25.942255724647989</v>
      </c>
      <c r="E253" s="2123">
        <v>32.237539766702014</v>
      </c>
      <c r="F253" s="2123">
        <v>23.677398846555562</v>
      </c>
      <c r="G253" s="2248"/>
    </row>
    <row r="254" spans="2:7">
      <c r="B254" s="2322" t="s">
        <v>1511</v>
      </c>
      <c r="C254" s="2093">
        <v>17.44707570864729</v>
      </c>
      <c r="D254" s="2093">
        <v>24.183272332926663</v>
      </c>
      <c r="E254" s="2093">
        <v>29.995569339831636</v>
      </c>
      <c r="F254" s="2093">
        <v>22.062589522114674</v>
      </c>
      <c r="G254" s="2248"/>
    </row>
    <row r="255" spans="2:7">
      <c r="B255" s="2322" t="s">
        <v>1512</v>
      </c>
      <c r="C255" s="2093">
        <v>20.289995166747222</v>
      </c>
      <c r="D255" s="2093">
        <v>27.88332086761406</v>
      </c>
      <c r="E255" s="2093">
        <v>34.784797382330737</v>
      </c>
      <c r="F255" s="2093">
        <v>25.448745417321334</v>
      </c>
      <c r="G255" s="2248"/>
    </row>
    <row r="256" spans="2:7">
      <c r="B256" s="2315" t="s">
        <v>171</v>
      </c>
      <c r="C256" s="2328">
        <v>47.855087627517655</v>
      </c>
      <c r="D256" s="2328">
        <v>66.495535714285708</v>
      </c>
      <c r="E256" s="2328">
        <v>85.986793837123983</v>
      </c>
      <c r="F256" s="2328">
        <v>60.47670347427956</v>
      </c>
      <c r="G256" s="2248"/>
    </row>
    <row r="257" spans="2:7">
      <c r="B257" s="2322" t="s">
        <v>1511</v>
      </c>
      <c r="C257" s="2093">
        <v>44.125927821858198</v>
      </c>
      <c r="D257" s="2093">
        <v>62.325783972125436</v>
      </c>
      <c r="E257" s="2093">
        <v>85.449146250927981</v>
      </c>
      <c r="F257" s="2093">
        <v>57.033112582781456</v>
      </c>
      <c r="G257" s="2248"/>
    </row>
    <row r="258" spans="2:7">
      <c r="B258" s="2322" t="s">
        <v>1512</v>
      </c>
      <c r="C258" s="2107">
        <v>51.751805295533572</v>
      </c>
      <c r="D258" s="2107">
        <v>70.879120879120876</v>
      </c>
      <c r="E258" s="2107">
        <v>86.511965192168233</v>
      </c>
      <c r="F258" s="2107">
        <v>64.037250068474393</v>
      </c>
      <c r="G258" s="2248"/>
    </row>
    <row r="259" spans="2:7">
      <c r="B259" s="2323" t="s">
        <v>1534</v>
      </c>
      <c r="C259" s="2324">
        <v>70.136629798308391</v>
      </c>
      <c r="D259" s="2324">
        <v>88.218714768883871</v>
      </c>
      <c r="E259" s="2324">
        <v>97.989949748743726</v>
      </c>
      <c r="F259" s="2324">
        <v>80.950016550810986</v>
      </c>
      <c r="G259" s="2248"/>
    </row>
    <row r="260" spans="2:7">
      <c r="B260" s="2322" t="s">
        <v>1511</v>
      </c>
      <c r="C260" s="2107">
        <v>63.117382937780633</v>
      </c>
      <c r="D260" s="2107">
        <v>81.879954699886753</v>
      </c>
      <c r="E260" s="2107">
        <v>97.053726169844026</v>
      </c>
      <c r="F260" s="2107">
        <v>75.091089764822797</v>
      </c>
      <c r="G260" s="2248"/>
    </row>
    <row r="261" spans="2:7">
      <c r="B261" s="2322" t="s">
        <v>1512</v>
      </c>
      <c r="C261" s="2107">
        <v>77.359735973597353</v>
      </c>
      <c r="D261" s="2107">
        <v>94.500561167227843</v>
      </c>
      <c r="E261" s="2107">
        <v>98.865478119935162</v>
      </c>
      <c r="F261" s="2107">
        <v>86.801190869996688</v>
      </c>
      <c r="G261" s="2248"/>
    </row>
    <row r="262" spans="2:7">
      <c r="B262" s="2323" t="s">
        <v>1535</v>
      </c>
      <c r="C262" s="2324">
        <v>32.874015748031496</v>
      </c>
      <c r="D262" s="2324">
        <v>52.254249815225428</v>
      </c>
      <c r="E262" s="2324">
        <v>76.631853785900788</v>
      </c>
      <c r="F262" s="2324">
        <v>46.43586833144154</v>
      </c>
      <c r="G262" s="2248"/>
    </row>
    <row r="263" spans="2:7">
      <c r="B263" s="2322" t="s">
        <v>1511</v>
      </c>
      <c r="C263" s="2107">
        <v>31.516183986371381</v>
      </c>
      <c r="D263" s="2107">
        <v>50.106157112526539</v>
      </c>
      <c r="E263" s="2107">
        <v>76.753246753246756</v>
      </c>
      <c r="F263" s="2107">
        <v>45.001103509159122</v>
      </c>
      <c r="G263" s="2248"/>
    </row>
    <row r="264" spans="2:7">
      <c r="B264" s="2322" t="s">
        <v>1512</v>
      </c>
      <c r="C264" s="2107">
        <v>34.307553956834532</v>
      </c>
      <c r="D264" s="2107">
        <v>54.601701469450894</v>
      </c>
      <c r="E264" s="2107">
        <v>76.509186351706035</v>
      </c>
      <c r="F264" s="2107">
        <v>47.955129703201685</v>
      </c>
      <c r="G264" s="2248"/>
    </row>
    <row r="265" spans="2:7">
      <c r="B265" s="2073" t="s">
        <v>1796</v>
      </c>
      <c r="C265" s="2226"/>
      <c r="D265" s="2226"/>
      <c r="E265" s="2226"/>
      <c r="F265" s="2226"/>
      <c r="G265" s="2248"/>
    </row>
    <row r="266" spans="2:7">
      <c r="G266" s="2248"/>
    </row>
    <row r="267" spans="2:7" ht="15" customHeight="1">
      <c r="B267" s="2815" t="s">
        <v>1797</v>
      </c>
      <c r="C267" s="2815"/>
      <c r="D267" s="2815"/>
      <c r="E267" s="2815"/>
      <c r="F267" s="2815"/>
      <c r="G267" s="2248"/>
    </row>
    <row r="268" spans="2:7" ht="15" customHeight="1">
      <c r="B268" s="2815"/>
      <c r="C268" s="2815"/>
      <c r="D268" s="2815"/>
      <c r="E268" s="2815"/>
      <c r="F268" s="2815"/>
      <c r="G268" s="2248"/>
    </row>
    <row r="269" spans="2:7" s="2077" customFormat="1" ht="15" customHeight="1">
      <c r="B269" s="2263" t="s">
        <v>1676</v>
      </c>
      <c r="C269" s="2319" t="s">
        <v>1794</v>
      </c>
      <c r="D269" s="2319" t="s">
        <v>1795</v>
      </c>
      <c r="E269" s="2319" t="s">
        <v>1767</v>
      </c>
      <c r="F269" s="2319" t="s">
        <v>8</v>
      </c>
      <c r="G269" s="2110"/>
    </row>
    <row r="270" spans="2:7" ht="15" customHeight="1">
      <c r="B270" s="2315" t="s">
        <v>532</v>
      </c>
      <c r="C270" s="2313">
        <v>66.223780841214065</v>
      </c>
      <c r="D270" s="2313">
        <v>55.604065523383753</v>
      </c>
      <c r="E270" s="2313">
        <v>48.71375206993492</v>
      </c>
      <c r="F270" s="2313">
        <v>59.579031846204359</v>
      </c>
      <c r="G270" s="2248"/>
    </row>
    <row r="271" spans="2:7" ht="15" customHeight="1">
      <c r="B271" s="2322" t="s">
        <v>1511</v>
      </c>
      <c r="C271" s="2093">
        <v>68.725182413738722</v>
      </c>
      <c r="D271" s="2093">
        <v>58.322533706204673</v>
      </c>
      <c r="E271" s="2093">
        <v>51.383703475616791</v>
      </c>
      <c r="F271" s="2093">
        <v>62.225975680453473</v>
      </c>
      <c r="G271" s="2248"/>
    </row>
    <row r="272" spans="2:7" ht="15" customHeight="1">
      <c r="B272" s="2322" t="s">
        <v>1512</v>
      </c>
      <c r="C272" s="2093">
        <v>63.601526809329165</v>
      </c>
      <c r="D272" s="2093">
        <v>52.751133381054636</v>
      </c>
      <c r="E272" s="2093">
        <v>46.040920124841058</v>
      </c>
      <c r="F272" s="2093">
        <v>56.827397382576805</v>
      </c>
      <c r="G272" s="2248"/>
    </row>
    <row r="273" spans="2:7" ht="15" customHeight="1">
      <c r="B273" s="2323" t="s">
        <v>1534</v>
      </c>
      <c r="C273" s="2123">
        <v>38.563148672327806</v>
      </c>
      <c r="D273" s="2123">
        <v>25.46275514245729</v>
      </c>
      <c r="E273" s="2123">
        <v>21.020724051939119</v>
      </c>
      <c r="F273" s="2123">
        <v>31.058839153061481</v>
      </c>
      <c r="G273" s="2248"/>
    </row>
    <row r="274" spans="2:7" ht="15" customHeight="1">
      <c r="B274" s="2322" t="s">
        <v>1511</v>
      </c>
      <c r="C274" s="2093">
        <v>42.96996847519496</v>
      </c>
      <c r="D274" s="2093">
        <v>30.022432051750219</v>
      </c>
      <c r="E274" s="2093">
        <v>24.678549259554845</v>
      </c>
      <c r="F274" s="2093">
        <v>35.468216107360398</v>
      </c>
      <c r="G274" s="2248"/>
    </row>
    <row r="275" spans="2:7" ht="15" customHeight="1">
      <c r="B275" s="2322" t="s">
        <v>1512</v>
      </c>
      <c r="C275" s="2093">
        <v>34.017866310709515</v>
      </c>
      <c r="D275" s="2093">
        <v>20.78922040423484</v>
      </c>
      <c r="E275" s="2093">
        <v>17.577831566647191</v>
      </c>
      <c r="F275" s="2093">
        <v>26.599332220367277</v>
      </c>
      <c r="G275" s="2248"/>
    </row>
    <row r="276" spans="2:7" ht="15" customHeight="1">
      <c r="B276" s="2323" t="s">
        <v>1535</v>
      </c>
      <c r="C276" s="2123">
        <v>87.558316331171781</v>
      </c>
      <c r="D276" s="2123">
        <v>79.374036899754273</v>
      </c>
      <c r="E276" s="2123">
        <v>71.174501325149947</v>
      </c>
      <c r="F276" s="2123">
        <v>81.942609454015326</v>
      </c>
      <c r="G276" s="2248"/>
    </row>
    <row r="277" spans="2:7" ht="15" customHeight="1">
      <c r="B277" s="2322" t="s">
        <v>1511</v>
      </c>
      <c r="C277" s="2093">
        <v>88.312638804764788</v>
      </c>
      <c r="D277" s="2093">
        <v>80.184573224792459</v>
      </c>
      <c r="E277" s="2093">
        <v>71.86479869423286</v>
      </c>
      <c r="F277" s="2093">
        <v>82.708296479745272</v>
      </c>
      <c r="G277" s="2248"/>
    </row>
    <row r="278" spans="2:7" ht="15" customHeight="1">
      <c r="B278" s="2322" t="s">
        <v>1512</v>
      </c>
      <c r="C278" s="2093">
        <v>86.757574945749724</v>
      </c>
      <c r="D278" s="2093">
        <v>78.507411237504314</v>
      </c>
      <c r="E278" s="2093">
        <v>70.448038935012875</v>
      </c>
      <c r="F278" s="2093">
        <v>81.129289865381764</v>
      </c>
      <c r="G278" s="2248"/>
    </row>
    <row r="279" spans="2:7" ht="15" customHeight="1">
      <c r="B279" s="2315" t="s">
        <v>1553</v>
      </c>
      <c r="C279" s="2313">
        <v>72.757255936675463</v>
      </c>
      <c r="D279" s="2313">
        <v>63.135576886010561</v>
      </c>
      <c r="E279" s="2313">
        <v>56.846311275704117</v>
      </c>
      <c r="F279" s="2313">
        <v>66.801168357975243</v>
      </c>
      <c r="G279" s="2329"/>
    </row>
    <row r="280" spans="2:7" ht="15" customHeight="1">
      <c r="B280" s="2322" t="s">
        <v>1511</v>
      </c>
      <c r="C280" s="2093">
        <v>74.209763396614605</v>
      </c>
      <c r="D280" s="2093">
        <v>64.820687051717627</v>
      </c>
      <c r="E280" s="2093">
        <v>58.620236530880419</v>
      </c>
      <c r="F280" s="2093">
        <v>68.457186146161305</v>
      </c>
    </row>
    <row r="281" spans="2:7" ht="15" customHeight="1">
      <c r="B281" s="2322" t="s">
        <v>1512</v>
      </c>
      <c r="C281" s="2093">
        <v>71.227344365642239</v>
      </c>
      <c r="D281" s="2093">
        <v>61.377599243856331</v>
      </c>
      <c r="E281" s="2093">
        <v>55.111482362012467</v>
      </c>
      <c r="F281" s="2093">
        <v>65.08588453097606</v>
      </c>
      <c r="G281" s="2325"/>
    </row>
    <row r="282" spans="2:7" ht="15" customHeight="1">
      <c r="B282" s="2323" t="s">
        <v>1534</v>
      </c>
      <c r="C282" s="2123">
        <v>42.487843909644859</v>
      </c>
      <c r="D282" s="2123">
        <v>30.759162303664922</v>
      </c>
      <c r="E282" s="2123">
        <v>26.373082632360216</v>
      </c>
      <c r="F282" s="2123">
        <v>35.785004904364889</v>
      </c>
      <c r="G282" s="2326"/>
    </row>
    <row r="283" spans="2:7" ht="15" customHeight="1">
      <c r="B283" s="2322" t="s">
        <v>1511</v>
      </c>
      <c r="C283" s="2093">
        <v>45.415765440999763</v>
      </c>
      <c r="D283" s="2093">
        <v>34.129562392509079</v>
      </c>
      <c r="E283" s="2093">
        <v>29.206896551724139</v>
      </c>
      <c r="F283" s="2093">
        <v>38.969917958067455</v>
      </c>
      <c r="G283" s="2327"/>
    </row>
    <row r="284" spans="2:7" ht="15" customHeight="1">
      <c r="B284" s="2322" t="s">
        <v>1512</v>
      </c>
      <c r="C284" s="2093">
        <v>39.413249211356465</v>
      </c>
      <c r="D284" s="2093">
        <v>27.287935445778388</v>
      </c>
      <c r="E284" s="2093">
        <v>23.774897249446727</v>
      </c>
      <c r="F284" s="2093">
        <v>32.543756571216527</v>
      </c>
      <c r="G284" s="2329"/>
    </row>
    <row r="285" spans="2:7" ht="15" customHeight="1">
      <c r="B285" s="2323" t="s">
        <v>1535</v>
      </c>
      <c r="C285" s="2123">
        <v>92.08623196950046</v>
      </c>
      <c r="D285" s="2123">
        <v>84.504383438919817</v>
      </c>
      <c r="E285" s="2123">
        <v>76.65219488663773</v>
      </c>
      <c r="F285" s="2123">
        <v>86.878577735448488</v>
      </c>
      <c r="G285" s="2329"/>
    </row>
    <row r="286" spans="2:7" ht="15" customHeight="1">
      <c r="B286" s="2322" t="s">
        <v>1511</v>
      </c>
      <c r="C286" s="2093">
        <v>92.552051439069189</v>
      </c>
      <c r="D286" s="2093">
        <v>84.866450324513238</v>
      </c>
      <c r="E286" s="2093">
        <v>76.730360934182599</v>
      </c>
      <c r="F286" s="2093">
        <v>87.274102226014122</v>
      </c>
      <c r="G286" s="2329"/>
    </row>
    <row r="287" spans="2:7" ht="15" customHeight="1">
      <c r="B287" s="2322" t="s">
        <v>1512</v>
      </c>
      <c r="C287" s="2093">
        <v>91.594636077227563</v>
      </c>
      <c r="D287" s="2093">
        <v>84.12344057780696</v>
      </c>
      <c r="E287" s="2093">
        <v>76.572480242502976</v>
      </c>
      <c r="F287" s="2093">
        <v>86.464195022854241</v>
      </c>
      <c r="G287" s="2329"/>
    </row>
    <row r="288" spans="2:7" ht="15" customHeight="1">
      <c r="B288" s="2315" t="s">
        <v>1554</v>
      </c>
      <c r="C288" s="2313">
        <v>56.569560704110259</v>
      </c>
      <c r="D288" s="2313">
        <v>45.724831532965361</v>
      </c>
      <c r="E288" s="2313">
        <v>40.260515603799185</v>
      </c>
      <c r="F288" s="2313">
        <v>49.911512018276788</v>
      </c>
      <c r="G288" s="2329"/>
    </row>
    <row r="289" spans="2:7" ht="15" customHeight="1">
      <c r="B289" s="2322" t="s">
        <v>1511</v>
      </c>
      <c r="C289" s="2093">
        <v>60.736568457539001</v>
      </c>
      <c r="D289" s="2093">
        <v>50.115154306771068</v>
      </c>
      <c r="E289" s="2093">
        <v>44.954323348204802</v>
      </c>
      <c r="F289" s="2093">
        <v>54.236648424230985</v>
      </c>
      <c r="G289" s="2329"/>
    </row>
    <row r="290" spans="2:7" ht="15" customHeight="1">
      <c r="B290" s="2322" t="s">
        <v>1512</v>
      </c>
      <c r="C290" s="2093">
        <v>52.236788755237193</v>
      </c>
      <c r="D290" s="2093">
        <v>41.070182782196177</v>
      </c>
      <c r="E290" s="2093">
        <v>35.356786150260795</v>
      </c>
      <c r="F290" s="2093">
        <v>45.382284484651528</v>
      </c>
      <c r="G290" s="2329"/>
    </row>
    <row r="291" spans="2:7" ht="15" customHeight="1">
      <c r="B291" s="2323" t="s">
        <v>1534</v>
      </c>
      <c r="C291" s="2123">
        <v>34.325597040026906</v>
      </c>
      <c r="D291" s="2123">
        <v>19.968970198461438</v>
      </c>
      <c r="E291" s="2123">
        <v>16.773998792513584</v>
      </c>
      <c r="F291" s="2123">
        <v>26.264967168791038</v>
      </c>
      <c r="G291" s="2329"/>
    </row>
    <row r="292" spans="2:7" ht="15" customHeight="1">
      <c r="B292" s="2322" t="s">
        <v>1511</v>
      </c>
      <c r="C292" s="2093">
        <v>40.353670801206839</v>
      </c>
      <c r="D292" s="2093">
        <v>25.869565217391305</v>
      </c>
      <c r="E292" s="2093">
        <v>21.877551020408163</v>
      </c>
      <c r="F292" s="2093">
        <v>32.086646113905566</v>
      </c>
      <c r="G292" s="2329"/>
    </row>
    <row r="293" spans="2:7" ht="15" customHeight="1">
      <c r="B293" s="2322" t="s">
        <v>1512</v>
      </c>
      <c r="C293" s="2093">
        <v>28.25683428957138</v>
      </c>
      <c r="D293" s="2093">
        <v>13.936462282651327</v>
      </c>
      <c r="E293" s="2093">
        <v>11.810242159587139</v>
      </c>
      <c r="F293" s="2093">
        <v>20.416479889156037</v>
      </c>
      <c r="G293" s="2329"/>
    </row>
    <row r="294" spans="2:7" ht="15" customHeight="1">
      <c r="B294" s="2323" t="s">
        <v>1535</v>
      </c>
      <c r="C294" s="2123">
        <v>81.184571721025449</v>
      </c>
      <c r="D294" s="2123">
        <v>74.057744275352007</v>
      </c>
      <c r="E294" s="2123">
        <v>67.762460233297986</v>
      </c>
      <c r="F294" s="2123">
        <v>76.322601153444438</v>
      </c>
      <c r="G294" s="2329"/>
    </row>
    <row r="295" spans="2:7" ht="15" customHeight="1">
      <c r="B295" s="2322" t="s">
        <v>1511</v>
      </c>
      <c r="C295" s="2093">
        <v>82.55292429135271</v>
      </c>
      <c r="D295" s="2093">
        <v>75.816727667073337</v>
      </c>
      <c r="E295" s="2093">
        <v>70.004430660168353</v>
      </c>
      <c r="F295" s="2093">
        <v>77.937410477885322</v>
      </c>
      <c r="G295" s="2329"/>
    </row>
    <row r="296" spans="2:7" ht="15" customHeight="1">
      <c r="B296" s="2322" t="s">
        <v>1512</v>
      </c>
      <c r="C296" s="2093">
        <v>79.710004833252782</v>
      </c>
      <c r="D296" s="2093">
        <v>72.11667913238594</v>
      </c>
      <c r="E296" s="2093">
        <v>65.215202617669263</v>
      </c>
      <c r="F296" s="2093">
        <v>74.551254582678666</v>
      </c>
      <c r="G296" s="2329"/>
    </row>
    <row r="297" spans="2:7" ht="15" customHeight="1">
      <c r="B297" s="2315" t="s">
        <v>171</v>
      </c>
      <c r="C297" s="2330">
        <v>52.144912372482345</v>
      </c>
      <c r="D297" s="2330">
        <v>33.504464285714285</v>
      </c>
      <c r="E297" s="2330">
        <v>14.01320616287601</v>
      </c>
      <c r="F297" s="2330">
        <v>39.52329652572044</v>
      </c>
      <c r="G297" s="2329"/>
    </row>
    <row r="298" spans="2:7" ht="15" customHeight="1">
      <c r="B298" s="2322" t="s">
        <v>1511</v>
      </c>
      <c r="C298" s="2107">
        <v>55.874072178141802</v>
      </c>
      <c r="D298" s="2107">
        <v>37.674216027874564</v>
      </c>
      <c r="E298" s="2107">
        <v>14.550853749072012</v>
      </c>
      <c r="F298" s="2107">
        <v>42.966887417218544</v>
      </c>
      <c r="G298" s="2329"/>
    </row>
    <row r="299" spans="2:7" ht="15" customHeight="1">
      <c r="B299" s="2322" t="s">
        <v>1512</v>
      </c>
      <c r="C299" s="2107">
        <v>48.248194704466435</v>
      </c>
      <c r="D299" s="2107">
        <v>29.120879120879124</v>
      </c>
      <c r="E299" s="2107">
        <v>13.488034807831761</v>
      </c>
      <c r="F299" s="2107">
        <v>35.962749931525614</v>
      </c>
      <c r="G299" s="2329"/>
    </row>
    <row r="300" spans="2:7" ht="15" customHeight="1">
      <c r="B300" s="2323" t="s">
        <v>1534</v>
      </c>
      <c r="C300" s="2324">
        <v>29.863370201691609</v>
      </c>
      <c r="D300" s="2324">
        <v>11.781285231116122</v>
      </c>
      <c r="E300" s="2324">
        <v>2.0100502512562812</v>
      </c>
      <c r="F300" s="2324">
        <v>19.049983449189011</v>
      </c>
      <c r="G300" s="2329"/>
    </row>
    <row r="301" spans="2:7" ht="15" customHeight="1">
      <c r="B301" s="2322" t="s">
        <v>1511</v>
      </c>
      <c r="C301" s="2107">
        <v>36.882617062219367</v>
      </c>
      <c r="D301" s="2107">
        <v>18.120045300113251</v>
      </c>
      <c r="E301" s="2107">
        <v>2.9462738301559792</v>
      </c>
      <c r="F301" s="2107">
        <v>24.908910235177213</v>
      </c>
      <c r="G301" s="2329"/>
    </row>
    <row r="302" spans="2:7" ht="15" customHeight="1">
      <c r="B302" s="2322" t="s">
        <v>1512</v>
      </c>
      <c r="C302" s="2107">
        <v>22.64026402640264</v>
      </c>
      <c r="D302" s="2107">
        <v>5.4994388327721664</v>
      </c>
      <c r="E302" s="2107">
        <v>1.1345218800648298</v>
      </c>
      <c r="F302" s="2107">
        <v>13.198809130003308</v>
      </c>
      <c r="G302" s="2329"/>
    </row>
    <row r="303" spans="2:7" ht="15" customHeight="1">
      <c r="B303" s="2323" t="s">
        <v>1535</v>
      </c>
      <c r="C303" s="2324">
        <v>67.125984251968504</v>
      </c>
      <c r="D303" s="2324">
        <v>47.745750184774579</v>
      </c>
      <c r="E303" s="2324">
        <v>23.368146214099216</v>
      </c>
      <c r="F303" s="2324">
        <v>53.56413166855846</v>
      </c>
      <c r="G303" s="2329"/>
    </row>
    <row r="304" spans="2:7" ht="15" customHeight="1">
      <c r="B304" s="2322" t="s">
        <v>1511</v>
      </c>
      <c r="C304" s="2107">
        <v>68.483816013628612</v>
      </c>
      <c r="D304" s="2107">
        <v>49.893842887473461</v>
      </c>
      <c r="E304" s="2107">
        <v>23.246753246753247</v>
      </c>
      <c r="F304" s="2107">
        <v>54.998896490840878</v>
      </c>
      <c r="G304" s="2329"/>
    </row>
    <row r="305" spans="2:7" ht="15" customHeight="1">
      <c r="B305" s="2322" t="s">
        <v>1512</v>
      </c>
      <c r="C305" s="2107">
        <v>65.692446043165461</v>
      </c>
      <c r="D305" s="2107">
        <v>45.398298530549106</v>
      </c>
      <c r="E305" s="2107">
        <v>23.490813648293962</v>
      </c>
      <c r="F305" s="2107">
        <v>52.044870296798315</v>
      </c>
      <c r="G305" s="2329"/>
    </row>
    <row r="306" spans="2:7">
      <c r="B306" s="2073" t="s">
        <v>1796</v>
      </c>
      <c r="G306" s="2329"/>
    </row>
    <row r="307" spans="2:7">
      <c r="B307" s="2186"/>
      <c r="G307" s="2329"/>
    </row>
    <row r="308" spans="2:7">
      <c r="B308" s="2186"/>
      <c r="G308" s="2329"/>
    </row>
    <row r="309" spans="2:7" ht="15">
      <c r="B309" s="2815" t="s">
        <v>1798</v>
      </c>
      <c r="C309" s="2815"/>
      <c r="D309" s="2815"/>
      <c r="E309" s="2815"/>
      <c r="F309" s="2815"/>
      <c r="G309" s="2329"/>
    </row>
    <row r="310" spans="2:7" ht="15">
      <c r="B310" s="2161" t="s">
        <v>1799</v>
      </c>
      <c r="C310" s="2162"/>
      <c r="D310" s="2162"/>
      <c r="E310" s="2162"/>
      <c r="F310" s="2162"/>
      <c r="G310" s="2329"/>
    </row>
    <row r="311" spans="2:7" s="2077" customFormat="1" ht="15.75" customHeight="1">
      <c r="B311" s="2331" t="s">
        <v>1800</v>
      </c>
      <c r="C311" s="2264" t="s">
        <v>1778</v>
      </c>
      <c r="D311" s="2264" t="s">
        <v>1779</v>
      </c>
      <c r="E311" s="2264" t="s">
        <v>1780</v>
      </c>
      <c r="F311" s="2264" t="s">
        <v>1781</v>
      </c>
      <c r="G311" s="2332"/>
    </row>
    <row r="312" spans="2:7">
      <c r="B312" s="2265" t="s">
        <v>79</v>
      </c>
      <c r="C312" s="2333">
        <v>87.2</v>
      </c>
      <c r="D312" s="2334">
        <v>84.25869741100324</v>
      </c>
      <c r="E312" s="2334">
        <v>81.770303009023564</v>
      </c>
      <c r="F312" s="2334">
        <v>80.085649555174882</v>
      </c>
      <c r="G312" s="2329"/>
    </row>
    <row r="313" spans="2:7">
      <c r="B313" s="2335" t="s">
        <v>1553</v>
      </c>
      <c r="C313" s="2056">
        <v>67.822481329582303</v>
      </c>
      <c r="D313" s="2056">
        <v>68.590015829504651</v>
      </c>
      <c r="E313" s="2056">
        <v>66.095642820616803</v>
      </c>
      <c r="F313" s="2056">
        <v>65.286355393242474</v>
      </c>
    </row>
    <row r="314" spans="2:7">
      <c r="B314" s="2335" t="s">
        <v>1554</v>
      </c>
      <c r="C314" s="2056">
        <v>129.64449691722419</v>
      </c>
      <c r="D314" s="2056">
        <v>119.90859192197512</v>
      </c>
      <c r="E314" s="2056">
        <v>120.59106903485255</v>
      </c>
      <c r="F314" s="2056">
        <v>116.77802232353403</v>
      </c>
    </row>
    <row r="315" spans="2:7">
      <c r="B315" s="2335" t="s">
        <v>171</v>
      </c>
      <c r="C315" s="2056">
        <v>100.64891172096797</v>
      </c>
      <c r="D315" s="2056">
        <v>83.48169014084506</v>
      </c>
      <c r="E315" s="2056">
        <v>73.991769547325106</v>
      </c>
      <c r="F315" s="2056">
        <v>70.843327257027724</v>
      </c>
    </row>
    <row r="316" spans="2:7">
      <c r="B316" s="2336" t="s">
        <v>1746</v>
      </c>
      <c r="C316" s="2334">
        <v>265.31233837135795</v>
      </c>
      <c r="D316" s="2334">
        <v>270.91165000146617</v>
      </c>
      <c r="E316" s="2334">
        <v>301.95838826896482</v>
      </c>
      <c r="F316" s="2334">
        <v>326.99413689664578</v>
      </c>
    </row>
    <row r="317" spans="2:7">
      <c r="B317" s="2335" t="s">
        <v>1553</v>
      </c>
      <c r="C317" s="2056">
        <v>254.91055562137186</v>
      </c>
      <c r="D317" s="2056">
        <v>263.13470901924416</v>
      </c>
      <c r="E317" s="2056">
        <v>309.79357646903651</v>
      </c>
      <c r="F317" s="2056">
        <v>347.93910670687922</v>
      </c>
    </row>
    <row r="318" spans="2:7">
      <c r="B318" s="2335" t="s">
        <v>1554</v>
      </c>
      <c r="C318" s="2056">
        <v>310.22810890360557</v>
      </c>
      <c r="D318" s="2056">
        <v>330.30303030303031</v>
      </c>
      <c r="E318" s="2056">
        <v>359.75341259357111</v>
      </c>
      <c r="F318" s="2056">
        <v>377.77777777777777</v>
      </c>
    </row>
    <row r="319" spans="2:7">
      <c r="B319" s="2335" t="s">
        <v>171</v>
      </c>
      <c r="C319" s="2056">
        <v>164.8960739030023</v>
      </c>
      <c r="D319" s="2056">
        <v>147.46835443037975</v>
      </c>
      <c r="E319" s="2056">
        <v>132.69272766979691</v>
      </c>
      <c r="F319" s="2056">
        <v>132.28976234003656</v>
      </c>
    </row>
    <row r="320" spans="2:7">
      <c r="B320" s="2336" t="s">
        <v>1752</v>
      </c>
      <c r="C320" s="2334">
        <v>24.74727622733549</v>
      </c>
      <c r="D320" s="2334">
        <v>32.968051246928006</v>
      </c>
      <c r="E320" s="2334">
        <v>32.787987609897776</v>
      </c>
      <c r="F320" s="2334">
        <v>32.317290317474971</v>
      </c>
    </row>
    <row r="321" spans="2:8">
      <c r="B321" s="2335" t="s">
        <v>1553</v>
      </c>
      <c r="C321" s="2056">
        <v>23.727086154662345</v>
      </c>
      <c r="D321" s="2056">
        <v>29.722531035760607</v>
      </c>
      <c r="E321" s="2056">
        <v>28.488993374652704</v>
      </c>
      <c r="F321" s="2056">
        <v>28.058411281246158</v>
      </c>
      <c r="G321" s="2329"/>
    </row>
    <row r="322" spans="2:8">
      <c r="B322" s="2335" t="s">
        <v>1554</v>
      </c>
      <c r="C322" s="2056">
        <v>29.577981651376145</v>
      </c>
      <c r="D322" s="2056">
        <v>44.113272651555711</v>
      </c>
      <c r="E322" s="2056">
        <v>45.961691720025286</v>
      </c>
      <c r="F322" s="2056">
        <v>44.517488834244993</v>
      </c>
      <c r="G322" s="2329"/>
    </row>
    <row r="323" spans="2:8">
      <c r="B323" s="2335" t="s">
        <v>171</v>
      </c>
      <c r="C323" s="2056">
        <v>9.9445712422562771</v>
      </c>
      <c r="D323" s="2056">
        <v>10.133010882708584</v>
      </c>
      <c r="E323" s="2056">
        <v>21.707838941840109</v>
      </c>
      <c r="F323" s="2056">
        <v>26.376715726806683</v>
      </c>
      <c r="G323" s="2329"/>
    </row>
    <row r="324" spans="2:8">
      <c r="B324" s="2073" t="s">
        <v>1796</v>
      </c>
      <c r="C324" s="2337"/>
      <c r="D324" s="2337"/>
      <c r="E324" s="2337"/>
      <c r="G324" s="2329"/>
    </row>
    <row r="325" spans="2:8">
      <c r="G325" s="2329"/>
    </row>
    <row r="326" spans="2:8" ht="15">
      <c r="B326" s="2044" t="s">
        <v>1801</v>
      </c>
      <c r="C326" s="2338"/>
      <c r="D326" s="2339"/>
      <c r="E326" s="2338"/>
      <c r="G326" s="2329"/>
    </row>
    <row r="327" spans="2:8" ht="27" customHeight="1">
      <c r="B327" s="2263" t="s">
        <v>1802</v>
      </c>
      <c r="C327" s="2089" t="s">
        <v>1553</v>
      </c>
      <c r="D327" s="2264" t="s">
        <v>1554</v>
      </c>
      <c r="E327" s="2264" t="s">
        <v>171</v>
      </c>
      <c r="F327" s="2312" t="s">
        <v>8</v>
      </c>
      <c r="G327" s="2329"/>
    </row>
    <row r="328" spans="2:8" ht="15" customHeight="1">
      <c r="B328" s="2265" t="s">
        <v>8</v>
      </c>
      <c r="C328" s="2340">
        <f>SUM(C329:C337)</f>
        <v>2807</v>
      </c>
      <c r="D328" s="2340">
        <f>SUM(D329:D337)</f>
        <v>1154</v>
      </c>
      <c r="E328" s="2340">
        <f>SUM(E329:E337)</f>
        <v>527</v>
      </c>
      <c r="F328" s="2340">
        <f>SUM(F329:F337)</f>
        <v>4488</v>
      </c>
      <c r="G328" s="2329"/>
    </row>
    <row r="329" spans="2:8">
      <c r="B329" s="2341" t="s">
        <v>1803</v>
      </c>
      <c r="C329" s="2087">
        <v>2020</v>
      </c>
      <c r="D329" s="2087">
        <v>870</v>
      </c>
      <c r="E329" s="2087">
        <v>461</v>
      </c>
      <c r="F329" s="2087">
        <f t="shared" ref="F329:F337" si="2">SUM(C329:E329)</f>
        <v>3351</v>
      </c>
      <c r="G329" s="2329"/>
      <c r="H329" s="2098"/>
    </row>
    <row r="330" spans="2:8">
      <c r="B330" s="2341" t="s">
        <v>1804</v>
      </c>
      <c r="C330" s="2087">
        <v>73</v>
      </c>
      <c r="D330" s="2087">
        <v>59</v>
      </c>
      <c r="E330" s="2087">
        <v>4</v>
      </c>
      <c r="F330" s="2087">
        <f t="shared" si="2"/>
        <v>136</v>
      </c>
      <c r="G330" s="2329"/>
      <c r="H330" s="2098"/>
    </row>
    <row r="331" spans="2:8">
      <c r="B331" s="2341" t="s">
        <v>1805</v>
      </c>
      <c r="C331" s="2087">
        <v>125</v>
      </c>
      <c r="D331" s="2087">
        <v>77</v>
      </c>
      <c r="E331" s="2087">
        <v>10</v>
      </c>
      <c r="F331" s="2087">
        <f t="shared" si="2"/>
        <v>212</v>
      </c>
      <c r="G331" s="2329"/>
    </row>
    <row r="332" spans="2:8">
      <c r="B332" s="2341" t="s">
        <v>1806</v>
      </c>
      <c r="C332" s="2087">
        <v>390</v>
      </c>
      <c r="D332" s="2087">
        <v>60</v>
      </c>
      <c r="E332" s="2087">
        <v>12</v>
      </c>
      <c r="F332" s="2087">
        <f t="shared" si="2"/>
        <v>462</v>
      </c>
      <c r="G332" s="2329"/>
    </row>
    <row r="333" spans="2:8">
      <c r="B333" s="2341" t="s">
        <v>1807</v>
      </c>
      <c r="C333" s="2087">
        <v>73</v>
      </c>
      <c r="D333" s="2087">
        <v>33</v>
      </c>
      <c r="E333" s="2087">
        <v>7</v>
      </c>
      <c r="F333" s="2087">
        <f t="shared" si="2"/>
        <v>113</v>
      </c>
      <c r="G333" s="2329"/>
    </row>
    <row r="334" spans="2:8">
      <c r="B334" s="2341" t="s">
        <v>1808</v>
      </c>
      <c r="C334" s="2087">
        <v>50</v>
      </c>
      <c r="D334" s="2087">
        <v>17</v>
      </c>
      <c r="E334" s="2087">
        <v>16</v>
      </c>
      <c r="F334" s="2087">
        <f t="shared" si="2"/>
        <v>83</v>
      </c>
      <c r="G334" s="2329"/>
    </row>
    <row r="335" spans="2:8">
      <c r="B335" s="2341" t="s">
        <v>1809</v>
      </c>
      <c r="C335" s="2087">
        <v>20</v>
      </c>
      <c r="D335" s="2087">
        <v>4</v>
      </c>
      <c r="E335" s="2087">
        <v>5</v>
      </c>
      <c r="F335" s="2087">
        <f t="shared" si="2"/>
        <v>29</v>
      </c>
      <c r="G335" s="2329"/>
    </row>
    <row r="336" spans="2:8" ht="13.5" customHeight="1">
      <c r="B336" s="2341" t="s">
        <v>1810</v>
      </c>
      <c r="C336" s="2087">
        <v>30</v>
      </c>
      <c r="D336" s="2087">
        <v>8</v>
      </c>
      <c r="E336" s="2087">
        <v>2</v>
      </c>
      <c r="F336" s="2087">
        <f t="shared" si="2"/>
        <v>40</v>
      </c>
      <c r="G336" s="2329"/>
    </row>
    <row r="337" spans="2:9" ht="15" customHeight="1">
      <c r="B337" s="2341" t="s">
        <v>1811</v>
      </c>
      <c r="C337" s="2087">
        <v>26</v>
      </c>
      <c r="D337" s="2087">
        <v>26</v>
      </c>
      <c r="E337" s="2087">
        <v>10</v>
      </c>
      <c r="F337" s="2087">
        <f t="shared" si="2"/>
        <v>62</v>
      </c>
      <c r="G337" s="2329"/>
    </row>
    <row r="338" spans="2:9">
      <c r="B338" s="2260" t="s">
        <v>1769</v>
      </c>
      <c r="C338" s="2342"/>
      <c r="D338" s="2342"/>
      <c r="E338" s="2342"/>
      <c r="G338" s="2329"/>
    </row>
    <row r="339" spans="2:9">
      <c r="G339" s="2329"/>
    </row>
    <row r="340" spans="2:9" ht="15.75" customHeight="1">
      <c r="B340" s="2044" t="s">
        <v>1812</v>
      </c>
      <c r="C340" s="2103"/>
      <c r="D340" s="2103"/>
      <c r="E340" s="2103"/>
      <c r="G340" s="2329"/>
    </row>
    <row r="341" spans="2:9" s="2077" customFormat="1">
      <c r="B341" s="2263" t="s">
        <v>1813</v>
      </c>
      <c r="C341" s="2264"/>
      <c r="D341" s="2264" t="s">
        <v>1511</v>
      </c>
      <c r="E341" s="2264" t="s">
        <v>1512</v>
      </c>
      <c r="F341" s="2264" t="s">
        <v>8</v>
      </c>
      <c r="G341" s="2332"/>
      <c r="H341" s="2343"/>
      <c r="I341" s="2145"/>
    </row>
    <row r="342" spans="2:9" s="2077" customFormat="1">
      <c r="B342" s="2265" t="s">
        <v>8</v>
      </c>
      <c r="C342" s="2344"/>
      <c r="D342" s="2266">
        <f>SUM(D343:D347)</f>
        <v>3390</v>
      </c>
      <c r="E342" s="2266">
        <f>SUM(E343:E347)</f>
        <v>7422</v>
      </c>
      <c r="F342" s="2266">
        <f>SUM(F343:F347)</f>
        <v>10812</v>
      </c>
      <c r="G342" s="2332"/>
      <c r="H342" s="2145"/>
      <c r="I342" s="2145"/>
    </row>
    <row r="343" spans="2:9">
      <c r="B343" s="2086" t="s">
        <v>1814</v>
      </c>
      <c r="C343" s="2240"/>
      <c r="D343" s="2087">
        <v>0</v>
      </c>
      <c r="E343" s="2087">
        <v>1349</v>
      </c>
      <c r="F343" s="2087">
        <f>SUM(D343:E343)</f>
        <v>1349</v>
      </c>
      <c r="H343" s="2145"/>
      <c r="I343" s="2145"/>
    </row>
    <row r="344" spans="2:9">
      <c r="B344" s="2086" t="s">
        <v>1794</v>
      </c>
      <c r="C344" s="2240"/>
      <c r="D344" s="2087">
        <v>519</v>
      </c>
      <c r="E344" s="2087">
        <v>2707</v>
      </c>
      <c r="F344" s="2087">
        <f>SUM(D344:E344)</f>
        <v>3226</v>
      </c>
      <c r="H344" s="2145"/>
      <c r="I344" s="2145"/>
    </row>
    <row r="345" spans="2:9">
      <c r="B345" s="2086" t="s">
        <v>1795</v>
      </c>
      <c r="C345" s="2240"/>
      <c r="D345" s="2087">
        <v>932</v>
      </c>
      <c r="E345" s="2087">
        <v>998</v>
      </c>
      <c r="F345" s="2087">
        <f>SUM(D345:E345)</f>
        <v>1930</v>
      </c>
      <c r="H345" s="2145"/>
      <c r="I345" s="2145"/>
    </row>
    <row r="346" spans="2:9">
      <c r="B346" s="2086" t="s">
        <v>1767</v>
      </c>
      <c r="C346" s="2240"/>
      <c r="D346" s="2087">
        <v>713</v>
      </c>
      <c r="E346" s="2087">
        <v>958</v>
      </c>
      <c r="F346" s="2087">
        <f>SUM(D346:E346)</f>
        <v>1671</v>
      </c>
    </row>
    <row r="347" spans="2:9">
      <c r="B347" s="2086" t="s">
        <v>1768</v>
      </c>
      <c r="C347" s="2240"/>
      <c r="D347" s="2087">
        <v>1226</v>
      </c>
      <c r="E347" s="2087">
        <v>1410</v>
      </c>
      <c r="F347" s="2087">
        <f>SUM(D347:E347)</f>
        <v>2636</v>
      </c>
    </row>
    <row r="348" spans="2:9">
      <c r="B348" s="2278" t="s">
        <v>1769</v>
      </c>
      <c r="C348" s="2282"/>
    </row>
    <row r="349" spans="2:9">
      <c r="B349" s="2186" t="s">
        <v>1815</v>
      </c>
      <c r="C349" s="2282"/>
    </row>
    <row r="351" spans="2:9">
      <c r="B351" s="2815" t="s">
        <v>1816</v>
      </c>
      <c r="C351" s="2815"/>
      <c r="D351" s="2815"/>
      <c r="E351" s="2815"/>
      <c r="F351" s="2815"/>
    </row>
    <row r="352" spans="2:9" ht="15" customHeight="1">
      <c r="B352" s="2815"/>
      <c r="C352" s="2815"/>
      <c r="D352" s="2815"/>
      <c r="E352" s="2815"/>
      <c r="F352" s="2815"/>
    </row>
    <row r="353" spans="2:10" s="2077" customFormat="1" ht="15" customHeight="1">
      <c r="B353" s="2263" t="s">
        <v>1676</v>
      </c>
      <c r="C353" s="2264" t="s">
        <v>1794</v>
      </c>
      <c r="D353" s="2264" t="s">
        <v>1795</v>
      </c>
      <c r="E353" s="2264" t="s">
        <v>1767</v>
      </c>
      <c r="F353" s="2264" t="s">
        <v>8</v>
      </c>
    </row>
    <row r="354" spans="2:10" ht="15" customHeight="1">
      <c r="B354" s="2315" t="s">
        <v>532</v>
      </c>
      <c r="C354" s="2266">
        <f>SUM(C355:C356)</f>
        <v>3226</v>
      </c>
      <c r="D354" s="2266">
        <f>SUM(D355:D356)</f>
        <v>1930</v>
      </c>
      <c r="E354" s="2266">
        <f>SUM(E355:E356)</f>
        <v>1671</v>
      </c>
      <c r="F354" s="2266">
        <f>SUM(F355:F356)</f>
        <v>6827</v>
      </c>
      <c r="G354" s="2175"/>
      <c r="I354" s="2129"/>
      <c r="J354" s="2129"/>
    </row>
    <row r="355" spans="2:10">
      <c r="B355" s="2322" t="s">
        <v>1511</v>
      </c>
      <c r="C355" s="2087">
        <f t="shared" ref="C355:F356" si="3">SUM(C358+C361)</f>
        <v>519</v>
      </c>
      <c r="D355" s="2087">
        <f t="shared" si="3"/>
        <v>932</v>
      </c>
      <c r="E355" s="2087">
        <f t="shared" si="3"/>
        <v>713</v>
      </c>
      <c r="F355" s="2087">
        <f t="shared" si="3"/>
        <v>2164</v>
      </c>
      <c r="G355" s="2079"/>
    </row>
    <row r="356" spans="2:10">
      <c r="B356" s="2322" t="s">
        <v>1512</v>
      </c>
      <c r="C356" s="2087">
        <f t="shared" si="3"/>
        <v>2707</v>
      </c>
      <c r="D356" s="2087">
        <f t="shared" si="3"/>
        <v>998</v>
      </c>
      <c r="E356" s="2087">
        <f t="shared" si="3"/>
        <v>958</v>
      </c>
      <c r="F356" s="2087">
        <f t="shared" si="3"/>
        <v>4663</v>
      </c>
      <c r="G356" s="2345"/>
    </row>
    <row r="357" spans="2:10" ht="15" customHeight="1">
      <c r="B357" s="2323" t="s">
        <v>1534</v>
      </c>
      <c r="C357" s="2226">
        <f>SUM(C358:C359)</f>
        <v>1395</v>
      </c>
      <c r="D357" s="2226">
        <f>SUM(D358:D359)</f>
        <v>1002</v>
      </c>
      <c r="E357" s="2226">
        <f>SUM(E358:E359)</f>
        <v>627</v>
      </c>
      <c r="F357" s="2226">
        <f>SUM(F358:F359)</f>
        <v>3024</v>
      </c>
      <c r="G357" s="2346"/>
    </row>
    <row r="358" spans="2:10">
      <c r="B358" s="2322" t="s">
        <v>1511</v>
      </c>
      <c r="C358" s="2087">
        <f t="shared" ref="C358:F359" si="4">SUM(C367+C376+C385)</f>
        <v>72</v>
      </c>
      <c r="D358" s="2087">
        <f t="shared" si="4"/>
        <v>204</v>
      </c>
      <c r="E358" s="2087">
        <f t="shared" si="4"/>
        <v>76</v>
      </c>
      <c r="F358" s="2087">
        <f t="shared" si="4"/>
        <v>352</v>
      </c>
      <c r="G358" s="2346"/>
      <c r="H358" s="2079"/>
    </row>
    <row r="359" spans="2:10">
      <c r="B359" s="2322" t="s">
        <v>1512</v>
      </c>
      <c r="C359" s="2087">
        <f t="shared" si="4"/>
        <v>1323</v>
      </c>
      <c r="D359" s="2087">
        <f t="shared" si="4"/>
        <v>798</v>
      </c>
      <c r="E359" s="2087">
        <f t="shared" si="4"/>
        <v>551</v>
      </c>
      <c r="F359" s="2087">
        <f t="shared" si="4"/>
        <v>2672</v>
      </c>
      <c r="G359" s="2345"/>
      <c r="H359" s="2079"/>
    </row>
    <row r="360" spans="2:10">
      <c r="B360" s="2323" t="s">
        <v>1535</v>
      </c>
      <c r="C360" s="2226">
        <v>1831</v>
      </c>
      <c r="D360" s="2226">
        <v>928</v>
      </c>
      <c r="E360" s="2226">
        <v>1044</v>
      </c>
      <c r="F360" s="2226">
        <v>3803</v>
      </c>
      <c r="G360" s="2346"/>
      <c r="H360" s="2079"/>
    </row>
    <row r="361" spans="2:10">
      <c r="B361" s="2322" t="s">
        <v>1511</v>
      </c>
      <c r="C361" s="2087">
        <f t="shared" ref="C361:F362" si="5">SUM(C370+C379+C388)</f>
        <v>447</v>
      </c>
      <c r="D361" s="2087">
        <f t="shared" si="5"/>
        <v>728</v>
      </c>
      <c r="E361" s="2087">
        <f t="shared" si="5"/>
        <v>637</v>
      </c>
      <c r="F361" s="2087">
        <f t="shared" si="5"/>
        <v>1812</v>
      </c>
      <c r="G361" s="2346"/>
      <c r="H361" s="2079"/>
    </row>
    <row r="362" spans="2:10">
      <c r="B362" s="2322" t="s">
        <v>1512</v>
      </c>
      <c r="C362" s="2087">
        <f t="shared" si="5"/>
        <v>1384</v>
      </c>
      <c r="D362" s="2087">
        <f t="shared" si="5"/>
        <v>200</v>
      </c>
      <c r="E362" s="2087">
        <f t="shared" si="5"/>
        <v>407</v>
      </c>
      <c r="F362" s="2087">
        <f t="shared" si="5"/>
        <v>1991</v>
      </c>
      <c r="G362" s="2345"/>
      <c r="H362" s="2079"/>
    </row>
    <row r="363" spans="2:10">
      <c r="B363" s="2315" t="s">
        <v>1553</v>
      </c>
      <c r="C363" s="2266">
        <f>SUM(C364:C365)</f>
        <v>1552</v>
      </c>
      <c r="D363" s="2266">
        <f>SUM(D364:D365)</f>
        <v>1118</v>
      </c>
      <c r="E363" s="2266">
        <f>SUM(E364:E365)</f>
        <v>1021</v>
      </c>
      <c r="F363" s="2266">
        <f>SUM(F364:F365)</f>
        <v>3691</v>
      </c>
      <c r="G363" s="2346"/>
      <c r="H363" s="2079"/>
    </row>
    <row r="364" spans="2:10">
      <c r="B364" s="2322" t="s">
        <v>1511</v>
      </c>
      <c r="C364" s="2087">
        <f t="shared" ref="C364:F365" si="6">SUM(C367+C370)</f>
        <v>319</v>
      </c>
      <c r="D364" s="2087">
        <f t="shared" si="6"/>
        <v>564</v>
      </c>
      <c r="E364" s="2087">
        <f t="shared" si="6"/>
        <v>473</v>
      </c>
      <c r="F364" s="2087">
        <f t="shared" si="6"/>
        <v>1356</v>
      </c>
      <c r="H364" s="2079"/>
    </row>
    <row r="365" spans="2:10">
      <c r="B365" s="2322" t="s">
        <v>1512</v>
      </c>
      <c r="C365" s="2087">
        <f t="shared" si="6"/>
        <v>1233</v>
      </c>
      <c r="D365" s="2087">
        <f t="shared" si="6"/>
        <v>554</v>
      </c>
      <c r="E365" s="2087">
        <f t="shared" si="6"/>
        <v>548</v>
      </c>
      <c r="F365" s="2087">
        <f t="shared" si="6"/>
        <v>2335</v>
      </c>
      <c r="G365" s="2345"/>
      <c r="H365" s="2079"/>
    </row>
    <row r="366" spans="2:10" ht="15" customHeight="1">
      <c r="B366" s="2323" t="s">
        <v>1534</v>
      </c>
      <c r="C366" s="2226">
        <f>SUM(C367:C368)</f>
        <v>623</v>
      </c>
      <c r="D366" s="2226">
        <f>SUM(D367:D368)</f>
        <v>541</v>
      </c>
      <c r="E366" s="2226">
        <f>SUM(E367:E368)</f>
        <v>317</v>
      </c>
      <c r="F366" s="2226">
        <f>SUM(F367:F368)</f>
        <v>1481</v>
      </c>
      <c r="G366" s="2346"/>
      <c r="H366" s="2079"/>
    </row>
    <row r="367" spans="2:10">
      <c r="B367" s="2322" t="s">
        <v>1511</v>
      </c>
      <c r="C367" s="2087">
        <v>51</v>
      </c>
      <c r="D367" s="2087">
        <v>132</v>
      </c>
      <c r="E367" s="2087">
        <v>59</v>
      </c>
      <c r="F367" s="2087">
        <f>SUM(C367:E367)</f>
        <v>242</v>
      </c>
      <c r="G367" s="2346"/>
      <c r="H367" s="2079"/>
    </row>
    <row r="368" spans="2:10">
      <c r="B368" s="2322" t="s">
        <v>1512</v>
      </c>
      <c r="C368" s="2087">
        <v>572</v>
      </c>
      <c r="D368" s="2087">
        <v>409</v>
      </c>
      <c r="E368" s="2087">
        <v>258</v>
      </c>
      <c r="F368" s="2087">
        <f>SUM(C368:E368)</f>
        <v>1239</v>
      </c>
      <c r="G368" s="2345"/>
      <c r="H368" s="2079"/>
    </row>
    <row r="369" spans="2:8">
      <c r="B369" s="2323" t="s">
        <v>1535</v>
      </c>
      <c r="C369" s="2226">
        <f>SUM(C370:C371)</f>
        <v>929</v>
      </c>
      <c r="D369" s="2226">
        <f>SUM(D370:D371)</f>
        <v>577</v>
      </c>
      <c r="E369" s="2226">
        <f>SUM(E370:E371)</f>
        <v>704</v>
      </c>
      <c r="F369" s="2226">
        <v>2210</v>
      </c>
      <c r="G369" s="2346"/>
      <c r="H369" s="2079"/>
    </row>
    <row r="370" spans="2:8">
      <c r="B370" s="2322" t="s">
        <v>1511</v>
      </c>
      <c r="C370" s="2087">
        <v>268</v>
      </c>
      <c r="D370" s="2087">
        <v>432</v>
      </c>
      <c r="E370" s="2087">
        <v>414</v>
      </c>
      <c r="F370" s="2087">
        <f>SUM(C370:E370)</f>
        <v>1114</v>
      </c>
      <c r="G370" s="2346"/>
      <c r="H370" s="2079"/>
    </row>
    <row r="371" spans="2:8">
      <c r="B371" s="2322" t="s">
        <v>1512</v>
      </c>
      <c r="C371" s="2087">
        <v>661</v>
      </c>
      <c r="D371" s="2087">
        <v>145</v>
      </c>
      <c r="E371" s="2087">
        <v>290</v>
      </c>
      <c r="F371" s="2087">
        <f>SUM(C371:E371)</f>
        <v>1096</v>
      </c>
      <c r="G371" s="2345"/>
      <c r="H371" s="2079"/>
    </row>
    <row r="372" spans="2:8">
      <c r="B372" s="2315" t="s">
        <v>1554</v>
      </c>
      <c r="C372" s="2266">
        <f>SUM(C373:C374)</f>
        <v>1357</v>
      </c>
      <c r="D372" s="2266">
        <f>SUM(D373:D374)</f>
        <v>798</v>
      </c>
      <c r="E372" s="2266">
        <f>SUM(E373:E374)</f>
        <v>635</v>
      </c>
      <c r="F372" s="2266">
        <f>SUM(F373:F374)</f>
        <v>2790</v>
      </c>
      <c r="G372" s="2346"/>
      <c r="H372" s="2079"/>
    </row>
    <row r="373" spans="2:8">
      <c r="B373" s="2322" t="s">
        <v>1511</v>
      </c>
      <c r="C373" s="2087">
        <f t="shared" ref="C373:F374" si="7">SUM(C376+C379)</f>
        <v>164</v>
      </c>
      <c r="D373" s="2087">
        <f t="shared" si="7"/>
        <v>368</v>
      </c>
      <c r="E373" s="2087">
        <f t="shared" si="7"/>
        <v>240</v>
      </c>
      <c r="F373" s="2087">
        <f t="shared" si="7"/>
        <v>772</v>
      </c>
      <c r="H373" s="2079"/>
    </row>
    <row r="374" spans="2:8">
      <c r="B374" s="2322" t="s">
        <v>1512</v>
      </c>
      <c r="C374" s="2087">
        <f t="shared" si="7"/>
        <v>1193</v>
      </c>
      <c r="D374" s="2087">
        <f t="shared" si="7"/>
        <v>430</v>
      </c>
      <c r="E374" s="2087">
        <f t="shared" si="7"/>
        <v>395</v>
      </c>
      <c r="F374" s="2087">
        <f t="shared" si="7"/>
        <v>2018</v>
      </c>
      <c r="G374" s="2345"/>
      <c r="H374" s="2079"/>
    </row>
    <row r="375" spans="2:8">
      <c r="B375" s="2323" t="s">
        <v>1534</v>
      </c>
      <c r="C375" s="2226">
        <f>SUM(C376:C377)</f>
        <v>689</v>
      </c>
      <c r="D375" s="2226">
        <f>SUM(D376:D377)</f>
        <v>459</v>
      </c>
      <c r="E375" s="2226">
        <f>SUM(E376:E377)</f>
        <v>309</v>
      </c>
      <c r="F375" s="2226">
        <f>SUM(F376:F377)</f>
        <v>1457</v>
      </c>
      <c r="G375" s="2346"/>
      <c r="H375" s="2079"/>
    </row>
    <row r="376" spans="2:8">
      <c r="B376" s="2322" t="s">
        <v>1511</v>
      </c>
      <c r="C376" s="2087">
        <v>20</v>
      </c>
      <c r="D376" s="2087">
        <v>72</v>
      </c>
      <c r="E376" s="2087">
        <v>17</v>
      </c>
      <c r="F376" s="2087">
        <f>SUM(C376:E376)</f>
        <v>109</v>
      </c>
      <c r="G376" s="2346"/>
      <c r="H376" s="2079"/>
    </row>
    <row r="377" spans="2:8">
      <c r="B377" s="2322" t="s">
        <v>1512</v>
      </c>
      <c r="C377" s="2087">
        <v>669</v>
      </c>
      <c r="D377" s="2087">
        <v>387</v>
      </c>
      <c r="E377" s="2087">
        <v>292</v>
      </c>
      <c r="F377" s="2087">
        <f>SUM(C377:E377)</f>
        <v>1348</v>
      </c>
      <c r="G377" s="2345"/>
      <c r="H377" s="2079"/>
    </row>
    <row r="378" spans="2:8">
      <c r="B378" s="2323" t="s">
        <v>1535</v>
      </c>
      <c r="C378" s="2226">
        <f>SUM(C379:C380)</f>
        <v>668</v>
      </c>
      <c r="D378" s="2226">
        <f>SUM(D379:D380)</f>
        <v>339</v>
      </c>
      <c r="E378" s="2226">
        <f>SUM(E379:E380)</f>
        <v>326</v>
      </c>
      <c r="F378" s="2226">
        <v>1333</v>
      </c>
      <c r="G378" s="2346"/>
      <c r="H378" s="2079"/>
    </row>
    <row r="379" spans="2:8">
      <c r="B379" s="2322" t="s">
        <v>1511</v>
      </c>
      <c r="C379" s="2087">
        <v>144</v>
      </c>
      <c r="D379" s="2087">
        <v>296</v>
      </c>
      <c r="E379" s="2087">
        <v>223</v>
      </c>
      <c r="F379" s="2087">
        <f>SUM(C379:E379)</f>
        <v>663</v>
      </c>
      <c r="G379" s="2346"/>
      <c r="H379" s="2079"/>
    </row>
    <row r="380" spans="2:8">
      <c r="B380" s="2322" t="s">
        <v>1512</v>
      </c>
      <c r="C380" s="2087">
        <v>524</v>
      </c>
      <c r="D380" s="2087">
        <v>43</v>
      </c>
      <c r="E380" s="2087">
        <v>103</v>
      </c>
      <c r="F380" s="2087">
        <f>SUM(C380:E380)</f>
        <v>670</v>
      </c>
      <c r="G380" s="2345"/>
      <c r="H380" s="2079"/>
    </row>
    <row r="381" spans="2:8">
      <c r="B381" s="2315" t="s">
        <v>171</v>
      </c>
      <c r="C381" s="2266">
        <f>SUM(C382:C383)</f>
        <v>317</v>
      </c>
      <c r="D381" s="2266">
        <f>SUM(D382:D383)</f>
        <v>14</v>
      </c>
      <c r="E381" s="2266">
        <f>SUM(E382:E383)</f>
        <v>15</v>
      </c>
      <c r="F381" s="2266">
        <f>SUM(F382:F383)</f>
        <v>346</v>
      </c>
      <c r="G381" s="2345"/>
      <c r="H381" s="2079"/>
    </row>
    <row r="382" spans="2:8">
      <c r="B382" s="2322" t="s">
        <v>1511</v>
      </c>
      <c r="C382" s="2087">
        <f t="shared" ref="C382:F383" si="8">SUM(C385+C388)</f>
        <v>36</v>
      </c>
      <c r="D382" s="2087">
        <f t="shared" si="8"/>
        <v>0</v>
      </c>
      <c r="E382" s="2087">
        <f t="shared" si="8"/>
        <v>0</v>
      </c>
      <c r="F382" s="2087">
        <f t="shared" si="8"/>
        <v>36</v>
      </c>
      <c r="G382" s="2345"/>
      <c r="H382" s="2079"/>
    </row>
    <row r="383" spans="2:8">
      <c r="B383" s="2322" t="s">
        <v>1512</v>
      </c>
      <c r="C383" s="2087">
        <f t="shared" si="8"/>
        <v>281</v>
      </c>
      <c r="D383" s="2087">
        <f t="shared" si="8"/>
        <v>14</v>
      </c>
      <c r="E383" s="2087">
        <f t="shared" si="8"/>
        <v>15</v>
      </c>
      <c r="F383" s="2087">
        <f t="shared" si="8"/>
        <v>310</v>
      </c>
      <c r="G383" s="2345"/>
      <c r="H383" s="2079"/>
    </row>
    <row r="384" spans="2:8">
      <c r="B384" s="2323" t="s">
        <v>1534</v>
      </c>
      <c r="C384" s="2226">
        <f>SUM(C385:C386)</f>
        <v>83</v>
      </c>
      <c r="D384" s="2226">
        <f>SUM(D385:D386)</f>
        <v>2</v>
      </c>
      <c r="E384" s="2226">
        <f>SUM(E385:E386)</f>
        <v>1</v>
      </c>
      <c r="F384" s="2226">
        <f>SUM(F385:F386)</f>
        <v>86</v>
      </c>
      <c r="G384" s="2345"/>
      <c r="H384" s="2079"/>
    </row>
    <row r="385" spans="2:8">
      <c r="B385" s="2322" t="s">
        <v>1511</v>
      </c>
      <c r="C385" s="2087">
        <v>1</v>
      </c>
      <c r="D385" s="2087">
        <v>0</v>
      </c>
      <c r="E385" s="2087">
        <v>0</v>
      </c>
      <c r="F385" s="2087">
        <f>SUM(C385:E385)</f>
        <v>1</v>
      </c>
      <c r="G385" s="2345"/>
      <c r="H385" s="2079"/>
    </row>
    <row r="386" spans="2:8">
      <c r="B386" s="2322" t="s">
        <v>1512</v>
      </c>
      <c r="C386" s="2087">
        <v>82</v>
      </c>
      <c r="D386" s="2087">
        <v>2</v>
      </c>
      <c r="E386" s="2087">
        <v>1</v>
      </c>
      <c r="F386" s="2087">
        <f>SUM(C386:E386)</f>
        <v>85</v>
      </c>
      <c r="G386" s="2345"/>
      <c r="H386" s="2079"/>
    </row>
    <row r="387" spans="2:8">
      <c r="B387" s="2323" t="s">
        <v>1535</v>
      </c>
      <c r="C387" s="2226">
        <f>SUM(C388:C389)</f>
        <v>234</v>
      </c>
      <c r="D387" s="2226">
        <f>SUM(D388:D389)</f>
        <v>12</v>
      </c>
      <c r="E387" s="2226">
        <f>SUM(E388:E389)</f>
        <v>14</v>
      </c>
      <c r="F387" s="2226">
        <v>260</v>
      </c>
      <c r="G387" s="2345"/>
      <c r="H387" s="2079"/>
    </row>
    <row r="388" spans="2:8">
      <c r="B388" s="2322" t="s">
        <v>1511</v>
      </c>
      <c r="C388" s="2087">
        <v>35</v>
      </c>
      <c r="D388" s="2087">
        <v>0</v>
      </c>
      <c r="E388" s="2087">
        <v>0</v>
      </c>
      <c r="F388" s="2087">
        <f>SUM(C388:E388)</f>
        <v>35</v>
      </c>
      <c r="G388" s="2345"/>
      <c r="H388" s="2079"/>
    </row>
    <row r="389" spans="2:8">
      <c r="B389" s="2322" t="s">
        <v>1512</v>
      </c>
      <c r="C389" s="2087">
        <v>199</v>
      </c>
      <c r="D389" s="2087">
        <v>12</v>
      </c>
      <c r="E389" s="2087">
        <v>14</v>
      </c>
      <c r="F389" s="2087">
        <f>SUM(C389:E389)</f>
        <v>225</v>
      </c>
      <c r="G389" s="2345"/>
      <c r="H389" s="2079"/>
    </row>
    <row r="390" spans="2:8">
      <c r="B390" s="2073" t="s">
        <v>1769</v>
      </c>
      <c r="C390" s="2347"/>
      <c r="D390" s="2347"/>
      <c r="E390" s="2347"/>
      <c r="F390" s="2347"/>
      <c r="G390" s="2346"/>
      <c r="H390" s="2079"/>
    </row>
    <row r="391" spans="2:8">
      <c r="B391" s="2186" t="s">
        <v>1817</v>
      </c>
      <c r="D391" s="2279"/>
      <c r="E391" s="2279"/>
      <c r="G391" s="2346"/>
      <c r="H391" s="2079"/>
    </row>
    <row r="392" spans="2:8">
      <c r="B392" s="2073"/>
      <c r="C392" s="2279"/>
      <c r="D392" s="2279"/>
      <c r="E392" s="2279"/>
      <c r="G392" s="2346"/>
      <c r="H392" s="2079"/>
    </row>
    <row r="393" spans="2:8" ht="15">
      <c r="B393" s="2044" t="s">
        <v>1818</v>
      </c>
      <c r="C393" s="2348"/>
      <c r="D393" s="2348"/>
      <c r="E393" s="2348"/>
      <c r="G393" s="2346"/>
      <c r="H393" s="2079"/>
    </row>
    <row r="394" spans="2:8" ht="18" customHeight="1">
      <c r="B394" s="2263" t="s">
        <v>1819</v>
      </c>
      <c r="C394" s="2264" t="s">
        <v>1511</v>
      </c>
      <c r="D394" s="2264" t="s">
        <v>1512</v>
      </c>
      <c r="E394" s="2264" t="s">
        <v>8</v>
      </c>
      <c r="G394" s="2346"/>
      <c r="H394" s="2079"/>
    </row>
    <row r="395" spans="2:8">
      <c r="B395" s="2315" t="s">
        <v>532</v>
      </c>
      <c r="C395" s="2266">
        <f>SUM(C396:C397)</f>
        <v>2398</v>
      </c>
      <c r="D395" s="2266">
        <f>SUM(D396:D397)</f>
        <v>9363</v>
      </c>
      <c r="E395" s="2266">
        <f>SUM(E396:E397)</f>
        <v>11761</v>
      </c>
      <c r="G395" s="2346"/>
      <c r="H395" s="2079"/>
    </row>
    <row r="396" spans="2:8">
      <c r="B396" s="2086" t="s">
        <v>1534</v>
      </c>
      <c r="C396" s="2087">
        <f t="shared" ref="C396:E397" si="9">SUM(C399+C402+C405)</f>
        <v>1</v>
      </c>
      <c r="D396" s="2087">
        <f t="shared" si="9"/>
        <v>48</v>
      </c>
      <c r="E396" s="2087">
        <f t="shared" si="9"/>
        <v>49</v>
      </c>
      <c r="G396" s="2346"/>
      <c r="H396" s="2079"/>
    </row>
    <row r="397" spans="2:8">
      <c r="B397" s="2086" t="s">
        <v>1535</v>
      </c>
      <c r="C397" s="2087">
        <f t="shared" si="9"/>
        <v>2397</v>
      </c>
      <c r="D397" s="2087">
        <f t="shared" si="9"/>
        <v>9315</v>
      </c>
      <c r="E397" s="2087">
        <f t="shared" si="9"/>
        <v>11712</v>
      </c>
    </row>
    <row r="398" spans="2:8">
      <c r="B398" s="2298" t="s">
        <v>1553</v>
      </c>
      <c r="C398" s="2226">
        <f>SUM(C399:C400)</f>
        <v>1514</v>
      </c>
      <c r="D398" s="2226">
        <f>SUM(D399:D400)</f>
        <v>6492</v>
      </c>
      <c r="E398" s="2226">
        <f>SUM(E399:E400)</f>
        <v>8006</v>
      </c>
    </row>
    <row r="399" spans="2:8">
      <c r="B399" s="2086" t="s">
        <v>1534</v>
      </c>
      <c r="C399" s="2087">
        <v>1</v>
      </c>
      <c r="D399" s="2087">
        <v>23</v>
      </c>
      <c r="E399" s="2087">
        <f>SUM(C399:D399)</f>
        <v>24</v>
      </c>
      <c r="G399" s="2346"/>
      <c r="H399" s="2079"/>
    </row>
    <row r="400" spans="2:8">
      <c r="B400" s="2086" t="s">
        <v>1535</v>
      </c>
      <c r="C400" s="2087">
        <v>1513</v>
      </c>
      <c r="D400" s="2087">
        <v>6469</v>
      </c>
      <c r="E400" s="2087">
        <f>SUM(C400:D400)</f>
        <v>7982</v>
      </c>
    </row>
    <row r="401" spans="1:8">
      <c r="B401" s="2122" t="s">
        <v>1554</v>
      </c>
      <c r="C401" s="2226">
        <f>SUM(C402:C403)</f>
        <v>752</v>
      </c>
      <c r="D401" s="2226">
        <f>SUM(D402:D403)</f>
        <v>2460</v>
      </c>
      <c r="E401" s="2226">
        <v>3212</v>
      </c>
    </row>
    <row r="402" spans="1:8">
      <c r="B402" s="2086" t="s">
        <v>1534</v>
      </c>
      <c r="C402" s="2087">
        <v>0</v>
      </c>
      <c r="D402" s="2087">
        <v>21</v>
      </c>
      <c r="E402" s="2087">
        <f>SUM(C402:D402)</f>
        <v>21</v>
      </c>
      <c r="G402" s="2346"/>
      <c r="H402" s="2346"/>
    </row>
    <row r="403" spans="1:8">
      <c r="B403" s="2086" t="s">
        <v>1535</v>
      </c>
      <c r="C403" s="2087">
        <v>752</v>
      </c>
      <c r="D403" s="2087">
        <v>2439</v>
      </c>
      <c r="E403" s="2087">
        <f>SUM(C403:D403)</f>
        <v>3191</v>
      </c>
      <c r="G403" s="2079"/>
      <c r="H403" s="2079"/>
    </row>
    <row r="404" spans="1:8">
      <c r="B404" s="2122" t="s">
        <v>171</v>
      </c>
      <c r="C404" s="2226">
        <f>SUM(C405:C406)</f>
        <v>132</v>
      </c>
      <c r="D404" s="2226">
        <f>SUM(D405:D406)</f>
        <v>411</v>
      </c>
      <c r="E404" s="2226">
        <v>543</v>
      </c>
    </row>
    <row r="405" spans="1:8">
      <c r="B405" s="2086" t="s">
        <v>1534</v>
      </c>
      <c r="C405" s="2199">
        <v>0</v>
      </c>
      <c r="D405" s="2199">
        <v>4</v>
      </c>
      <c r="E405" s="2199">
        <f>SUM(C405:D405)</f>
        <v>4</v>
      </c>
      <c r="G405" s="2346"/>
      <c r="H405" s="2079"/>
    </row>
    <row r="406" spans="1:8">
      <c r="B406" s="2086" t="s">
        <v>1535</v>
      </c>
      <c r="C406" s="2199">
        <v>132</v>
      </c>
      <c r="D406" s="2199">
        <v>407</v>
      </c>
      <c r="E406" s="2199">
        <f>SUM(C406:D406)</f>
        <v>539</v>
      </c>
      <c r="G406" s="2346"/>
      <c r="H406" s="2079"/>
    </row>
    <row r="407" spans="1:8">
      <c r="B407" s="2260" t="s">
        <v>1769</v>
      </c>
      <c r="C407" s="2349"/>
      <c r="D407" s="2350"/>
      <c r="E407" s="2350"/>
      <c r="G407" s="2346"/>
      <c r="H407" s="2346"/>
    </row>
    <row r="408" spans="1:8">
      <c r="B408" s="2186" t="s">
        <v>1820</v>
      </c>
      <c r="C408" s="2349"/>
      <c r="D408" s="2349"/>
      <c r="E408" s="2349"/>
      <c r="G408" s="2079"/>
      <c r="H408" s="2079"/>
    </row>
    <row r="409" spans="1:8">
      <c r="B409" s="2073"/>
      <c r="C409" s="2279"/>
      <c r="D409" s="2279"/>
      <c r="E409" s="2279"/>
      <c r="G409" s="2346"/>
      <c r="H409" s="2079"/>
    </row>
    <row r="410" spans="1:8" s="2082" customFormat="1" ht="37.5" customHeight="1">
      <c r="B410" s="2815" t="s">
        <v>1821</v>
      </c>
      <c r="C410" s="2815"/>
      <c r="D410" s="2815"/>
      <c r="E410" s="2815"/>
      <c r="F410" s="2815"/>
      <c r="H410" s="2111"/>
    </row>
    <row r="411" spans="1:8" s="2109" customFormat="1" ht="15" customHeight="1">
      <c r="B411" s="2270" t="s">
        <v>1822</v>
      </c>
      <c r="C411" s="2264" t="s">
        <v>1511</v>
      </c>
      <c r="D411" s="2264" t="s">
        <v>1512</v>
      </c>
      <c r="E411" s="2264" t="s">
        <v>8</v>
      </c>
      <c r="F411" s="2240"/>
      <c r="G411" s="2346"/>
      <c r="H411" s="2346"/>
    </row>
    <row r="412" spans="1:8" s="2082" customFormat="1">
      <c r="B412" s="2315" t="s">
        <v>532</v>
      </c>
      <c r="C412" s="2351" t="s">
        <v>482</v>
      </c>
      <c r="D412" s="2351" t="s">
        <v>482</v>
      </c>
      <c r="E412" s="2334">
        <v>11.837049561449858</v>
      </c>
      <c r="F412" s="2262"/>
      <c r="G412" s="2079"/>
      <c r="H412" s="2079"/>
    </row>
    <row r="413" spans="1:8" s="2082" customFormat="1">
      <c r="A413" s="2085"/>
      <c r="B413" s="2115" t="s">
        <v>1765</v>
      </c>
      <c r="C413" s="2107" t="s">
        <v>482</v>
      </c>
      <c r="D413" s="2107" t="s">
        <v>482</v>
      </c>
      <c r="E413" s="2107">
        <v>12.907315561066335</v>
      </c>
      <c r="F413" s="2262"/>
      <c r="G413" s="2352"/>
    </row>
    <row r="414" spans="1:8" s="2082" customFormat="1">
      <c r="A414" s="2085"/>
      <c r="B414" s="2115" t="s">
        <v>1766</v>
      </c>
      <c r="C414" s="2107">
        <v>13.30901287553648</v>
      </c>
      <c r="D414" s="2107">
        <v>13.493987975951903</v>
      </c>
      <c r="E414" s="2107">
        <v>13.404663212435233</v>
      </c>
      <c r="F414" s="2262"/>
      <c r="G414" s="2352"/>
    </row>
    <row r="415" spans="1:8" s="2082" customFormat="1">
      <c r="A415" s="2085"/>
      <c r="B415" s="2115" t="s">
        <v>1767</v>
      </c>
      <c r="C415" s="2107">
        <v>11.886395511921458</v>
      </c>
      <c r="D415" s="2107">
        <v>10.662839248434238</v>
      </c>
      <c r="E415" s="2107">
        <v>11.184919210053859</v>
      </c>
      <c r="F415" s="2262"/>
      <c r="G415" s="2352"/>
    </row>
    <row r="416" spans="1:8" s="2082" customFormat="1">
      <c r="A416" s="2085"/>
      <c r="B416" s="2115" t="s">
        <v>1768</v>
      </c>
      <c r="C416" s="2107">
        <v>9.9755301794453501</v>
      </c>
      <c r="D416" s="2107">
        <v>9.6340425531914899</v>
      </c>
      <c r="E416" s="2107">
        <v>9.7928679817905913</v>
      </c>
      <c r="F416" s="2262"/>
      <c r="G416" s="2352"/>
    </row>
    <row r="417" spans="1:8" s="2082" customFormat="1">
      <c r="B417" s="2265" t="s">
        <v>1553</v>
      </c>
      <c r="C417" s="2351" t="s">
        <v>482</v>
      </c>
      <c r="D417" s="2351" t="s">
        <v>482</v>
      </c>
      <c r="E417" s="2334">
        <v>13.130619971604354</v>
      </c>
      <c r="F417" s="2262"/>
      <c r="G417" s="2352"/>
    </row>
    <row r="418" spans="1:8" s="2082" customFormat="1">
      <c r="A418" s="2085"/>
      <c r="B418" s="2115" t="s">
        <v>1765</v>
      </c>
      <c r="C418" s="2107" t="s">
        <v>482</v>
      </c>
      <c r="D418" s="2107" t="s">
        <v>482</v>
      </c>
      <c r="E418" s="2107">
        <v>13.871134020618557</v>
      </c>
      <c r="F418" s="2262"/>
      <c r="G418" s="2352"/>
    </row>
    <row r="419" spans="1:8" s="2082" customFormat="1">
      <c r="A419" s="2085"/>
      <c r="B419" s="2115" t="s">
        <v>1766</v>
      </c>
      <c r="C419" s="2107">
        <v>14.108156028368795</v>
      </c>
      <c r="D419" s="2107">
        <v>14.498194945848375</v>
      </c>
      <c r="E419" s="2107">
        <v>14.301431127012522</v>
      </c>
      <c r="F419" s="2262"/>
      <c r="G419" s="2352"/>
    </row>
    <row r="420" spans="1:8" s="2082" customFormat="1">
      <c r="A420" s="2085"/>
      <c r="B420" s="2115" t="s">
        <v>1767</v>
      </c>
      <c r="C420" s="2107">
        <v>11.771670190274842</v>
      </c>
      <c r="D420" s="2107">
        <v>11.317518248175183</v>
      </c>
      <c r="E420" s="2107">
        <v>11.527913809990206</v>
      </c>
      <c r="F420" s="2262"/>
      <c r="G420" s="2352"/>
    </row>
    <row r="421" spans="1:8" s="2082" customFormat="1">
      <c r="A421" s="2085"/>
      <c r="B421" s="2115" t="s">
        <v>1768</v>
      </c>
      <c r="C421" s="2107">
        <v>12.821782178217822</v>
      </c>
      <c r="D421" s="2107">
        <v>10.84984984984985</v>
      </c>
      <c r="E421" s="2107">
        <v>11.594392523364485</v>
      </c>
      <c r="F421" s="2262"/>
      <c r="G421" s="2352"/>
    </row>
    <row r="422" spans="1:8" s="2082" customFormat="1">
      <c r="B422" s="2265" t="s">
        <v>1554</v>
      </c>
      <c r="C422" s="2351" t="s">
        <v>482</v>
      </c>
      <c r="D422" s="2351" t="s">
        <v>482</v>
      </c>
      <c r="E422" s="2334">
        <v>11.071962616822431</v>
      </c>
      <c r="F422" s="2262"/>
      <c r="G422" s="2352"/>
    </row>
    <row r="423" spans="1:8" s="2082" customFormat="1">
      <c r="A423" s="2085"/>
      <c r="B423" s="2115" t="s">
        <v>1765</v>
      </c>
      <c r="C423" s="2107" t="s">
        <v>482</v>
      </c>
      <c r="D423" s="2107" t="s">
        <v>482</v>
      </c>
      <c r="E423" s="2107">
        <v>12.420044215180546</v>
      </c>
      <c r="F423" s="2262"/>
      <c r="G423" s="2352"/>
    </row>
    <row r="424" spans="1:8" s="2082" customFormat="1">
      <c r="A424" s="2085"/>
      <c r="B424" s="2115" t="s">
        <v>1766</v>
      </c>
      <c r="C424" s="2107">
        <v>12.084239130434783</v>
      </c>
      <c r="D424" s="2107">
        <v>12.374418604651163</v>
      </c>
      <c r="E424" s="2107">
        <v>12.240601503759398</v>
      </c>
      <c r="F424" s="2262"/>
      <c r="G424" s="2352"/>
      <c r="H424" s="2111"/>
    </row>
    <row r="425" spans="1:8" s="2082" customFormat="1">
      <c r="A425" s="2085"/>
      <c r="B425" s="2115" t="s">
        <v>1767</v>
      </c>
      <c r="C425" s="2107">
        <v>12.112500000000001</v>
      </c>
      <c r="D425" s="2107">
        <v>9.9139240506329109</v>
      </c>
      <c r="E425" s="2107">
        <v>10.74488188976378</v>
      </c>
      <c r="F425" s="2262"/>
      <c r="G425" s="2352"/>
      <c r="H425" s="2111"/>
    </row>
    <row r="426" spans="1:8" s="2082" customFormat="1">
      <c r="A426" s="2085"/>
      <c r="B426" s="2115" t="s">
        <v>1768</v>
      </c>
      <c r="C426" s="2107">
        <v>9.5182072829131652</v>
      </c>
      <c r="D426" s="2107">
        <v>9.2100515463917532</v>
      </c>
      <c r="E426" s="2107">
        <v>9.3577181208053695</v>
      </c>
      <c r="F426" s="2262"/>
      <c r="G426" s="2352"/>
      <c r="H426" s="2111"/>
    </row>
    <row r="427" spans="1:8" s="2082" customFormat="1">
      <c r="B427" s="2353" t="s">
        <v>171</v>
      </c>
      <c r="C427" s="2351" t="s">
        <v>482</v>
      </c>
      <c r="D427" s="2351" t="s">
        <v>482</v>
      </c>
      <c r="E427" s="2334">
        <v>9.5464994775339598</v>
      </c>
      <c r="F427" s="2262"/>
      <c r="G427" s="2352"/>
      <c r="H427" s="2111"/>
    </row>
    <row r="428" spans="1:8" s="2082" customFormat="1">
      <c r="B428" s="2086" t="s">
        <v>1765</v>
      </c>
      <c r="C428" s="2107" t="s">
        <v>482</v>
      </c>
      <c r="D428" s="2107" t="s">
        <v>482</v>
      </c>
      <c r="E428" s="2107">
        <v>10.274447949526813</v>
      </c>
      <c r="F428" s="2262"/>
      <c r="G428" s="2352"/>
      <c r="H428" s="2111"/>
    </row>
    <row r="429" spans="1:8" s="2082" customFormat="1">
      <c r="B429" s="2086" t="s">
        <v>1766</v>
      </c>
      <c r="C429" s="2107">
        <v>0</v>
      </c>
      <c r="D429" s="2107">
        <v>8.1428571428571423</v>
      </c>
      <c r="E429" s="2107">
        <v>8.1428571428571423</v>
      </c>
      <c r="F429" s="2262"/>
      <c r="G429" s="2352"/>
      <c r="H429" s="2111"/>
    </row>
    <row r="430" spans="1:8" s="2082" customFormat="1">
      <c r="B430" s="2086" t="s">
        <v>1767</v>
      </c>
      <c r="C430" s="2107">
        <v>0</v>
      </c>
      <c r="D430" s="2107">
        <v>6.4666666666666668</v>
      </c>
      <c r="E430" s="2107">
        <v>6.4666666666666668</v>
      </c>
      <c r="F430" s="2262"/>
      <c r="G430" s="2352"/>
      <c r="H430" s="2111"/>
    </row>
    <row r="431" spans="1:8" s="2082" customFormat="1">
      <c r="B431" s="2086" t="s">
        <v>1768</v>
      </c>
      <c r="C431" s="2107">
        <v>9.1741935483870964</v>
      </c>
      <c r="D431" s="2107">
        <v>9.382059800664452</v>
      </c>
      <c r="E431" s="2107">
        <v>9.2765957446808507</v>
      </c>
      <c r="F431" s="2262"/>
      <c r="G431" s="2352"/>
      <c r="H431" s="2111"/>
    </row>
    <row r="432" spans="1:8" s="2082" customFormat="1">
      <c r="B432" s="2073" t="s">
        <v>1796</v>
      </c>
      <c r="C432" s="2163"/>
      <c r="D432" s="2163"/>
      <c r="E432" s="2163"/>
      <c r="F432" s="2247"/>
      <c r="G432" s="2352"/>
      <c r="H432" s="2111"/>
    </row>
    <row r="433" spans="2:12" s="2082" customFormat="1" ht="26.25" customHeight="1">
      <c r="B433" s="2831" t="s">
        <v>1823</v>
      </c>
      <c r="C433" s="2831"/>
      <c r="D433" s="2831"/>
      <c r="E433" s="2831"/>
      <c r="F433" s="2354"/>
      <c r="G433" s="2352"/>
      <c r="H433" s="2111"/>
    </row>
    <row r="434" spans="2:12" s="2082" customFormat="1">
      <c r="B434" s="2059"/>
      <c r="C434" s="2163"/>
      <c r="D434" s="2163"/>
      <c r="E434" s="2163"/>
      <c r="F434" s="2247"/>
      <c r="G434" s="2352"/>
      <c r="H434" s="2111"/>
    </row>
    <row r="435" spans="2:12" s="2082" customFormat="1" ht="30" customHeight="1">
      <c r="B435" s="2815" t="s">
        <v>1824</v>
      </c>
      <c r="C435" s="2815"/>
      <c r="D435" s="2815"/>
      <c r="E435" s="2815"/>
      <c r="F435" s="2815"/>
      <c r="G435" s="2352"/>
      <c r="H435" s="2111"/>
    </row>
    <row r="436" spans="2:12" s="2111" customFormat="1" ht="12.75">
      <c r="B436" s="2263" t="s">
        <v>1825</v>
      </c>
      <c r="C436" s="2264" t="s">
        <v>1794</v>
      </c>
      <c r="D436" s="2264" t="s">
        <v>1795</v>
      </c>
      <c r="E436" s="2264" t="s">
        <v>1767</v>
      </c>
      <c r="F436" s="2264" t="s">
        <v>8</v>
      </c>
      <c r="G436" s="2352"/>
    </row>
    <row r="437" spans="2:12" s="2181" customFormat="1">
      <c r="B437" s="2315" t="s">
        <v>532</v>
      </c>
      <c r="C437" s="2344"/>
      <c r="D437" s="2344"/>
      <c r="E437" s="2344"/>
      <c r="F437" s="2355"/>
      <c r="G437" s="2356"/>
      <c r="H437" s="2357"/>
      <c r="I437" s="2358"/>
      <c r="J437" s="2358"/>
    </row>
    <row r="438" spans="2:12" s="2181" customFormat="1">
      <c r="B438" s="2086" t="s">
        <v>1826</v>
      </c>
      <c r="C438" s="2107">
        <v>22.701183431952664</v>
      </c>
      <c r="D438" s="2107">
        <v>24.842345276872965</v>
      </c>
      <c r="E438" s="2107">
        <v>23.221447253705318</v>
      </c>
      <c r="F438" s="2107">
        <v>23.525690021231423</v>
      </c>
    </row>
    <row r="439" spans="2:12" s="2181" customFormat="1">
      <c r="B439" s="2086" t="s">
        <v>1827</v>
      </c>
      <c r="C439" s="2107">
        <v>1.5907297830374754</v>
      </c>
      <c r="D439" s="2107">
        <v>1.2573289902280129</v>
      </c>
      <c r="E439" s="2107">
        <v>1.4568439407149085</v>
      </c>
      <c r="F439" s="2107">
        <v>1.4494692144373673</v>
      </c>
    </row>
    <row r="440" spans="2:12" s="2181" customFormat="1">
      <c r="B440" s="2265" t="s">
        <v>1553</v>
      </c>
      <c r="C440" s="2344"/>
      <c r="D440" s="2344"/>
      <c r="E440" s="2344"/>
      <c r="F440" s="2344"/>
    </row>
    <row r="441" spans="2:12" s="2181" customFormat="1">
      <c r="B441" s="2086" t="s">
        <v>1826</v>
      </c>
      <c r="C441" s="2107">
        <v>23.885383806519453</v>
      </c>
      <c r="D441" s="2107">
        <v>26.453665283540801</v>
      </c>
      <c r="E441" s="2107">
        <v>25.15909090909091</v>
      </c>
      <c r="F441" s="2107">
        <v>25.034059945504087</v>
      </c>
      <c r="G441" s="2358"/>
      <c r="H441" s="2358"/>
      <c r="I441" s="2358"/>
      <c r="J441" s="2358"/>
    </row>
    <row r="442" spans="2:12" s="2181" customFormat="1" ht="15" customHeight="1">
      <c r="B442" s="2086" t="s">
        <v>1827</v>
      </c>
      <c r="C442" s="2107">
        <v>1.6319663512092535</v>
      </c>
      <c r="D442" s="2107">
        <v>1.5463347164591978</v>
      </c>
      <c r="E442" s="2107">
        <v>1.9337121212121211</v>
      </c>
      <c r="F442" s="2107">
        <v>1.676203451407811</v>
      </c>
    </row>
    <row r="443" spans="2:12" s="2181" customFormat="1" ht="15" customHeight="1">
      <c r="B443" s="2265" t="s">
        <v>1554</v>
      </c>
      <c r="C443" s="2344"/>
      <c r="D443" s="2344"/>
      <c r="E443" s="2344"/>
      <c r="F443" s="2344"/>
    </row>
    <row r="444" spans="2:12" s="2181" customFormat="1" ht="15" customHeight="1">
      <c r="B444" s="2086" t="s">
        <v>1826</v>
      </c>
      <c r="C444" s="2107">
        <v>22.602298850574712</v>
      </c>
      <c r="D444" s="2107">
        <v>23.994011976047904</v>
      </c>
      <c r="E444" s="2107">
        <v>22.371951219512194</v>
      </c>
      <c r="F444" s="2107">
        <v>23.004433497536947</v>
      </c>
    </row>
    <row r="445" spans="2:12" s="2181" customFormat="1">
      <c r="B445" s="2086" t="s">
        <v>1827</v>
      </c>
      <c r="C445" s="2107">
        <v>1.5597701149425287</v>
      </c>
      <c r="D445" s="2107">
        <v>1.1946107784431137</v>
      </c>
      <c r="E445" s="2107">
        <v>1.2906504065040652</v>
      </c>
      <c r="F445" s="2107">
        <v>1.374384236453202</v>
      </c>
      <c r="H445" s="2359"/>
    </row>
    <row r="446" spans="2:12" s="2181" customFormat="1">
      <c r="B446" s="2265" t="s">
        <v>171</v>
      </c>
      <c r="C446" s="2360"/>
      <c r="D446" s="2344"/>
      <c r="E446" s="2344"/>
      <c r="F446" s="2344"/>
      <c r="G446" s="2358"/>
      <c r="H446" s="2361"/>
    </row>
    <row r="447" spans="2:12" s="2181" customFormat="1" ht="15" customHeight="1">
      <c r="B447" s="2086" t="s">
        <v>1826</v>
      </c>
      <c r="C447" s="2107">
        <v>17.676328502415458</v>
      </c>
      <c r="D447" s="2107">
        <v>20.6875</v>
      </c>
      <c r="E447" s="2107">
        <v>18.456692913385826</v>
      </c>
      <c r="F447" s="2107">
        <v>18.790794979079497</v>
      </c>
      <c r="G447" s="2358"/>
      <c r="H447" s="2361"/>
    </row>
    <row r="448" spans="2:12" s="2181" customFormat="1">
      <c r="B448" s="2086" t="s">
        <v>1827</v>
      </c>
      <c r="C448" s="2107">
        <v>1.5314009661835748</v>
      </c>
      <c r="D448" s="2107">
        <v>9.7222222222222224E-2</v>
      </c>
      <c r="E448" s="2107">
        <v>0.11811023622047244</v>
      </c>
      <c r="F448" s="2107">
        <v>0.72384937238493718</v>
      </c>
      <c r="G448" s="2358"/>
      <c r="H448" s="2362"/>
      <c r="I448" s="2358"/>
      <c r="J448" s="2358"/>
      <c r="K448" s="2358"/>
      <c r="L448" s="2358"/>
    </row>
    <row r="449" spans="2:8" s="2181" customFormat="1">
      <c r="B449" s="2073" t="s">
        <v>1796</v>
      </c>
      <c r="C449" s="2163"/>
      <c r="D449" s="2163"/>
      <c r="E449" s="2163"/>
      <c r="F449" s="2247"/>
      <c r="G449" s="2358"/>
      <c r="H449" s="2359"/>
    </row>
    <row r="450" spans="2:8" s="2181" customFormat="1">
      <c r="B450" s="2186" t="s">
        <v>1828</v>
      </c>
      <c r="C450" s="2056"/>
      <c r="D450" s="2056"/>
      <c r="E450" s="2056"/>
      <c r="F450" s="2056"/>
      <c r="G450" s="2358"/>
      <c r="H450" s="2361"/>
    </row>
    <row r="451" spans="2:8" s="2082" customFormat="1">
      <c r="B451" s="2073"/>
      <c r="C451" s="2056"/>
      <c r="D451" s="2056"/>
      <c r="E451" s="2056"/>
      <c r="F451" s="2056"/>
      <c r="G451" s="2329"/>
      <c r="H451" s="2361"/>
    </row>
    <row r="452" spans="2:8" ht="15" customHeight="1">
      <c r="B452" s="2815" t="s">
        <v>1829</v>
      </c>
      <c r="C452" s="2815"/>
      <c r="D452" s="2815"/>
      <c r="E452" s="2815"/>
      <c r="F452" s="2815"/>
      <c r="G452" s="2248"/>
      <c r="H452" s="2079"/>
    </row>
    <row r="453" spans="2:8" s="2077" customFormat="1" ht="12.75">
      <c r="B453" s="2363" t="s">
        <v>1830</v>
      </c>
      <c r="C453" s="2364" t="s">
        <v>1794</v>
      </c>
      <c r="D453" s="2364" t="s">
        <v>1795</v>
      </c>
      <c r="E453" s="2364" t="s">
        <v>1767</v>
      </c>
      <c r="F453" s="2364" t="s">
        <v>8</v>
      </c>
      <c r="G453" s="2110"/>
      <c r="H453" s="2079"/>
    </row>
    <row r="454" spans="2:8" s="2077" customFormat="1" ht="12.75">
      <c r="B454" s="2365" t="s">
        <v>532</v>
      </c>
      <c r="C454" s="2334">
        <v>23.115236875800257</v>
      </c>
      <c r="D454" s="2334">
        <v>21.640235613955596</v>
      </c>
      <c r="E454" s="2334">
        <v>18.823660714285715</v>
      </c>
      <c r="F454" s="2334">
        <v>21.905042918454935</v>
      </c>
      <c r="G454" s="2110"/>
      <c r="H454" s="2079"/>
    </row>
    <row r="455" spans="2:8">
      <c r="B455" s="2366" t="s">
        <v>1553</v>
      </c>
      <c r="C455" s="2056">
        <v>23.762240501370936</v>
      </c>
      <c r="D455" s="2056">
        <v>23.165487977369164</v>
      </c>
      <c r="E455" s="2056">
        <v>20.136939010356731</v>
      </c>
      <c r="F455" s="2056">
        <v>22.936311000827128</v>
      </c>
      <c r="G455" s="2248"/>
      <c r="H455" s="2079"/>
    </row>
    <row r="456" spans="2:8">
      <c r="B456" s="2366" t="s">
        <v>1554</v>
      </c>
      <c r="C456" s="2056">
        <v>22.080172413793104</v>
      </c>
      <c r="D456" s="2056">
        <v>19.428776978417265</v>
      </c>
      <c r="E456" s="2056">
        <v>16.782805429864254</v>
      </c>
      <c r="F456" s="2056">
        <v>20.258598171528082</v>
      </c>
      <c r="G456" s="2248"/>
      <c r="H456" s="2079"/>
    </row>
    <row r="457" spans="2:8">
      <c r="B457" s="2366" t="s">
        <v>171</v>
      </c>
      <c r="C457" s="2056">
        <v>20.765625</v>
      </c>
      <c r="D457" s="2056">
        <v>15.316326530612244</v>
      </c>
      <c r="E457" s="2056">
        <v>11.575757575757576</v>
      </c>
      <c r="F457" s="2056">
        <v>18.173374613003094</v>
      </c>
      <c r="G457" s="2248"/>
      <c r="H457" s="2079"/>
    </row>
    <row r="458" spans="2:8" ht="15" customHeight="1">
      <c r="B458" s="2073" t="s">
        <v>1796</v>
      </c>
      <c r="G458" s="2248"/>
      <c r="H458" s="2079"/>
    </row>
    <row r="459" spans="2:8" ht="15" customHeight="1">
      <c r="B459" s="2186"/>
      <c r="G459" s="2248"/>
      <c r="H459" s="2079"/>
    </row>
    <row r="460" spans="2:8">
      <c r="G460" s="2248"/>
      <c r="H460" s="2079"/>
    </row>
    <row r="461" spans="2:8">
      <c r="B461" s="2815" t="s">
        <v>1831</v>
      </c>
      <c r="C461" s="2815"/>
      <c r="D461" s="2815"/>
      <c r="E461" s="2815"/>
      <c r="F461" s="2815"/>
      <c r="G461" s="2248"/>
    </row>
    <row r="462" spans="2:8" ht="18" customHeight="1">
      <c r="B462" s="2815"/>
      <c r="C462" s="2815"/>
      <c r="D462" s="2815"/>
      <c r="E462" s="2815"/>
      <c r="F462" s="2815"/>
      <c r="G462" s="2329"/>
    </row>
    <row r="463" spans="2:8" s="2077" customFormat="1" ht="15" customHeight="1">
      <c r="B463" s="2363" t="s">
        <v>1830</v>
      </c>
      <c r="C463" s="2832" t="s">
        <v>1737</v>
      </c>
      <c r="D463" s="2832"/>
      <c r="E463" s="2832" t="s">
        <v>1832</v>
      </c>
      <c r="F463" s="2832"/>
      <c r="G463" s="2332"/>
    </row>
    <row r="464" spans="2:8" s="2077" customFormat="1" ht="15" customHeight="1">
      <c r="B464" s="2365" t="s">
        <v>532</v>
      </c>
      <c r="C464" s="2833">
        <v>17.059603775189185</v>
      </c>
      <c r="D464" s="2833"/>
      <c r="E464" s="2833">
        <v>1.2861986001749781</v>
      </c>
      <c r="F464" s="2833"/>
      <c r="G464" s="2332"/>
    </row>
    <row r="465" spans="2:13">
      <c r="B465" s="2366" t="s">
        <v>1553</v>
      </c>
      <c r="C465" s="2834">
        <v>16.912315763177617</v>
      </c>
      <c r="D465" s="2834"/>
      <c r="E465" s="2835">
        <v>1.3544239553375064</v>
      </c>
      <c r="F465" s="2835"/>
    </row>
    <row r="466" spans="2:13" ht="15" customHeight="1">
      <c r="B466" s="2366" t="s">
        <v>1554</v>
      </c>
      <c r="C466" s="2834">
        <v>17.931506849315067</v>
      </c>
      <c r="D466" s="2834"/>
      <c r="E466" s="2835">
        <v>1.1369911504424779</v>
      </c>
      <c r="F466" s="2835"/>
      <c r="H466" s="2075"/>
    </row>
    <row r="467" spans="2:13" ht="15" customHeight="1">
      <c r="B467" s="2366" t="s">
        <v>171</v>
      </c>
      <c r="C467" s="2834">
        <v>14.073664825046041</v>
      </c>
      <c r="D467" s="2834"/>
      <c r="E467" s="2835">
        <v>1.3308823529411764</v>
      </c>
      <c r="F467" s="2835"/>
      <c r="G467" s="2367"/>
    </row>
    <row r="468" spans="2:13" ht="15">
      <c r="B468" s="2073" t="s">
        <v>1796</v>
      </c>
      <c r="C468" s="2368"/>
      <c r="D468" s="2368"/>
      <c r="G468" s="2369"/>
    </row>
    <row r="469" spans="2:13" ht="15">
      <c r="B469" s="2073"/>
      <c r="C469" s="2368"/>
      <c r="D469" s="2368"/>
      <c r="G469" s="2369"/>
    </row>
    <row r="470" spans="2:13" ht="15">
      <c r="B470" s="2076" t="s">
        <v>1833</v>
      </c>
      <c r="C470" s="2370"/>
      <c r="D470" s="2370"/>
      <c r="E470" s="2284"/>
      <c r="G470" s="2369"/>
    </row>
    <row r="471" spans="2:13" ht="15">
      <c r="B471" s="2073"/>
      <c r="C471" s="2368"/>
      <c r="D471" s="2368"/>
      <c r="G471" s="2369"/>
    </row>
    <row r="472" spans="2:13" ht="15">
      <c r="B472" s="2073"/>
      <c r="C472" s="2368"/>
      <c r="D472" s="2368"/>
      <c r="G472" s="2369"/>
      <c r="H472" s="2371" t="s">
        <v>1834</v>
      </c>
      <c r="I472" s="2372"/>
      <c r="J472" s="2372"/>
      <c r="K472" s="2372"/>
      <c r="L472" s="2261"/>
      <c r="M472" s="2261"/>
    </row>
    <row r="473" spans="2:13" ht="15">
      <c r="B473" s="2073"/>
      <c r="C473" s="2368"/>
      <c r="D473" s="2368"/>
      <c r="G473" s="2369"/>
      <c r="H473" s="2373" t="s">
        <v>555</v>
      </c>
      <c r="I473" s="2374" t="s">
        <v>1835</v>
      </c>
      <c r="J473" s="2374" t="s">
        <v>1794</v>
      </c>
      <c r="K473" s="2374" t="s">
        <v>1795</v>
      </c>
      <c r="L473" s="2374" t="s">
        <v>1767</v>
      </c>
      <c r="M473" s="2374" t="s">
        <v>8</v>
      </c>
    </row>
    <row r="474" spans="2:13" ht="15">
      <c r="B474" s="2073"/>
      <c r="C474" s="2368"/>
      <c r="D474" s="2368"/>
      <c r="G474" s="2369"/>
      <c r="H474" s="2375" t="s">
        <v>1836</v>
      </c>
      <c r="I474" s="2376"/>
      <c r="J474" s="2376"/>
      <c r="K474" s="2376"/>
      <c r="L474" s="2377"/>
      <c r="M474" s="2377"/>
    </row>
    <row r="475" spans="2:13" ht="15">
      <c r="B475" s="2073"/>
      <c r="C475" s="2368"/>
      <c r="D475" s="2368"/>
      <c r="G475" s="2369"/>
      <c r="H475" s="2375" t="s">
        <v>8</v>
      </c>
      <c r="I475" s="2378"/>
      <c r="J475" s="2378"/>
      <c r="K475" s="2378"/>
      <c r="L475" s="2378"/>
      <c r="M475" s="2378"/>
    </row>
    <row r="476" spans="2:13" ht="15">
      <c r="B476" s="2073"/>
      <c r="C476" s="2368"/>
      <c r="D476" s="2368"/>
      <c r="G476" s="2369"/>
      <c r="H476" s="2379" t="s">
        <v>1746</v>
      </c>
      <c r="I476" s="2380">
        <v>0.2792490004056325</v>
      </c>
      <c r="J476" s="2380">
        <v>0.33776219158785942</v>
      </c>
      <c r="K476" s="2380">
        <v>0.44395934476616256</v>
      </c>
      <c r="L476" s="2380">
        <v>0.51286247930065088</v>
      </c>
      <c r="M476" s="2380">
        <v>0.38435905382309354</v>
      </c>
    </row>
    <row r="477" spans="2:13" ht="15">
      <c r="B477" s="2073"/>
      <c r="C477" s="2368"/>
      <c r="D477" s="2368"/>
      <c r="G477" s="2369"/>
      <c r="H477" s="2381" t="s">
        <v>1752</v>
      </c>
      <c r="I477" s="2382">
        <v>0.7207509995943675</v>
      </c>
      <c r="J477" s="2382">
        <v>0.66223780841214064</v>
      </c>
      <c r="K477" s="2382">
        <v>0.5560406552338375</v>
      </c>
      <c r="L477" s="2382">
        <v>0.48713752069934918</v>
      </c>
      <c r="M477" s="2382">
        <v>0.61564094617690646</v>
      </c>
    </row>
    <row r="478" spans="2:13" ht="15">
      <c r="B478" s="2073"/>
      <c r="C478" s="2368"/>
      <c r="D478" s="2368"/>
      <c r="G478" s="2369"/>
      <c r="H478" s="2073" t="s">
        <v>1837</v>
      </c>
      <c r="I478" s="2383"/>
      <c r="J478" s="2383"/>
      <c r="K478" s="2383"/>
      <c r="L478" s="2383"/>
      <c r="M478" s="2383"/>
    </row>
    <row r="479" spans="2:13" ht="15">
      <c r="B479" s="2073"/>
      <c r="C479" s="2368"/>
      <c r="D479" s="2368"/>
      <c r="G479" s="2369"/>
      <c r="H479" s="2384" t="s">
        <v>1838</v>
      </c>
      <c r="I479" s="2261"/>
      <c r="J479" s="2261"/>
      <c r="K479" s="2385"/>
      <c r="L479" s="2261"/>
      <c r="M479" s="2261"/>
    </row>
    <row r="480" spans="2:13" ht="15">
      <c r="B480" s="2073"/>
      <c r="C480" s="2368"/>
      <c r="D480" s="2368"/>
      <c r="G480" s="2369"/>
    </row>
    <row r="481" spans="2:11" ht="15">
      <c r="B481" s="2073"/>
      <c r="C481" s="2368"/>
      <c r="D481" s="2368"/>
      <c r="G481" s="2369"/>
      <c r="I481" s="2386"/>
      <c r="J481" s="2386"/>
      <c r="K481" s="2386"/>
    </row>
    <row r="482" spans="2:11" ht="15">
      <c r="B482" s="2073"/>
      <c r="C482" s="2368"/>
      <c r="D482" s="2368"/>
      <c r="G482" s="2369"/>
      <c r="I482" s="2386"/>
      <c r="J482" s="2386"/>
      <c r="K482" s="2386"/>
    </row>
    <row r="483" spans="2:11" ht="15">
      <c r="B483" s="2073"/>
      <c r="C483" s="2368"/>
      <c r="D483" s="2368"/>
      <c r="G483" s="2369"/>
    </row>
    <row r="484" spans="2:11" ht="15">
      <c r="B484" s="2073"/>
      <c r="C484" s="2368"/>
      <c r="D484" s="2368"/>
      <c r="G484" s="2369"/>
      <c r="I484" s="2386"/>
      <c r="J484" s="2386"/>
      <c r="K484" s="2386"/>
    </row>
    <row r="485" spans="2:11" ht="15">
      <c r="B485" s="2073" t="s">
        <v>1796</v>
      </c>
      <c r="C485" s="2368"/>
      <c r="D485" s="2368"/>
      <c r="G485" s="2369"/>
    </row>
    <row r="486" spans="2:11" ht="15">
      <c r="B486" s="2186"/>
      <c r="C486" s="2368"/>
      <c r="D486" s="2368"/>
      <c r="G486" s="2369"/>
    </row>
    <row r="487" spans="2:11">
      <c r="B487" s="2073"/>
      <c r="C487" s="2279"/>
      <c r="D487" s="2279"/>
      <c r="E487" s="2279"/>
      <c r="G487" s="2387"/>
    </row>
    <row r="488" spans="2:11" ht="15">
      <c r="B488" s="2388" t="s">
        <v>1839</v>
      </c>
      <c r="C488"/>
      <c r="D488"/>
      <c r="E488"/>
      <c r="F488"/>
      <c r="G488"/>
    </row>
    <row r="489" spans="2:11">
      <c r="B489" s="2389" t="s">
        <v>1825</v>
      </c>
      <c r="C489" s="2390" t="s">
        <v>1840</v>
      </c>
      <c r="D489" s="2390" t="s">
        <v>1779</v>
      </c>
      <c r="E489" s="2390" t="s">
        <v>1780</v>
      </c>
      <c r="F489" s="2390" t="s">
        <v>1781</v>
      </c>
    </row>
    <row r="490" spans="2:11">
      <c r="B490" s="2315" t="s">
        <v>532</v>
      </c>
      <c r="C490" s="2391">
        <f>SUM(C491:C492)</f>
        <v>944</v>
      </c>
      <c r="D490" s="2391">
        <v>1196</v>
      </c>
      <c r="E490" s="2391">
        <v>2482</v>
      </c>
      <c r="F490" s="2391">
        <v>2799</v>
      </c>
    </row>
    <row r="491" spans="2:11">
      <c r="B491" s="2392" t="s">
        <v>1511</v>
      </c>
      <c r="C491" s="2393">
        <f>SUM(C494+C497)</f>
        <v>944</v>
      </c>
      <c r="D491" s="2393">
        <v>1019</v>
      </c>
      <c r="E491" s="2393">
        <v>1467</v>
      </c>
      <c r="F491" s="2393">
        <v>1549</v>
      </c>
    </row>
    <row r="492" spans="2:11">
      <c r="B492" s="2392" t="s">
        <v>1512</v>
      </c>
      <c r="C492" s="2393">
        <f>SUM(C495+C498)</f>
        <v>0</v>
      </c>
      <c r="D492" s="2393">
        <v>177</v>
      </c>
      <c r="E492" s="2393">
        <v>1015</v>
      </c>
      <c r="F492" s="2393">
        <v>1250</v>
      </c>
    </row>
    <row r="493" spans="2:11">
      <c r="B493" s="2394" t="s">
        <v>1841</v>
      </c>
      <c r="C493" s="2395">
        <f>SUM(C494:C495)</f>
        <v>381</v>
      </c>
      <c r="D493" s="2395">
        <v>566</v>
      </c>
      <c r="E493" s="2395">
        <v>1350</v>
      </c>
      <c r="F493" s="2395">
        <v>1643</v>
      </c>
    </row>
    <row r="494" spans="2:11">
      <c r="B494" s="2392" t="s">
        <v>1511</v>
      </c>
      <c r="C494" s="2393">
        <v>381</v>
      </c>
      <c r="D494" s="2393">
        <v>566</v>
      </c>
      <c r="E494" s="2393">
        <v>922</v>
      </c>
      <c r="F494" s="2393">
        <v>960</v>
      </c>
    </row>
    <row r="495" spans="2:11">
      <c r="B495" s="2392" t="s">
        <v>1512</v>
      </c>
      <c r="C495" s="2393">
        <v>0</v>
      </c>
      <c r="D495" s="2393">
        <v>0</v>
      </c>
      <c r="E495" s="2393">
        <v>428</v>
      </c>
      <c r="F495" s="2393">
        <v>683</v>
      </c>
    </row>
    <row r="496" spans="2:11">
      <c r="B496" s="2394" t="s">
        <v>1842</v>
      </c>
      <c r="C496" s="2395">
        <f>SUM(C497:C498)</f>
        <v>563</v>
      </c>
      <c r="D496" s="2395">
        <v>630</v>
      </c>
      <c r="E496" s="2395">
        <v>1132</v>
      </c>
      <c r="F496" s="2395">
        <v>1156</v>
      </c>
    </row>
    <row r="497" spans="2:7">
      <c r="B497" s="2392" t="s">
        <v>1511</v>
      </c>
      <c r="C497" s="2393">
        <v>563</v>
      </c>
      <c r="D497" s="2393">
        <v>453</v>
      </c>
      <c r="E497" s="2393">
        <v>545</v>
      </c>
      <c r="F497" s="2393">
        <v>589</v>
      </c>
    </row>
    <row r="498" spans="2:7">
      <c r="B498" s="2392" t="s">
        <v>1512</v>
      </c>
      <c r="C498" s="2393">
        <v>0</v>
      </c>
      <c r="D498" s="2393">
        <v>177</v>
      </c>
      <c r="E498" s="2393">
        <v>587</v>
      </c>
      <c r="F498" s="2393">
        <v>567</v>
      </c>
    </row>
    <row r="499" spans="2:7">
      <c r="B499" s="2394" t="s">
        <v>171</v>
      </c>
      <c r="C499" s="2396" t="s">
        <v>482</v>
      </c>
      <c r="D499" s="2396" t="s">
        <v>482</v>
      </c>
      <c r="E499" s="2396" t="s">
        <v>482</v>
      </c>
      <c r="F499" s="2396" t="s">
        <v>482</v>
      </c>
    </row>
    <row r="500" spans="2:7">
      <c r="B500" s="2392" t="s">
        <v>1511</v>
      </c>
      <c r="C500" s="2397" t="s">
        <v>482</v>
      </c>
      <c r="D500" s="2397" t="s">
        <v>482</v>
      </c>
      <c r="E500" s="2397" t="s">
        <v>482</v>
      </c>
      <c r="F500" s="2397" t="s">
        <v>482</v>
      </c>
    </row>
    <row r="501" spans="2:7">
      <c r="B501" s="2392" t="s">
        <v>1512</v>
      </c>
      <c r="C501" s="2397" t="s">
        <v>482</v>
      </c>
      <c r="D501" s="2397" t="s">
        <v>482</v>
      </c>
      <c r="E501" s="2397" t="s">
        <v>482</v>
      </c>
      <c r="F501" s="2397" t="s">
        <v>482</v>
      </c>
    </row>
    <row r="502" spans="2:7" ht="15">
      <c r="B502" s="2398" t="s">
        <v>1843</v>
      </c>
      <c r="C502"/>
      <c r="D502"/>
      <c r="E502"/>
      <c r="F502"/>
      <c r="G502"/>
    </row>
    <row r="503" spans="2:7">
      <c r="B503" s="2073"/>
      <c r="C503" s="2279"/>
      <c r="D503" s="2279"/>
      <c r="E503" s="2279"/>
      <c r="G503" s="2387"/>
    </row>
    <row r="504" spans="2:7" ht="15">
      <c r="B504" s="2388" t="s">
        <v>1844</v>
      </c>
      <c r="C504"/>
      <c r="D504"/>
      <c r="E504"/>
      <c r="F504"/>
      <c r="G504"/>
    </row>
    <row r="505" spans="2:7">
      <c r="B505" s="2389" t="s">
        <v>1825</v>
      </c>
      <c r="C505" s="2390" t="s">
        <v>1840</v>
      </c>
      <c r="D505" s="2390" t="s">
        <v>1779</v>
      </c>
      <c r="E505" s="2390" t="s">
        <v>1780</v>
      </c>
      <c r="F505" s="2390" t="s">
        <v>1781</v>
      </c>
    </row>
    <row r="506" spans="2:7">
      <c r="B506" s="2315" t="s">
        <v>532</v>
      </c>
      <c r="C506" s="2391">
        <f>SUM(C507:C508)</f>
        <v>135</v>
      </c>
      <c r="D506" s="2391">
        <v>291</v>
      </c>
      <c r="E506" s="2391">
        <v>448</v>
      </c>
      <c r="F506" s="2391">
        <v>480</v>
      </c>
    </row>
    <row r="507" spans="2:7">
      <c r="B507" s="2392" t="s">
        <v>1511</v>
      </c>
      <c r="C507" s="2393">
        <f>SUM(C510+C513)</f>
        <v>135</v>
      </c>
      <c r="D507" s="2393">
        <v>291</v>
      </c>
      <c r="E507" s="2393">
        <v>300</v>
      </c>
      <c r="F507" s="2393">
        <v>351</v>
      </c>
    </row>
    <row r="508" spans="2:7">
      <c r="B508" s="2392" t="s">
        <v>1512</v>
      </c>
      <c r="C508" s="2393">
        <f>SUM(C511+C514)</f>
        <v>0</v>
      </c>
      <c r="D508" s="2393">
        <v>0</v>
      </c>
      <c r="E508" s="2393">
        <v>148</v>
      </c>
      <c r="F508" s="2393">
        <v>129</v>
      </c>
    </row>
    <row r="509" spans="2:7">
      <c r="B509" s="2394" t="s">
        <v>1841</v>
      </c>
      <c r="C509" s="2395">
        <f>SUM(C510:C511)</f>
        <v>0</v>
      </c>
      <c r="D509" s="2395">
        <v>162</v>
      </c>
      <c r="E509" s="2395">
        <v>195</v>
      </c>
      <c r="F509" s="2395">
        <v>215</v>
      </c>
    </row>
    <row r="510" spans="2:7">
      <c r="B510" s="2392" t="s">
        <v>1511</v>
      </c>
      <c r="C510" s="2393">
        <v>0</v>
      </c>
      <c r="D510" s="2393">
        <v>162</v>
      </c>
      <c r="E510" s="2393">
        <v>195</v>
      </c>
      <c r="F510" s="2393">
        <v>215</v>
      </c>
    </row>
    <row r="511" spans="2:7">
      <c r="B511" s="2392" t="s">
        <v>1512</v>
      </c>
      <c r="C511" s="2393">
        <v>0</v>
      </c>
      <c r="D511" s="2393">
        <v>0</v>
      </c>
      <c r="E511" s="2393">
        <v>0</v>
      </c>
      <c r="F511" s="2393">
        <v>0</v>
      </c>
    </row>
    <row r="512" spans="2:7">
      <c r="B512" s="2394" t="s">
        <v>1842</v>
      </c>
      <c r="C512" s="2395">
        <f>SUM(C513:C514)</f>
        <v>135</v>
      </c>
      <c r="D512" s="2395">
        <v>129</v>
      </c>
      <c r="E512" s="2395">
        <v>253</v>
      </c>
      <c r="F512" s="2395">
        <v>265</v>
      </c>
    </row>
    <row r="513" spans="2:7">
      <c r="B513" s="2392" t="s">
        <v>1511</v>
      </c>
      <c r="C513" s="2393">
        <v>135</v>
      </c>
      <c r="D513" s="2393">
        <v>129</v>
      </c>
      <c r="E513" s="2393">
        <v>105</v>
      </c>
      <c r="F513" s="2393">
        <v>136</v>
      </c>
    </row>
    <row r="514" spans="2:7">
      <c r="B514" s="2392" t="s">
        <v>1512</v>
      </c>
      <c r="C514" s="2393">
        <v>0</v>
      </c>
      <c r="D514" s="2393">
        <v>0</v>
      </c>
      <c r="E514" s="2393">
        <v>148</v>
      </c>
      <c r="F514" s="2393">
        <v>129</v>
      </c>
    </row>
    <row r="515" spans="2:7">
      <c r="B515" s="2394" t="s">
        <v>171</v>
      </c>
      <c r="C515" s="2396" t="s">
        <v>482</v>
      </c>
      <c r="D515" s="2396" t="s">
        <v>482</v>
      </c>
      <c r="E515" s="2396" t="s">
        <v>482</v>
      </c>
      <c r="F515" s="2396" t="s">
        <v>482</v>
      </c>
    </row>
    <row r="516" spans="2:7">
      <c r="B516" s="2392" t="s">
        <v>1511</v>
      </c>
      <c r="C516" s="2397" t="s">
        <v>482</v>
      </c>
      <c r="D516" s="2397" t="s">
        <v>482</v>
      </c>
      <c r="E516" s="2397" t="s">
        <v>482</v>
      </c>
      <c r="F516" s="2397" t="s">
        <v>482</v>
      </c>
    </row>
    <row r="517" spans="2:7">
      <c r="B517" s="2392" t="s">
        <v>1512</v>
      </c>
      <c r="C517" s="2397" t="s">
        <v>482</v>
      </c>
      <c r="D517" s="2397" t="s">
        <v>482</v>
      </c>
      <c r="E517" s="2397" t="s">
        <v>482</v>
      </c>
      <c r="F517" s="2397" t="s">
        <v>482</v>
      </c>
    </row>
    <row r="518" spans="2:7" ht="15">
      <c r="B518" s="2398" t="s">
        <v>1843</v>
      </c>
      <c r="C518"/>
      <c r="D518"/>
      <c r="E518"/>
      <c r="F518"/>
      <c r="G518"/>
    </row>
    <row r="519" spans="2:7" ht="15">
      <c r="B519" s="2398"/>
      <c r="C519"/>
      <c r="D519"/>
      <c r="E519"/>
      <c r="F519"/>
      <c r="G519"/>
    </row>
    <row r="520" spans="2:7" ht="15">
      <c r="B520" s="2815" t="s">
        <v>1845</v>
      </c>
      <c r="C520" s="2815"/>
      <c r="D520" s="2815"/>
      <c r="E520" s="2815"/>
    </row>
    <row r="521" spans="2:7" ht="15">
      <c r="B521" s="2162"/>
      <c r="C521" s="2162"/>
      <c r="D521" s="2162"/>
      <c r="E521" s="2162"/>
    </row>
    <row r="522" spans="2:7" ht="15">
      <c r="B522" s="2044" t="s">
        <v>1846</v>
      </c>
      <c r="C522" s="2103"/>
      <c r="D522" s="2103"/>
      <c r="E522" s="2103"/>
    </row>
    <row r="523" spans="2:7" s="2077" customFormat="1" ht="15" customHeight="1">
      <c r="B523" s="2263" t="s">
        <v>1763</v>
      </c>
      <c r="C523" s="2264" t="s">
        <v>1511</v>
      </c>
      <c r="D523" s="2264" t="s">
        <v>1512</v>
      </c>
      <c r="E523" s="2264" t="s">
        <v>8</v>
      </c>
      <c r="F523" s="2221"/>
      <c r="G523" s="2222"/>
    </row>
    <row r="524" spans="2:7">
      <c r="B524" s="2268" t="s">
        <v>1764</v>
      </c>
      <c r="C524" s="2056">
        <v>88.178075824978421</v>
      </c>
      <c r="D524" s="2056">
        <v>91.076589595375722</v>
      </c>
      <c r="E524" s="2056">
        <v>89.566104979066466</v>
      </c>
    </row>
    <row r="525" spans="2:7" ht="15" customHeight="1">
      <c r="B525" s="2268" t="s">
        <v>1847</v>
      </c>
      <c r="C525" s="2056">
        <v>105.91930755270138</v>
      </c>
      <c r="D525" s="2056">
        <v>108.03666111195274</v>
      </c>
      <c r="E525" s="2056">
        <v>106.93475733798314</v>
      </c>
    </row>
    <row r="526" spans="2:7">
      <c r="B526" s="2268" t="s">
        <v>1765</v>
      </c>
      <c r="C526" s="2056">
        <v>105.14899838716971</v>
      </c>
      <c r="D526" s="2056">
        <v>108.56173322892195</v>
      </c>
      <c r="E526" s="2056">
        <v>106.7878939822468</v>
      </c>
    </row>
    <row r="527" spans="2:7">
      <c r="B527" s="2268" t="s">
        <v>1766</v>
      </c>
      <c r="C527" s="2056">
        <v>100.07508532423208</v>
      </c>
      <c r="D527" s="2056">
        <v>103.85330194523603</v>
      </c>
      <c r="E527" s="2056">
        <v>101.88363679497063</v>
      </c>
    </row>
    <row r="528" spans="2:7">
      <c r="B528" s="2268" t="s">
        <v>1767</v>
      </c>
      <c r="C528" s="2056">
        <v>86.632210736912313</v>
      </c>
      <c r="D528" s="2056">
        <v>90.080177709902472</v>
      </c>
      <c r="E528" s="2056">
        <v>88.321627183211177</v>
      </c>
    </row>
    <row r="529" spans="2:6">
      <c r="B529" s="2073" t="s">
        <v>1544</v>
      </c>
    </row>
    <row r="530" spans="2:6">
      <c r="B530" s="2186"/>
    </row>
    <row r="531" spans="2:6">
      <c r="B531" s="2318"/>
    </row>
    <row r="532" spans="2:6" ht="15">
      <c r="B532" s="2044" t="s">
        <v>1848</v>
      </c>
      <c r="C532" s="2103"/>
      <c r="D532" s="2103"/>
      <c r="E532" s="2103"/>
    </row>
    <row r="533" spans="2:6">
      <c r="B533" s="2263" t="s">
        <v>1763</v>
      </c>
      <c r="C533" s="2264" t="s">
        <v>1511</v>
      </c>
      <c r="D533" s="2264" t="s">
        <v>1512</v>
      </c>
      <c r="E533" s="2264" t="s">
        <v>8</v>
      </c>
    </row>
    <row r="534" spans="2:6">
      <c r="B534" s="2268" t="s">
        <v>1764</v>
      </c>
      <c r="C534" s="2056">
        <v>62.256822256158294</v>
      </c>
      <c r="D534" s="2056">
        <v>63.536849710982658</v>
      </c>
      <c r="E534" s="2056">
        <v>62.86979689284108</v>
      </c>
    </row>
    <row r="535" spans="2:6">
      <c r="B535" s="2268" t="s">
        <v>1765</v>
      </c>
      <c r="C535" s="2056">
        <v>90.909364966914382</v>
      </c>
      <c r="D535" s="2056">
        <v>93.513442965283218</v>
      </c>
      <c r="E535" s="2056">
        <v>92.15991977373686</v>
      </c>
    </row>
    <row r="536" spans="2:6">
      <c r="B536" s="2268" t="s">
        <v>1766</v>
      </c>
      <c r="C536" s="2056">
        <v>81.99317406143345</v>
      </c>
      <c r="D536" s="2056">
        <v>84.780076818238143</v>
      </c>
      <c r="E536" s="2056">
        <v>83.327204792123837</v>
      </c>
    </row>
    <row r="537" spans="2:6">
      <c r="B537" s="2268" t="s">
        <v>1767</v>
      </c>
      <c r="C537" s="2056">
        <v>65.685228409469815</v>
      </c>
      <c r="D537" s="2056">
        <v>68.848703620145074</v>
      </c>
      <c r="E537" s="2056">
        <v>67.235251101171741</v>
      </c>
    </row>
    <row r="538" spans="2:6">
      <c r="B538" s="2073" t="s">
        <v>1544</v>
      </c>
    </row>
    <row r="539" spans="2:6">
      <c r="B539" s="2073"/>
    </row>
    <row r="540" spans="2:6" ht="15" customHeight="1">
      <c r="B540" s="2044" t="s">
        <v>1849</v>
      </c>
      <c r="C540" s="2103"/>
      <c r="D540" s="2103"/>
      <c r="E540" s="2103"/>
      <c r="F540" s="2102"/>
    </row>
    <row r="541" spans="2:6" ht="15" customHeight="1">
      <c r="B541" s="2399" t="s">
        <v>98</v>
      </c>
      <c r="C541" s="2103"/>
      <c r="D541" s="2103"/>
      <c r="E541" s="2103"/>
      <c r="F541" s="2102"/>
    </row>
    <row r="542" spans="2:6" s="2077" customFormat="1" ht="12.75">
      <c r="B542" s="2400" t="s">
        <v>7</v>
      </c>
      <c r="C542" s="2401" t="s">
        <v>1778</v>
      </c>
      <c r="D542" s="2390" t="s">
        <v>1779</v>
      </c>
      <c r="E542" s="2390" t="s">
        <v>1780</v>
      </c>
      <c r="F542" s="2390" t="s">
        <v>1781</v>
      </c>
    </row>
    <row r="543" spans="2:6" s="2077" customFormat="1" ht="12.75">
      <c r="B543" s="2365" t="s">
        <v>532</v>
      </c>
      <c r="C543" s="2334">
        <v>49.32983671370895</v>
      </c>
      <c r="D543" s="2334">
        <v>56.608304289360298</v>
      </c>
      <c r="E543" s="2334">
        <v>59.758869358058078</v>
      </c>
      <c r="F543" s="2334">
        <v>61.564094617690643</v>
      </c>
    </row>
    <row r="544" spans="2:6">
      <c r="B544" s="2335" t="s">
        <v>1553</v>
      </c>
      <c r="C544" s="2056">
        <v>59.662847217547025</v>
      </c>
      <c r="D544" s="2056">
        <v>64.132687529341709</v>
      </c>
      <c r="E544" s="2056">
        <v>67.016651715333694</v>
      </c>
      <c r="F544" s="2056">
        <v>68.459904944888265</v>
      </c>
    </row>
    <row r="545" spans="2:7">
      <c r="B545" s="2335" t="s">
        <v>1554</v>
      </c>
      <c r="C545" s="2056">
        <v>36.306824024037745</v>
      </c>
      <c r="D545" s="2056">
        <v>48.177243889341895</v>
      </c>
      <c r="E545" s="2056">
        <v>50.431546064812615</v>
      </c>
      <c r="F545" s="2056">
        <v>52.210961437351557</v>
      </c>
    </row>
    <row r="546" spans="2:7" ht="15" customHeight="1">
      <c r="B546" s="2335" t="s">
        <v>171</v>
      </c>
      <c r="C546" s="2056">
        <v>22.719310066028836</v>
      </c>
      <c r="D546" s="2056">
        <v>27.966101694915253</v>
      </c>
      <c r="E546" s="2056">
        <v>36.997398297067171</v>
      </c>
      <c r="F546" s="2056">
        <v>42.915707306115571</v>
      </c>
    </row>
    <row r="547" spans="2:7">
      <c r="B547" s="2073" t="s">
        <v>1544</v>
      </c>
    </row>
    <row r="548" spans="2:7">
      <c r="B548" s="2318"/>
    </row>
    <row r="549" spans="2:7" ht="15">
      <c r="B549" s="2815" t="s">
        <v>1850</v>
      </c>
      <c r="C549" s="2815"/>
      <c r="D549" s="2815"/>
      <c r="E549" s="2815"/>
    </row>
    <row r="550" spans="2:7"/>
    <row r="551" spans="2:7" ht="15" customHeight="1">
      <c r="B551" s="2044" t="s">
        <v>1851</v>
      </c>
      <c r="C551" s="2103"/>
      <c r="D551" s="2103"/>
      <c r="E551" s="2103"/>
    </row>
    <row r="552" spans="2:7" s="2077" customFormat="1" ht="12.75">
      <c r="B552" s="2263" t="s">
        <v>1763</v>
      </c>
      <c r="C552" s="2264" t="s">
        <v>1511</v>
      </c>
      <c r="D552" s="2264" t="s">
        <v>1512</v>
      </c>
      <c r="E552" s="2264" t="s">
        <v>1852</v>
      </c>
      <c r="F552" s="2221"/>
    </row>
    <row r="553" spans="2:7">
      <c r="B553" s="2268" t="s">
        <v>1853</v>
      </c>
      <c r="C553" s="2087">
        <v>8914</v>
      </c>
      <c r="D553" s="2087">
        <v>8826</v>
      </c>
      <c r="E553" s="2087">
        <f>SUM(C553:D553)</f>
        <v>17740</v>
      </c>
      <c r="F553" s="2243"/>
    </row>
    <row r="554" spans="2:7">
      <c r="B554" s="2268" t="s">
        <v>1854</v>
      </c>
      <c r="C554" s="2087">
        <v>9368</v>
      </c>
      <c r="D554" s="2087">
        <v>8985</v>
      </c>
      <c r="E554" s="2087">
        <f>SUM(C554:D554)</f>
        <v>18353</v>
      </c>
      <c r="F554" s="2247"/>
      <c r="G554" s="2199"/>
    </row>
    <row r="555" spans="2:7">
      <c r="B555" s="2268" t="s">
        <v>1855</v>
      </c>
      <c r="C555" s="2056">
        <f>C553/C554*100</f>
        <v>95.1537147736977</v>
      </c>
      <c r="D555" s="2056">
        <f>D553/D554*100</f>
        <v>98.230383973288809</v>
      </c>
      <c r="E555" s="2056">
        <f>E553/E554*100</f>
        <v>96.659946602735246</v>
      </c>
      <c r="G555" s="2098"/>
    </row>
    <row r="556" spans="2:7">
      <c r="B556" s="2318" t="s">
        <v>1856</v>
      </c>
      <c r="G556" s="2248"/>
    </row>
    <row r="557" spans="2:7">
      <c r="B557" s="2402"/>
    </row>
    <row r="558" spans="2:7" ht="15">
      <c r="B558" s="2815" t="s">
        <v>1857</v>
      </c>
      <c r="C558" s="2815"/>
      <c r="D558" s="2815"/>
      <c r="E558" s="2815"/>
      <c r="F558" s="2815"/>
      <c r="G558" s="2082"/>
    </row>
    <row r="559" spans="2:7">
      <c r="G559" s="2082"/>
    </row>
    <row r="560" spans="2:7" ht="15">
      <c r="B560" s="2044" t="s">
        <v>1858</v>
      </c>
      <c r="C560" s="2403"/>
      <c r="D560" s="2403"/>
      <c r="E560" s="2350"/>
      <c r="F560" s="2404"/>
      <c r="G560" s="2082"/>
    </row>
    <row r="561" spans="2:7">
      <c r="B561" s="2263" t="s">
        <v>1859</v>
      </c>
      <c r="C561" s="2390" t="s">
        <v>1779</v>
      </c>
      <c r="D561" s="2390" t="s">
        <v>1860</v>
      </c>
      <c r="E561" s="2390" t="s">
        <v>1780</v>
      </c>
      <c r="F561" s="2390" t="s">
        <v>1781</v>
      </c>
      <c r="G561" s="2082"/>
    </row>
    <row r="562" spans="2:7">
      <c r="B562" s="2265" t="s">
        <v>8</v>
      </c>
      <c r="C562" s="2266">
        <v>37</v>
      </c>
      <c r="D562" s="2266">
        <v>114</v>
      </c>
      <c r="E562" s="2266">
        <v>109</v>
      </c>
      <c r="F562" s="2266">
        <v>109</v>
      </c>
      <c r="G562" s="2082"/>
    </row>
    <row r="563" spans="2:7">
      <c r="B563" s="2086" t="s">
        <v>1861</v>
      </c>
      <c r="C563" s="2087">
        <v>11</v>
      </c>
      <c r="D563" s="2087">
        <v>11</v>
      </c>
      <c r="E563" s="2087">
        <v>10</v>
      </c>
      <c r="F563" s="2087">
        <v>10</v>
      </c>
      <c r="G563" s="2082"/>
    </row>
    <row r="564" spans="2:7">
      <c r="B564" s="2086" t="s">
        <v>1862</v>
      </c>
      <c r="C564" s="2087">
        <v>26</v>
      </c>
      <c r="D564" s="2087">
        <v>26</v>
      </c>
      <c r="E564" s="2087">
        <v>23</v>
      </c>
      <c r="F564" s="2087">
        <v>23</v>
      </c>
      <c r="G564" s="2082"/>
    </row>
    <row r="565" spans="2:7">
      <c r="B565" s="2086" t="s">
        <v>1863</v>
      </c>
      <c r="C565" s="2087" t="s">
        <v>482</v>
      </c>
      <c r="D565" s="2087">
        <v>77</v>
      </c>
      <c r="E565" s="2221">
        <v>76</v>
      </c>
      <c r="F565" s="2221">
        <v>76</v>
      </c>
      <c r="G565" s="2082"/>
    </row>
    <row r="566" spans="2:7">
      <c r="B566" s="2260" t="s">
        <v>1769</v>
      </c>
      <c r="C566" s="2403"/>
      <c r="D566" s="2403"/>
      <c r="E566" s="2350"/>
      <c r="F566" s="2404"/>
      <c r="G566" s="2082"/>
    </row>
    <row r="567" spans="2:7">
      <c r="B567" s="2039"/>
      <c r="C567" s="2350"/>
      <c r="D567" s="2350"/>
      <c r="E567" s="2350"/>
      <c r="F567" s="2404"/>
      <c r="G567" s="2082"/>
    </row>
    <row r="568" spans="2:7" ht="15">
      <c r="B568" s="2044" t="s">
        <v>1864</v>
      </c>
      <c r="C568" s="2103"/>
      <c r="D568" s="2103"/>
      <c r="E568" s="2350"/>
      <c r="F568" s="2404"/>
      <c r="G568" s="2082"/>
    </row>
    <row r="569" spans="2:7">
      <c r="B569" s="2263" t="s">
        <v>1825</v>
      </c>
      <c r="C569" s="2390" t="s">
        <v>1865</v>
      </c>
      <c r="D569" s="2390" t="s">
        <v>1860</v>
      </c>
      <c r="E569" s="2390" t="s">
        <v>1780</v>
      </c>
      <c r="F569" s="2390" t="s">
        <v>1781</v>
      </c>
      <c r="G569" s="2082"/>
    </row>
    <row r="570" spans="2:7">
      <c r="B570" s="2265" t="s">
        <v>532</v>
      </c>
      <c r="C570" s="2266">
        <v>37</v>
      </c>
      <c r="D570" s="2266">
        <v>114</v>
      </c>
      <c r="E570" s="2266">
        <v>109</v>
      </c>
      <c r="F570" s="2266">
        <v>109</v>
      </c>
      <c r="G570" s="2082"/>
    </row>
    <row r="571" spans="2:7">
      <c r="B571" s="2322" t="s">
        <v>1511</v>
      </c>
      <c r="C571" s="2087">
        <v>14</v>
      </c>
      <c r="D571" s="2087">
        <v>56</v>
      </c>
      <c r="E571" s="2087">
        <v>56</v>
      </c>
      <c r="F571" s="2087">
        <v>56</v>
      </c>
      <c r="G571" s="2082"/>
    </row>
    <row r="572" spans="2:7">
      <c r="B572" s="2322" t="s">
        <v>1512</v>
      </c>
      <c r="C572" s="2087">
        <v>23</v>
      </c>
      <c r="D572" s="2087">
        <v>58</v>
      </c>
      <c r="E572" s="2087">
        <v>53</v>
      </c>
      <c r="F572" s="2087">
        <v>53</v>
      </c>
      <c r="G572" s="2082"/>
    </row>
    <row r="573" spans="2:7" ht="12.75" customHeight="1">
      <c r="B573" s="2122" t="s">
        <v>1553</v>
      </c>
      <c r="C573" s="2226">
        <v>14</v>
      </c>
      <c r="D573" s="2226">
        <v>30</v>
      </c>
      <c r="E573" s="2226">
        <v>27</v>
      </c>
      <c r="F573" s="2226">
        <v>27</v>
      </c>
      <c r="G573" s="2082"/>
    </row>
    <row r="574" spans="2:7">
      <c r="B574" s="2322" t="s">
        <v>1511</v>
      </c>
      <c r="C574" s="2087">
        <v>6</v>
      </c>
      <c r="D574" s="2087">
        <v>16</v>
      </c>
      <c r="E574" s="2087">
        <v>15</v>
      </c>
      <c r="F574" s="2087">
        <v>15</v>
      </c>
      <c r="G574" s="2082"/>
    </row>
    <row r="575" spans="2:7">
      <c r="B575" s="2322" t="s">
        <v>1512</v>
      </c>
      <c r="C575" s="2087">
        <v>8</v>
      </c>
      <c r="D575" s="2087">
        <v>14</v>
      </c>
      <c r="E575" s="2087">
        <v>12</v>
      </c>
      <c r="F575" s="2087">
        <v>12</v>
      </c>
      <c r="G575" s="2082"/>
    </row>
    <row r="576" spans="2:7">
      <c r="B576" s="2122" t="s">
        <v>1554</v>
      </c>
      <c r="C576" s="2226">
        <v>13</v>
      </c>
      <c r="D576" s="2226">
        <v>58</v>
      </c>
      <c r="E576" s="2226">
        <v>56</v>
      </c>
      <c r="F576" s="2226">
        <v>56</v>
      </c>
      <c r="G576" s="2082"/>
    </row>
    <row r="577" spans="2:7">
      <c r="B577" s="2322" t="s">
        <v>1511</v>
      </c>
      <c r="C577" s="2087">
        <v>4</v>
      </c>
      <c r="D577" s="2087">
        <v>28</v>
      </c>
      <c r="E577" s="2087">
        <v>28</v>
      </c>
      <c r="F577" s="2087">
        <v>28</v>
      </c>
      <c r="G577" s="2082"/>
    </row>
    <row r="578" spans="2:7">
      <c r="B578" s="2322" t="s">
        <v>1512</v>
      </c>
      <c r="C578" s="2087">
        <v>9</v>
      </c>
      <c r="D578" s="2087">
        <v>30</v>
      </c>
      <c r="E578" s="2087">
        <v>28</v>
      </c>
      <c r="F578" s="2087">
        <v>28</v>
      </c>
      <c r="G578" s="2082"/>
    </row>
    <row r="579" spans="2:7">
      <c r="B579" s="2122" t="s">
        <v>171</v>
      </c>
      <c r="C579" s="2226">
        <v>10</v>
      </c>
      <c r="D579" s="2226">
        <v>26</v>
      </c>
      <c r="E579" s="2226">
        <v>26</v>
      </c>
      <c r="F579" s="2226">
        <v>26</v>
      </c>
      <c r="G579" s="2082"/>
    </row>
    <row r="580" spans="2:7">
      <c r="B580" s="2322" t="s">
        <v>1511</v>
      </c>
      <c r="C580" s="2087">
        <v>4</v>
      </c>
      <c r="D580" s="2087">
        <v>12</v>
      </c>
      <c r="E580" s="2087">
        <v>13</v>
      </c>
      <c r="F580" s="2087">
        <v>13</v>
      </c>
    </row>
    <row r="581" spans="2:7">
      <c r="B581" s="2322" t="s">
        <v>1512</v>
      </c>
      <c r="C581" s="2087">
        <v>6</v>
      </c>
      <c r="D581" s="2087">
        <v>14</v>
      </c>
      <c r="E581" s="2221">
        <v>13</v>
      </c>
      <c r="F581" s="2087">
        <v>13</v>
      </c>
    </row>
    <row r="582" spans="2:7">
      <c r="B582" s="2260" t="s">
        <v>1769</v>
      </c>
      <c r="C582" s="2405"/>
      <c r="D582" s="2405"/>
      <c r="E582" s="2405"/>
      <c r="F582" s="2404"/>
      <c r="G582" s="2082"/>
    </row>
    <row r="583" spans="2:7">
      <c r="B583" s="2406" t="s">
        <v>1866</v>
      </c>
      <c r="C583" s="2405"/>
      <c r="D583" s="2405"/>
      <c r="E583" s="2350"/>
      <c r="F583" s="2404"/>
      <c r="G583" s="2082"/>
    </row>
    <row r="584" spans="2:7">
      <c r="C584" s="2350"/>
      <c r="D584" s="2350"/>
      <c r="E584" s="2350"/>
      <c r="F584" s="2404"/>
      <c r="G584" s="2082"/>
    </row>
    <row r="585" spans="2:7" ht="30" customHeight="1">
      <c r="B585" s="2815" t="s">
        <v>1867</v>
      </c>
      <c r="C585" s="2815"/>
      <c r="D585" s="2815"/>
      <c r="E585" s="2815"/>
      <c r="F585" s="2815"/>
      <c r="G585" s="2082"/>
    </row>
    <row r="586" spans="2:7">
      <c r="B586" s="2263" t="s">
        <v>1676</v>
      </c>
      <c r="C586" s="2319" t="s">
        <v>1794</v>
      </c>
      <c r="D586" s="2319" t="s">
        <v>1795</v>
      </c>
      <c r="E586" s="2319" t="s">
        <v>1767</v>
      </c>
      <c r="F586" s="2319" t="s">
        <v>8</v>
      </c>
      <c r="G586" s="2082"/>
    </row>
    <row r="587" spans="2:7">
      <c r="B587" s="2407" t="s">
        <v>532</v>
      </c>
      <c r="C587" s="2266">
        <f>SUM(C588:C589)</f>
        <v>1183</v>
      </c>
      <c r="D587" s="2266">
        <f>SUM(D588:D589)</f>
        <v>1427</v>
      </c>
      <c r="E587" s="2266">
        <f>SUM(E588:E589)</f>
        <v>3608</v>
      </c>
      <c r="F587" s="2266">
        <v>6218</v>
      </c>
      <c r="G587" s="2082"/>
    </row>
    <row r="588" spans="2:7">
      <c r="B588" s="2322" t="s">
        <v>1511</v>
      </c>
      <c r="C588" s="2087">
        <f t="shared" ref="C588:E589" si="10">SUM(C591+C594)</f>
        <v>229</v>
      </c>
      <c r="D588" s="2087">
        <f t="shared" si="10"/>
        <v>703</v>
      </c>
      <c r="E588" s="2087">
        <f t="shared" si="10"/>
        <v>2217</v>
      </c>
      <c r="F588" s="2087">
        <v>3149</v>
      </c>
      <c r="G588" s="2082"/>
    </row>
    <row r="589" spans="2:7">
      <c r="B589" s="2322" t="s">
        <v>1512</v>
      </c>
      <c r="C589" s="2087">
        <f t="shared" si="10"/>
        <v>954</v>
      </c>
      <c r="D589" s="2087">
        <f t="shared" si="10"/>
        <v>724</v>
      </c>
      <c r="E589" s="2087">
        <f t="shared" si="10"/>
        <v>1391</v>
      </c>
      <c r="F589" s="2087">
        <v>3069</v>
      </c>
      <c r="G589" s="2082"/>
    </row>
    <row r="590" spans="2:7">
      <c r="B590" s="2323" t="s">
        <v>1534</v>
      </c>
      <c r="C590" s="2226">
        <f>SUM(C591:C592)</f>
        <v>557</v>
      </c>
      <c r="D590" s="2226">
        <f>SUM(D591:D592)</f>
        <v>1033</v>
      </c>
      <c r="E590" s="2226">
        <f>SUM(E591:E592)</f>
        <v>3195</v>
      </c>
      <c r="F590" s="2226">
        <v>4785</v>
      </c>
      <c r="G590" s="2329"/>
    </row>
    <row r="591" spans="2:7">
      <c r="B591" s="2322" t="s">
        <v>1511</v>
      </c>
      <c r="C591" s="2087">
        <f t="shared" ref="C591:E592" si="11">SUM(C600+C609+C618)</f>
        <v>97</v>
      </c>
      <c r="D591" s="2087">
        <f t="shared" si="11"/>
        <v>538</v>
      </c>
      <c r="E591" s="2087">
        <f t="shared" si="11"/>
        <v>2025</v>
      </c>
      <c r="F591" s="2087">
        <v>2660</v>
      </c>
      <c r="G591" s="2082"/>
    </row>
    <row r="592" spans="2:7">
      <c r="B592" s="2322" t="s">
        <v>1512</v>
      </c>
      <c r="C592" s="2087">
        <f t="shared" si="11"/>
        <v>460</v>
      </c>
      <c r="D592" s="2087">
        <f t="shared" si="11"/>
        <v>495</v>
      </c>
      <c r="E592" s="2087">
        <f t="shared" si="11"/>
        <v>1170</v>
      </c>
      <c r="F592" s="2087">
        <v>2125</v>
      </c>
      <c r="G592" s="2082"/>
    </row>
    <row r="593" spans="2:7">
      <c r="B593" s="2323" t="s">
        <v>1535</v>
      </c>
      <c r="C593" s="2226">
        <v>626</v>
      </c>
      <c r="D593" s="2226">
        <v>394</v>
      </c>
      <c r="E593" s="2226">
        <v>413</v>
      </c>
      <c r="F593" s="2226">
        <v>1433</v>
      </c>
      <c r="G593" s="2082"/>
    </row>
    <row r="594" spans="2:7">
      <c r="B594" s="2322" t="s">
        <v>1511</v>
      </c>
      <c r="C594" s="2087">
        <f t="shared" ref="C594:E595" si="12">SUM(C603+C612+C621)</f>
        <v>132</v>
      </c>
      <c r="D594" s="2087">
        <f t="shared" si="12"/>
        <v>165</v>
      </c>
      <c r="E594" s="2087">
        <f t="shared" si="12"/>
        <v>192</v>
      </c>
      <c r="F594" s="2087">
        <v>489</v>
      </c>
      <c r="G594" s="2082"/>
    </row>
    <row r="595" spans="2:7">
      <c r="B595" s="2322" t="s">
        <v>1512</v>
      </c>
      <c r="C595" s="2087">
        <f t="shared" si="12"/>
        <v>494</v>
      </c>
      <c r="D595" s="2087">
        <f t="shared" si="12"/>
        <v>229</v>
      </c>
      <c r="E595" s="2087">
        <f t="shared" si="12"/>
        <v>221</v>
      </c>
      <c r="F595" s="2087">
        <v>944</v>
      </c>
      <c r="G595" s="2082"/>
    </row>
    <row r="596" spans="2:7">
      <c r="B596" s="2407" t="s">
        <v>1553</v>
      </c>
      <c r="C596" s="2266">
        <f>SUM(C597:C598)</f>
        <v>505</v>
      </c>
      <c r="D596" s="2266">
        <f>SUM(D597:D598)</f>
        <v>564</v>
      </c>
      <c r="E596" s="2266">
        <f>SUM(E597:E598)</f>
        <v>1588</v>
      </c>
      <c r="F596" s="2266">
        <v>2657</v>
      </c>
      <c r="G596" s="2082"/>
    </row>
    <row r="597" spans="2:7">
      <c r="B597" s="2322" t="s">
        <v>1511</v>
      </c>
      <c r="C597" s="2087">
        <f t="shared" ref="C597:E598" si="13">SUM(C600+C603)</f>
        <v>81</v>
      </c>
      <c r="D597" s="2087">
        <f t="shared" si="13"/>
        <v>257</v>
      </c>
      <c r="E597" s="2087">
        <f t="shared" si="13"/>
        <v>948</v>
      </c>
      <c r="F597" s="2087">
        <v>1286</v>
      </c>
      <c r="G597" s="2082"/>
    </row>
    <row r="598" spans="2:7">
      <c r="B598" s="2322" t="s">
        <v>1512</v>
      </c>
      <c r="C598" s="2087">
        <f t="shared" si="13"/>
        <v>424</v>
      </c>
      <c r="D598" s="2087">
        <f t="shared" si="13"/>
        <v>307</v>
      </c>
      <c r="E598" s="2087">
        <f t="shared" si="13"/>
        <v>640</v>
      </c>
      <c r="F598" s="2087">
        <v>1371</v>
      </c>
      <c r="G598" s="2082"/>
    </row>
    <row r="599" spans="2:7">
      <c r="B599" s="2323" t="s">
        <v>1534</v>
      </c>
      <c r="C599" s="2226">
        <f>SUM(C600:C601)</f>
        <v>225</v>
      </c>
      <c r="D599" s="2226">
        <f>SUM(D600:D601)</f>
        <v>378</v>
      </c>
      <c r="E599" s="2226">
        <f>SUM(E600:E601)</f>
        <v>1389</v>
      </c>
      <c r="F599" s="2226">
        <v>1992</v>
      </c>
      <c r="G599" s="2082"/>
    </row>
    <row r="600" spans="2:7">
      <c r="B600" s="2322" t="s">
        <v>1511</v>
      </c>
      <c r="C600" s="2087">
        <v>28</v>
      </c>
      <c r="D600" s="2087">
        <v>177</v>
      </c>
      <c r="E600" s="2087">
        <v>855</v>
      </c>
      <c r="F600" s="2087">
        <v>1060</v>
      </c>
      <c r="G600" s="2082"/>
    </row>
    <row r="601" spans="2:7">
      <c r="B601" s="2322" t="s">
        <v>1512</v>
      </c>
      <c r="C601" s="2087">
        <v>197</v>
      </c>
      <c r="D601" s="2087">
        <v>201</v>
      </c>
      <c r="E601" s="2087">
        <v>534</v>
      </c>
      <c r="F601" s="2087">
        <v>932</v>
      </c>
      <c r="G601" s="2082"/>
    </row>
    <row r="602" spans="2:7">
      <c r="B602" s="2323" t="s">
        <v>1535</v>
      </c>
      <c r="C602" s="2226">
        <f>SUM(C603:C604)</f>
        <v>280</v>
      </c>
      <c r="D602" s="2226">
        <f>SUM(D603:D604)</f>
        <v>186</v>
      </c>
      <c r="E602" s="2226">
        <f>SUM(E603:E604)</f>
        <v>199</v>
      </c>
      <c r="F602" s="2226">
        <v>665</v>
      </c>
      <c r="G602" s="2082"/>
    </row>
    <row r="603" spans="2:7">
      <c r="B603" s="2322" t="s">
        <v>1511</v>
      </c>
      <c r="C603" s="2087">
        <v>53</v>
      </c>
      <c r="D603" s="2087">
        <v>80</v>
      </c>
      <c r="E603" s="2087">
        <v>93</v>
      </c>
      <c r="F603" s="2087">
        <v>226</v>
      </c>
      <c r="G603" s="2082"/>
    </row>
    <row r="604" spans="2:7">
      <c r="B604" s="2322" t="s">
        <v>1512</v>
      </c>
      <c r="C604" s="2087">
        <v>227</v>
      </c>
      <c r="D604" s="2087">
        <v>106</v>
      </c>
      <c r="E604" s="2087">
        <v>106</v>
      </c>
      <c r="F604" s="2087">
        <v>439</v>
      </c>
      <c r="G604" s="2082"/>
    </row>
    <row r="605" spans="2:7">
      <c r="B605" s="2407" t="s">
        <v>1554</v>
      </c>
      <c r="C605" s="2266">
        <f>SUM(C606:C607)</f>
        <v>547</v>
      </c>
      <c r="D605" s="2266">
        <f>SUM(D606:D607)</f>
        <v>656</v>
      </c>
      <c r="E605" s="2266">
        <f>SUM(E606:E607)</f>
        <v>1614</v>
      </c>
      <c r="F605" s="2266">
        <v>2817</v>
      </c>
      <c r="G605" s="2082"/>
    </row>
    <row r="606" spans="2:7">
      <c r="B606" s="2322" t="s">
        <v>1511</v>
      </c>
      <c r="C606" s="2087">
        <f t="shared" ref="C606:E607" si="14">SUM(C609+C612)</f>
        <v>116</v>
      </c>
      <c r="D606" s="2087">
        <f t="shared" si="14"/>
        <v>330</v>
      </c>
      <c r="E606" s="2087">
        <f t="shared" si="14"/>
        <v>981</v>
      </c>
      <c r="F606" s="2087">
        <v>1427</v>
      </c>
      <c r="G606" s="2082"/>
    </row>
    <row r="607" spans="2:7">
      <c r="B607" s="2322" t="s">
        <v>1512</v>
      </c>
      <c r="C607" s="2087">
        <f t="shared" si="14"/>
        <v>431</v>
      </c>
      <c r="D607" s="2087">
        <f t="shared" si="14"/>
        <v>326</v>
      </c>
      <c r="E607" s="2087">
        <f t="shared" si="14"/>
        <v>633</v>
      </c>
      <c r="F607" s="2087">
        <v>1390</v>
      </c>
      <c r="G607" s="2082"/>
    </row>
    <row r="608" spans="2:7">
      <c r="B608" s="2323" t="s">
        <v>1534</v>
      </c>
      <c r="C608" s="2226">
        <f>SUM(C609:C610)</f>
        <v>265</v>
      </c>
      <c r="D608" s="2226">
        <f>SUM(D609:D610)</f>
        <v>490</v>
      </c>
      <c r="E608" s="2226">
        <f>SUM(E609:E610)</f>
        <v>1434</v>
      </c>
      <c r="F608" s="2226">
        <v>2189</v>
      </c>
      <c r="G608" s="2082"/>
    </row>
    <row r="609" spans="2:7">
      <c r="B609" s="2322" t="s">
        <v>1511</v>
      </c>
      <c r="C609" s="2087">
        <v>54</v>
      </c>
      <c r="D609" s="2087">
        <v>264</v>
      </c>
      <c r="E609" s="2087">
        <v>902</v>
      </c>
      <c r="F609" s="2087">
        <v>1220</v>
      </c>
      <c r="G609" s="2082"/>
    </row>
    <row r="610" spans="2:7">
      <c r="B610" s="2322" t="s">
        <v>1512</v>
      </c>
      <c r="C610" s="2087">
        <v>211</v>
      </c>
      <c r="D610" s="2087">
        <v>226</v>
      </c>
      <c r="E610" s="2087">
        <v>532</v>
      </c>
      <c r="F610" s="2087">
        <v>969</v>
      </c>
      <c r="G610" s="2082"/>
    </row>
    <row r="611" spans="2:7">
      <c r="B611" s="2323" t="s">
        <v>1535</v>
      </c>
      <c r="C611" s="2226">
        <f>SUM(C612:C613)</f>
        <v>282</v>
      </c>
      <c r="D611" s="2226">
        <f>SUM(D612:D613)</f>
        <v>166</v>
      </c>
      <c r="E611" s="2226">
        <f>SUM(E612:E613)</f>
        <v>180</v>
      </c>
      <c r="F611" s="2226">
        <v>628</v>
      </c>
      <c r="G611" s="2082"/>
    </row>
    <row r="612" spans="2:7">
      <c r="B612" s="2322" t="s">
        <v>1511</v>
      </c>
      <c r="C612" s="2087">
        <v>62</v>
      </c>
      <c r="D612" s="2087">
        <v>66</v>
      </c>
      <c r="E612" s="2087">
        <v>79</v>
      </c>
      <c r="F612" s="2087">
        <v>207</v>
      </c>
      <c r="G612" s="2082"/>
    </row>
    <row r="613" spans="2:7">
      <c r="B613" s="2322" t="s">
        <v>1512</v>
      </c>
      <c r="C613" s="2087">
        <v>220</v>
      </c>
      <c r="D613" s="2087">
        <v>100</v>
      </c>
      <c r="E613" s="2087">
        <v>101</v>
      </c>
      <c r="F613" s="2087">
        <v>421</v>
      </c>
      <c r="G613" s="2082"/>
    </row>
    <row r="614" spans="2:7">
      <c r="B614" s="2407" t="s">
        <v>171</v>
      </c>
      <c r="C614" s="2266">
        <f>SUM(C615:C616)</f>
        <v>131</v>
      </c>
      <c r="D614" s="2266">
        <f>SUM(D615:D616)</f>
        <v>207</v>
      </c>
      <c r="E614" s="2266">
        <f>SUM(E615:E616)</f>
        <v>406</v>
      </c>
      <c r="F614" s="2266">
        <v>744</v>
      </c>
      <c r="G614" s="2082"/>
    </row>
    <row r="615" spans="2:7">
      <c r="B615" s="2322" t="s">
        <v>1511</v>
      </c>
      <c r="C615" s="2087">
        <f t="shared" ref="C615:E616" si="15">SUM(C618+C621)</f>
        <v>32</v>
      </c>
      <c r="D615" s="2087">
        <f t="shared" si="15"/>
        <v>116</v>
      </c>
      <c r="E615" s="2087">
        <f t="shared" si="15"/>
        <v>288</v>
      </c>
      <c r="F615" s="2087">
        <v>436</v>
      </c>
      <c r="G615" s="2082"/>
    </row>
    <row r="616" spans="2:7">
      <c r="B616" s="2322" t="s">
        <v>1512</v>
      </c>
      <c r="C616" s="2087">
        <f t="shared" si="15"/>
        <v>99</v>
      </c>
      <c r="D616" s="2087">
        <f t="shared" si="15"/>
        <v>91</v>
      </c>
      <c r="E616" s="2087">
        <f t="shared" si="15"/>
        <v>118</v>
      </c>
      <c r="F616" s="2087">
        <v>308</v>
      </c>
      <c r="G616" s="2082"/>
    </row>
    <row r="617" spans="2:7">
      <c r="B617" s="2323" t="s">
        <v>1534</v>
      </c>
      <c r="C617" s="2226">
        <f>SUM(C618:C619)</f>
        <v>67</v>
      </c>
      <c r="D617" s="2226">
        <f>SUM(D618:D619)</f>
        <v>165</v>
      </c>
      <c r="E617" s="2226">
        <f>SUM(E618:E619)</f>
        <v>372</v>
      </c>
      <c r="F617" s="2226">
        <v>604</v>
      </c>
      <c r="G617" s="2082"/>
    </row>
    <row r="618" spans="2:7">
      <c r="B618" s="2322" t="s">
        <v>1511</v>
      </c>
      <c r="C618" s="2087">
        <v>15</v>
      </c>
      <c r="D618" s="2087">
        <v>97</v>
      </c>
      <c r="E618" s="2087">
        <v>268</v>
      </c>
      <c r="F618" s="2087">
        <v>380</v>
      </c>
      <c r="G618" s="2082"/>
    </row>
    <row r="619" spans="2:7">
      <c r="B619" s="2322" t="s">
        <v>1512</v>
      </c>
      <c r="C619" s="2087">
        <v>52</v>
      </c>
      <c r="D619" s="2087">
        <v>68</v>
      </c>
      <c r="E619" s="2087">
        <v>104</v>
      </c>
      <c r="F619" s="2087">
        <v>224</v>
      </c>
      <c r="G619" s="2082"/>
    </row>
    <row r="620" spans="2:7">
      <c r="B620" s="2323" t="s">
        <v>1535</v>
      </c>
      <c r="C620" s="2226">
        <f>SUM(C621:C622)</f>
        <v>64</v>
      </c>
      <c r="D620" s="2226">
        <f>SUM(D621:D622)</f>
        <v>42</v>
      </c>
      <c r="E620" s="2226">
        <f>SUM(E621:E622)</f>
        <v>34</v>
      </c>
      <c r="F620" s="2226">
        <v>140</v>
      </c>
      <c r="G620" s="2082"/>
    </row>
    <row r="621" spans="2:7">
      <c r="B621" s="2322" t="s">
        <v>1511</v>
      </c>
      <c r="C621" s="2087">
        <v>17</v>
      </c>
      <c r="D621" s="2087">
        <v>19</v>
      </c>
      <c r="E621" s="2087">
        <v>20</v>
      </c>
      <c r="F621" s="2087">
        <v>56</v>
      </c>
      <c r="G621" s="2082"/>
    </row>
    <row r="622" spans="2:7">
      <c r="B622" s="2322" t="s">
        <v>1512</v>
      </c>
      <c r="C622" s="2087">
        <v>47</v>
      </c>
      <c r="D622" s="2087">
        <v>23</v>
      </c>
      <c r="E622" s="2087">
        <v>14</v>
      </c>
      <c r="F622" s="2087">
        <v>84</v>
      </c>
      <c r="G622" s="2082"/>
    </row>
    <row r="623" spans="2:7">
      <c r="B623" s="2073" t="s">
        <v>1868</v>
      </c>
      <c r="C623" s="2226"/>
      <c r="D623" s="2226"/>
      <c r="E623" s="2226"/>
      <c r="F623" s="2226"/>
      <c r="G623" s="2082"/>
    </row>
    <row r="624" spans="2:7">
      <c r="B624" s="2408"/>
      <c r="C624" s="2226"/>
      <c r="D624" s="2226"/>
      <c r="E624" s="2226"/>
      <c r="F624" s="2226"/>
      <c r="G624" s="2082"/>
    </row>
    <row r="625" spans="2:7" ht="15">
      <c r="B625" s="2815" t="s">
        <v>1869</v>
      </c>
      <c r="C625" s="2815"/>
      <c r="D625" s="2815"/>
      <c r="E625" s="2815"/>
      <c r="F625" s="2815"/>
      <c r="G625" s="2082"/>
    </row>
    <row r="626" spans="2:7">
      <c r="B626" s="2263" t="s">
        <v>1676</v>
      </c>
      <c r="C626" s="2319" t="s">
        <v>1795</v>
      </c>
      <c r="D626" s="2319" t="s">
        <v>1767</v>
      </c>
      <c r="E626" s="2319" t="s">
        <v>8</v>
      </c>
      <c r="F626" s="2082"/>
    </row>
    <row r="627" spans="2:7">
      <c r="B627" s="2407" t="s">
        <v>532</v>
      </c>
      <c r="C627" s="2266">
        <f>SUM(C628:C629)</f>
        <v>1155</v>
      </c>
      <c r="D627" s="2266">
        <f>SUM(D628:D629)</f>
        <v>4431</v>
      </c>
      <c r="E627" s="2266">
        <f>SUM(E628:E629)</f>
        <v>5586</v>
      </c>
      <c r="F627" s="2082"/>
    </row>
    <row r="628" spans="2:7">
      <c r="B628" s="2322" t="s">
        <v>1511</v>
      </c>
      <c r="C628" s="2087">
        <f t="shared" ref="C628:E629" si="16">SUM(C631+C634)</f>
        <v>778</v>
      </c>
      <c r="D628" s="2087">
        <f t="shared" si="16"/>
        <v>3154</v>
      </c>
      <c r="E628" s="2087">
        <f t="shared" si="16"/>
        <v>3932</v>
      </c>
      <c r="F628" s="2082"/>
    </row>
    <row r="629" spans="2:7">
      <c r="B629" s="2322" t="s">
        <v>1512</v>
      </c>
      <c r="C629" s="2087">
        <f t="shared" si="16"/>
        <v>377</v>
      </c>
      <c r="D629" s="2087">
        <f t="shared" si="16"/>
        <v>1277</v>
      </c>
      <c r="E629" s="2087">
        <f t="shared" si="16"/>
        <v>1654</v>
      </c>
      <c r="F629" s="2082"/>
    </row>
    <row r="630" spans="2:7">
      <c r="B630" s="2323" t="s">
        <v>1534</v>
      </c>
      <c r="C630" s="2226">
        <f>SUM(C631:C632)</f>
        <v>888</v>
      </c>
      <c r="D630" s="2226">
        <f>SUM(D631:D632)</f>
        <v>3678</v>
      </c>
      <c r="E630" s="2226">
        <f>SUM(E631:E632)</f>
        <v>4566</v>
      </c>
      <c r="F630" s="2082"/>
    </row>
    <row r="631" spans="2:7">
      <c r="B631" s="2322" t="s">
        <v>1511</v>
      </c>
      <c r="C631" s="2087">
        <f t="shared" ref="C631:E632" si="17">SUM(C640+C649+C658)</f>
        <v>685</v>
      </c>
      <c r="D631" s="2087">
        <f t="shared" si="17"/>
        <v>2736</v>
      </c>
      <c r="E631" s="2087">
        <f t="shared" si="17"/>
        <v>3421</v>
      </c>
      <c r="F631" s="2082"/>
    </row>
    <row r="632" spans="2:7">
      <c r="B632" s="2322" t="s">
        <v>1512</v>
      </c>
      <c r="C632" s="2087">
        <f t="shared" si="17"/>
        <v>203</v>
      </c>
      <c r="D632" s="2087">
        <f t="shared" si="17"/>
        <v>942</v>
      </c>
      <c r="E632" s="2087">
        <f t="shared" si="17"/>
        <v>1145</v>
      </c>
      <c r="F632" s="2082"/>
    </row>
    <row r="633" spans="2:7">
      <c r="B633" s="2323" t="s">
        <v>1535</v>
      </c>
      <c r="C633" s="2226">
        <v>267</v>
      </c>
      <c r="D633" s="2226">
        <v>753</v>
      </c>
      <c r="E633" s="2226">
        <v>1020</v>
      </c>
      <c r="F633" s="2082"/>
    </row>
    <row r="634" spans="2:7">
      <c r="B634" s="2322" t="s">
        <v>1511</v>
      </c>
      <c r="C634" s="2087">
        <f t="shared" ref="C634:E635" si="18">SUM(C643+C652+C661)</f>
        <v>93</v>
      </c>
      <c r="D634" s="2087">
        <f t="shared" si="18"/>
        <v>418</v>
      </c>
      <c r="E634" s="2087">
        <f t="shared" si="18"/>
        <v>511</v>
      </c>
      <c r="F634" s="2082"/>
    </row>
    <row r="635" spans="2:7">
      <c r="B635" s="2322" t="s">
        <v>1512</v>
      </c>
      <c r="C635" s="2087">
        <f t="shared" si="18"/>
        <v>174</v>
      </c>
      <c r="D635" s="2087">
        <f t="shared" si="18"/>
        <v>335</v>
      </c>
      <c r="E635" s="2087">
        <f t="shared" si="18"/>
        <v>509</v>
      </c>
      <c r="F635" s="2082"/>
    </row>
    <row r="636" spans="2:7">
      <c r="B636" s="2407" t="s">
        <v>1553</v>
      </c>
      <c r="C636" s="2266">
        <f>SUM(C637:C638)</f>
        <v>555</v>
      </c>
      <c r="D636" s="2266">
        <f>SUM(D637:D638)</f>
        <v>2497</v>
      </c>
      <c r="E636" s="2266">
        <f>SUM(E637:E638)</f>
        <v>3052</v>
      </c>
      <c r="F636" s="2082"/>
    </row>
    <row r="637" spans="2:7">
      <c r="B637" s="2322" t="s">
        <v>1511</v>
      </c>
      <c r="C637" s="2087">
        <f t="shared" ref="C637:E638" si="19">SUM(C640+C643)</f>
        <v>337</v>
      </c>
      <c r="D637" s="2087">
        <f t="shared" si="19"/>
        <v>1751</v>
      </c>
      <c r="E637" s="2087">
        <f t="shared" si="19"/>
        <v>2088</v>
      </c>
      <c r="F637" s="2082"/>
    </row>
    <row r="638" spans="2:7">
      <c r="B638" s="2322" t="s">
        <v>1512</v>
      </c>
      <c r="C638" s="2087">
        <f t="shared" si="19"/>
        <v>218</v>
      </c>
      <c r="D638" s="2087">
        <f t="shared" si="19"/>
        <v>746</v>
      </c>
      <c r="E638" s="2087">
        <f t="shared" si="19"/>
        <v>964</v>
      </c>
      <c r="F638" s="2082"/>
    </row>
    <row r="639" spans="2:7">
      <c r="B639" s="2323" t="s">
        <v>1534</v>
      </c>
      <c r="C639" s="2226">
        <f>SUM(C640:C641)</f>
        <v>406</v>
      </c>
      <c r="D639" s="2226">
        <f>SUM(D640:D641)</f>
        <v>2068</v>
      </c>
      <c r="E639" s="2226">
        <f>SUM(E640:E641)</f>
        <v>2474</v>
      </c>
      <c r="F639" s="2082"/>
    </row>
    <row r="640" spans="2:7">
      <c r="B640" s="2322" t="s">
        <v>1511</v>
      </c>
      <c r="C640" s="2087">
        <v>292</v>
      </c>
      <c r="D640" s="2087">
        <v>1516</v>
      </c>
      <c r="E640" s="2087">
        <f>SUM(C640:D640)</f>
        <v>1808</v>
      </c>
      <c r="F640" s="2082"/>
    </row>
    <row r="641" spans="2:6">
      <c r="B641" s="2322" t="s">
        <v>1512</v>
      </c>
      <c r="C641" s="2087">
        <v>114</v>
      </c>
      <c r="D641" s="2087">
        <v>552</v>
      </c>
      <c r="E641" s="2087">
        <f>SUM(C641:D641)</f>
        <v>666</v>
      </c>
      <c r="F641" s="2082"/>
    </row>
    <row r="642" spans="2:6">
      <c r="B642" s="2323" t="s">
        <v>1535</v>
      </c>
      <c r="C642" s="2226">
        <f>SUM(C643:C644)</f>
        <v>149</v>
      </c>
      <c r="D642" s="2226">
        <f>SUM(D643:D644)</f>
        <v>429</v>
      </c>
      <c r="E642" s="2226">
        <v>578</v>
      </c>
      <c r="F642" s="2082"/>
    </row>
    <row r="643" spans="2:6">
      <c r="B643" s="2322" t="s">
        <v>1511</v>
      </c>
      <c r="C643" s="2087">
        <v>45</v>
      </c>
      <c r="D643" s="2087">
        <v>235</v>
      </c>
      <c r="E643" s="2087">
        <f>SUM(C643:D643)</f>
        <v>280</v>
      </c>
      <c r="F643" s="2082"/>
    </row>
    <row r="644" spans="2:6">
      <c r="B644" s="2322" t="s">
        <v>1512</v>
      </c>
      <c r="C644" s="2087">
        <v>104</v>
      </c>
      <c r="D644" s="2087">
        <v>194</v>
      </c>
      <c r="E644" s="2087">
        <f>SUM(C644:D644)</f>
        <v>298</v>
      </c>
      <c r="F644" s="2082"/>
    </row>
    <row r="645" spans="2:6">
      <c r="B645" s="2407" t="s">
        <v>1554</v>
      </c>
      <c r="C645" s="2266">
        <f>SUM(C646:C647)</f>
        <v>498</v>
      </c>
      <c r="D645" s="2266">
        <f>SUM(D646:D647)</f>
        <v>1654</v>
      </c>
      <c r="E645" s="2266">
        <f>SUM(E646:E647)</f>
        <v>2152</v>
      </c>
      <c r="F645" s="2082"/>
    </row>
    <row r="646" spans="2:6">
      <c r="B646" s="2322" t="s">
        <v>1511</v>
      </c>
      <c r="C646" s="2087">
        <f t="shared" ref="C646:E647" si="20">SUM(C649+C652)</f>
        <v>367</v>
      </c>
      <c r="D646" s="2087">
        <f t="shared" si="20"/>
        <v>1195</v>
      </c>
      <c r="E646" s="2087">
        <f t="shared" si="20"/>
        <v>1562</v>
      </c>
      <c r="F646" s="2082"/>
    </row>
    <row r="647" spans="2:6">
      <c r="B647" s="2322" t="s">
        <v>1512</v>
      </c>
      <c r="C647" s="2087">
        <f t="shared" si="20"/>
        <v>131</v>
      </c>
      <c r="D647" s="2087">
        <f t="shared" si="20"/>
        <v>459</v>
      </c>
      <c r="E647" s="2087">
        <f t="shared" si="20"/>
        <v>590</v>
      </c>
      <c r="F647" s="2082"/>
    </row>
    <row r="648" spans="2:6">
      <c r="B648" s="2323" t="s">
        <v>1534</v>
      </c>
      <c r="C648" s="2226">
        <f>SUM(C649:C650)</f>
        <v>410</v>
      </c>
      <c r="D648" s="2226">
        <f>SUM(D649:D650)</f>
        <v>1408</v>
      </c>
      <c r="E648" s="2226">
        <f>SUM(E649:E650)</f>
        <v>1818</v>
      </c>
      <c r="F648" s="2082"/>
    </row>
    <row r="649" spans="2:6">
      <c r="B649" s="2322" t="s">
        <v>1511</v>
      </c>
      <c r="C649" s="2087">
        <v>330</v>
      </c>
      <c r="D649" s="2087">
        <v>1070</v>
      </c>
      <c r="E649" s="2087">
        <f>SUM(C649:D649)</f>
        <v>1400</v>
      </c>
      <c r="F649" s="2082"/>
    </row>
    <row r="650" spans="2:6">
      <c r="B650" s="2322" t="s">
        <v>1512</v>
      </c>
      <c r="C650" s="2087">
        <v>80</v>
      </c>
      <c r="D650" s="2087">
        <v>338</v>
      </c>
      <c r="E650" s="2087">
        <f>SUM(C650:D650)</f>
        <v>418</v>
      </c>
      <c r="F650" s="2082"/>
    </row>
    <row r="651" spans="2:6">
      <c r="B651" s="2323" t="s">
        <v>1535</v>
      </c>
      <c r="C651" s="2226">
        <f>SUM(C652:C653)</f>
        <v>88</v>
      </c>
      <c r="D651" s="2226">
        <f>SUM(D652:D653)</f>
        <v>246</v>
      </c>
      <c r="E651" s="2226">
        <v>334</v>
      </c>
      <c r="F651" s="2082"/>
    </row>
    <row r="652" spans="2:6">
      <c r="B652" s="2322" t="s">
        <v>1511</v>
      </c>
      <c r="C652" s="2087">
        <v>37</v>
      </c>
      <c r="D652" s="2087">
        <v>125</v>
      </c>
      <c r="E652" s="2087">
        <f>SUM(C652:D652)</f>
        <v>162</v>
      </c>
      <c r="F652" s="2082"/>
    </row>
    <row r="653" spans="2:6">
      <c r="B653" s="2322" t="s">
        <v>1512</v>
      </c>
      <c r="C653" s="2087">
        <v>51</v>
      </c>
      <c r="D653" s="2087">
        <v>121</v>
      </c>
      <c r="E653" s="2087">
        <f>SUM(C653:D653)</f>
        <v>172</v>
      </c>
      <c r="F653" s="2082"/>
    </row>
    <row r="654" spans="2:6">
      <c r="B654" s="2407" t="s">
        <v>171</v>
      </c>
      <c r="C654" s="2266">
        <f>SUM(C655:C656)</f>
        <v>102</v>
      </c>
      <c r="D654" s="2266">
        <f>SUM(D655:D656)</f>
        <v>280</v>
      </c>
      <c r="E654" s="2266">
        <f>SUM(E655:E656)</f>
        <v>382</v>
      </c>
      <c r="F654" s="2082"/>
    </row>
    <row r="655" spans="2:6">
      <c r="B655" s="2322" t="s">
        <v>1511</v>
      </c>
      <c r="C655" s="2087">
        <f t="shared" ref="C655:E656" si="21">SUM(C658+C661)</f>
        <v>74</v>
      </c>
      <c r="D655" s="2087">
        <f t="shared" si="21"/>
        <v>208</v>
      </c>
      <c r="E655" s="2087">
        <f t="shared" si="21"/>
        <v>282</v>
      </c>
      <c r="F655" s="2082"/>
    </row>
    <row r="656" spans="2:6">
      <c r="B656" s="2322" t="s">
        <v>1512</v>
      </c>
      <c r="C656" s="2087">
        <f t="shared" si="21"/>
        <v>28</v>
      </c>
      <c r="D656" s="2087">
        <f t="shared" si="21"/>
        <v>72</v>
      </c>
      <c r="E656" s="2087">
        <f t="shared" si="21"/>
        <v>100</v>
      </c>
      <c r="F656" s="2082"/>
    </row>
    <row r="657" spans="2:7">
      <c r="B657" s="2323" t="s">
        <v>1534</v>
      </c>
      <c r="C657" s="2226">
        <f>SUM(C658:C659)</f>
        <v>72</v>
      </c>
      <c r="D657" s="2226">
        <f>SUM(D658:D659)</f>
        <v>202</v>
      </c>
      <c r="E657" s="2226">
        <f>SUM(E658:E659)</f>
        <v>274</v>
      </c>
      <c r="F657" s="2082"/>
    </row>
    <row r="658" spans="2:7">
      <c r="B658" s="2322" t="s">
        <v>1511</v>
      </c>
      <c r="C658" s="2087">
        <v>63</v>
      </c>
      <c r="D658" s="2087">
        <v>150</v>
      </c>
      <c r="E658" s="2087">
        <f>SUM(C658:D658)</f>
        <v>213</v>
      </c>
      <c r="F658" s="2082"/>
    </row>
    <row r="659" spans="2:7">
      <c r="B659" s="2322" t="s">
        <v>1512</v>
      </c>
      <c r="C659" s="2087">
        <v>9</v>
      </c>
      <c r="D659" s="2087">
        <v>52</v>
      </c>
      <c r="E659" s="2087">
        <f>SUM(C659:D659)</f>
        <v>61</v>
      </c>
      <c r="F659" s="2082"/>
    </row>
    <row r="660" spans="2:7">
      <c r="B660" s="2323" t="s">
        <v>1535</v>
      </c>
      <c r="C660" s="2226">
        <f>SUM(C661:C662)</f>
        <v>30</v>
      </c>
      <c r="D660" s="2226">
        <f>SUM(D661:D662)</f>
        <v>78</v>
      </c>
      <c r="E660" s="2226">
        <v>108</v>
      </c>
      <c r="F660" s="2082"/>
    </row>
    <row r="661" spans="2:7">
      <c r="B661" s="2322" t="s">
        <v>1511</v>
      </c>
      <c r="C661" s="2087">
        <v>11</v>
      </c>
      <c r="D661" s="2087">
        <v>58</v>
      </c>
      <c r="E661" s="2087">
        <f>SUM(C661:D661)</f>
        <v>69</v>
      </c>
      <c r="F661" s="2082"/>
    </row>
    <row r="662" spans="2:7">
      <c r="B662" s="2322" t="s">
        <v>1512</v>
      </c>
      <c r="C662" s="2087">
        <v>19</v>
      </c>
      <c r="D662" s="2087">
        <v>20</v>
      </c>
      <c r="E662" s="2087">
        <f>SUM(C662:D662)</f>
        <v>39</v>
      </c>
      <c r="F662" s="2082"/>
    </row>
    <row r="663" spans="2:7">
      <c r="B663" s="2073" t="s">
        <v>1868</v>
      </c>
      <c r="C663" s="2226"/>
      <c r="D663" s="2226"/>
      <c r="E663" s="2226"/>
      <c r="F663" s="2226"/>
      <c r="G663" s="2082"/>
    </row>
    <row r="664" spans="2:7">
      <c r="B664" s="2039"/>
      <c r="C664" s="2350"/>
      <c r="D664" s="2350"/>
      <c r="E664" s="2350"/>
      <c r="F664" s="2404"/>
      <c r="G664" s="2082"/>
    </row>
    <row r="665" spans="2:7">
      <c r="B665" s="2039"/>
      <c r="C665" s="2350"/>
      <c r="D665" s="2350"/>
      <c r="E665" s="2350"/>
      <c r="F665" s="2404"/>
      <c r="G665" s="2082"/>
    </row>
    <row r="666" spans="2:7" ht="37.5" customHeight="1">
      <c r="B666" s="2815" t="s">
        <v>1870</v>
      </c>
      <c r="C666" s="2815"/>
      <c r="D666" s="2815"/>
      <c r="E666" s="2815"/>
      <c r="F666" s="2815"/>
      <c r="G666" s="2082"/>
    </row>
    <row r="667" spans="2:7">
      <c r="B667" s="2409" t="s">
        <v>1871</v>
      </c>
      <c r="C667" s="2390" t="s">
        <v>1779</v>
      </c>
      <c r="D667" s="2390" t="s">
        <v>1860</v>
      </c>
      <c r="E667" s="2390" t="s">
        <v>1780</v>
      </c>
      <c r="F667" s="2390" t="s">
        <v>1781</v>
      </c>
      <c r="G667" s="2082"/>
    </row>
    <row r="668" spans="2:7">
      <c r="B668" s="2315" t="s">
        <v>532</v>
      </c>
      <c r="C668" s="2410">
        <v>258</v>
      </c>
      <c r="D668" s="2410">
        <v>250</v>
      </c>
      <c r="E668" s="2410">
        <v>255</v>
      </c>
      <c r="F668" s="2410">
        <v>252</v>
      </c>
      <c r="G668" s="2082"/>
    </row>
    <row r="669" spans="2:7">
      <c r="B669" s="2322" t="s">
        <v>1511</v>
      </c>
      <c r="C669" s="2411">
        <f t="shared" ref="C669:E670" si="22">SUM(C672+C675)</f>
        <v>5</v>
      </c>
      <c r="D669" s="2411">
        <f t="shared" si="22"/>
        <v>20</v>
      </c>
      <c r="E669" s="2411">
        <f t="shared" si="22"/>
        <v>27</v>
      </c>
      <c r="F669" s="2411">
        <v>20</v>
      </c>
      <c r="G669" s="2082"/>
    </row>
    <row r="670" spans="2:7">
      <c r="B670" s="2322" t="s">
        <v>1512</v>
      </c>
      <c r="C670" s="2411">
        <f t="shared" si="22"/>
        <v>253</v>
      </c>
      <c r="D670" s="2411">
        <f t="shared" si="22"/>
        <v>230</v>
      </c>
      <c r="E670" s="2411">
        <f t="shared" si="22"/>
        <v>228</v>
      </c>
      <c r="F670" s="2411">
        <v>232</v>
      </c>
      <c r="G670" s="2082"/>
    </row>
    <row r="671" spans="2:7">
      <c r="B671" s="2323" t="s">
        <v>1534</v>
      </c>
      <c r="C671" s="2412">
        <v>155</v>
      </c>
      <c r="D671" s="2412">
        <v>137</v>
      </c>
      <c r="E671" s="2412">
        <v>156</v>
      </c>
      <c r="F671" s="2412">
        <v>165</v>
      </c>
      <c r="G671" s="2082"/>
    </row>
    <row r="672" spans="2:7">
      <c r="B672" s="2322" t="s">
        <v>1511</v>
      </c>
      <c r="C672" s="2413">
        <v>5</v>
      </c>
      <c r="D672" s="2413">
        <v>4</v>
      </c>
      <c r="E672" s="2413">
        <v>4</v>
      </c>
      <c r="F672" s="2413">
        <v>3</v>
      </c>
      <c r="G672" s="2082"/>
    </row>
    <row r="673" spans="2:7">
      <c r="B673" s="2322" t="s">
        <v>1512</v>
      </c>
      <c r="C673" s="2413">
        <v>150</v>
      </c>
      <c r="D673" s="2413">
        <v>133</v>
      </c>
      <c r="E673" s="2413">
        <v>152</v>
      </c>
      <c r="F673" s="2413">
        <v>162</v>
      </c>
      <c r="G673" s="2082"/>
    </row>
    <row r="674" spans="2:7">
      <c r="B674" s="2323" t="s">
        <v>1535</v>
      </c>
      <c r="C674" s="2412">
        <v>103</v>
      </c>
      <c r="D674" s="2412">
        <v>113</v>
      </c>
      <c r="E674" s="2412">
        <v>99</v>
      </c>
      <c r="F674" s="2412">
        <v>87</v>
      </c>
      <c r="G674" s="2082"/>
    </row>
    <row r="675" spans="2:7">
      <c r="B675" s="2322" t="s">
        <v>1511</v>
      </c>
      <c r="C675" s="2413">
        <v>0</v>
      </c>
      <c r="D675" s="2413">
        <v>16</v>
      </c>
      <c r="E675" s="2413">
        <v>23</v>
      </c>
      <c r="F675" s="2413">
        <v>17</v>
      </c>
      <c r="G675" s="2082"/>
    </row>
    <row r="676" spans="2:7">
      <c r="B676" s="2322" t="s">
        <v>1512</v>
      </c>
      <c r="C676" s="2413">
        <v>103</v>
      </c>
      <c r="D676" s="2413">
        <v>97</v>
      </c>
      <c r="E676" s="2413">
        <v>76</v>
      </c>
      <c r="F676" s="2413">
        <v>70</v>
      </c>
      <c r="G676" s="2082"/>
    </row>
    <row r="677" spans="2:7">
      <c r="B677" s="2315" t="s">
        <v>1553</v>
      </c>
      <c r="C677" s="2410">
        <v>102</v>
      </c>
      <c r="D677" s="2410">
        <v>79</v>
      </c>
      <c r="E677" s="2410">
        <v>87</v>
      </c>
      <c r="F677" s="2410">
        <v>81</v>
      </c>
      <c r="G677" s="2082"/>
    </row>
    <row r="678" spans="2:7">
      <c r="B678" s="2322" t="s">
        <v>1511</v>
      </c>
      <c r="C678" s="2411">
        <f t="shared" ref="C678:E679" si="23">SUM(C681+C684)</f>
        <v>4</v>
      </c>
      <c r="D678" s="2411">
        <f t="shared" si="23"/>
        <v>17</v>
      </c>
      <c r="E678" s="2411">
        <f t="shared" si="23"/>
        <v>27</v>
      </c>
      <c r="F678" s="2411">
        <v>20</v>
      </c>
      <c r="G678" s="2082"/>
    </row>
    <row r="679" spans="2:7">
      <c r="B679" s="2322" t="s">
        <v>1512</v>
      </c>
      <c r="C679" s="2411">
        <f t="shared" si="23"/>
        <v>98</v>
      </c>
      <c r="D679" s="2411">
        <f t="shared" si="23"/>
        <v>62</v>
      </c>
      <c r="E679" s="2411">
        <f t="shared" si="23"/>
        <v>60</v>
      </c>
      <c r="F679" s="2411">
        <v>61</v>
      </c>
      <c r="G679" s="2082"/>
    </row>
    <row r="680" spans="2:7">
      <c r="B680" s="2323" t="s">
        <v>1534</v>
      </c>
      <c r="C680" s="2412">
        <v>62</v>
      </c>
      <c r="D680" s="2412">
        <v>52</v>
      </c>
      <c r="E680" s="2412">
        <v>55</v>
      </c>
      <c r="F680" s="2412">
        <v>55</v>
      </c>
      <c r="G680" s="2082"/>
    </row>
    <row r="681" spans="2:7">
      <c r="B681" s="2322" t="s">
        <v>1511</v>
      </c>
      <c r="C681" s="2413">
        <v>4</v>
      </c>
      <c r="D681" s="2413">
        <v>4</v>
      </c>
      <c r="E681" s="2413">
        <v>4</v>
      </c>
      <c r="F681" s="2413">
        <v>3</v>
      </c>
      <c r="G681" s="2082"/>
    </row>
    <row r="682" spans="2:7">
      <c r="B682" s="2322" t="s">
        <v>1512</v>
      </c>
      <c r="C682" s="2413">
        <v>58</v>
      </c>
      <c r="D682" s="2413">
        <v>48</v>
      </c>
      <c r="E682" s="2413">
        <v>51</v>
      </c>
      <c r="F682" s="2413">
        <v>52</v>
      </c>
      <c r="G682" s="2082"/>
    </row>
    <row r="683" spans="2:7">
      <c r="B683" s="2323" t="s">
        <v>1535</v>
      </c>
      <c r="C683" s="2412">
        <v>40</v>
      </c>
      <c r="D683" s="2412">
        <v>27</v>
      </c>
      <c r="E683" s="2412">
        <v>32</v>
      </c>
      <c r="F683" s="2412">
        <v>26</v>
      </c>
      <c r="G683" s="2082"/>
    </row>
    <row r="684" spans="2:7">
      <c r="B684" s="2322" t="s">
        <v>1511</v>
      </c>
      <c r="C684" s="2413">
        <v>0</v>
      </c>
      <c r="D684" s="2413">
        <v>13</v>
      </c>
      <c r="E684" s="2413">
        <v>23</v>
      </c>
      <c r="F684" s="2413">
        <v>17</v>
      </c>
      <c r="G684" s="2082"/>
    </row>
    <row r="685" spans="2:7">
      <c r="B685" s="2322" t="s">
        <v>1512</v>
      </c>
      <c r="C685" s="2413">
        <v>40</v>
      </c>
      <c r="D685" s="2413">
        <v>14</v>
      </c>
      <c r="E685" s="2413">
        <v>9</v>
      </c>
      <c r="F685" s="2413">
        <v>9</v>
      </c>
      <c r="G685" s="2082"/>
    </row>
    <row r="686" spans="2:7">
      <c r="B686" s="2315" t="s">
        <v>1554</v>
      </c>
      <c r="C686" s="2410">
        <v>72</v>
      </c>
      <c r="D686" s="2410">
        <v>83</v>
      </c>
      <c r="E686" s="2410">
        <v>81</v>
      </c>
      <c r="F686" s="2410">
        <v>86</v>
      </c>
      <c r="G686" s="2082"/>
    </row>
    <row r="687" spans="2:7">
      <c r="B687" s="2322" t="s">
        <v>1511</v>
      </c>
      <c r="C687" s="2411">
        <f t="shared" ref="C687:E688" si="24">SUM(C690+C693)</f>
        <v>1</v>
      </c>
      <c r="D687" s="2411">
        <f t="shared" si="24"/>
        <v>3</v>
      </c>
      <c r="E687" s="2411">
        <f t="shared" si="24"/>
        <v>0</v>
      </c>
      <c r="F687" s="2411">
        <v>0</v>
      </c>
      <c r="G687" s="2082"/>
    </row>
    <row r="688" spans="2:7">
      <c r="B688" s="2322" t="s">
        <v>1512</v>
      </c>
      <c r="C688" s="2411">
        <f t="shared" si="24"/>
        <v>71</v>
      </c>
      <c r="D688" s="2411">
        <f t="shared" si="24"/>
        <v>80</v>
      </c>
      <c r="E688" s="2411">
        <f t="shared" si="24"/>
        <v>81</v>
      </c>
      <c r="F688" s="2411">
        <v>86</v>
      </c>
      <c r="G688" s="2082"/>
    </row>
    <row r="689" spans="2:7">
      <c r="B689" s="2323" t="s">
        <v>1534</v>
      </c>
      <c r="C689" s="2412">
        <v>55</v>
      </c>
      <c r="D689" s="2412">
        <v>63</v>
      </c>
      <c r="E689" s="2412">
        <v>74</v>
      </c>
      <c r="F689" s="2412">
        <v>81</v>
      </c>
      <c r="G689" s="2082"/>
    </row>
    <row r="690" spans="2:7">
      <c r="B690" s="2322" t="s">
        <v>1511</v>
      </c>
      <c r="C690" s="2413">
        <v>1</v>
      </c>
      <c r="D690" s="2413">
        <v>0</v>
      </c>
      <c r="E690" s="2413">
        <v>0</v>
      </c>
      <c r="F690" s="2413">
        <v>0</v>
      </c>
      <c r="G690" s="2082"/>
    </row>
    <row r="691" spans="2:7">
      <c r="B691" s="2322" t="s">
        <v>1512</v>
      </c>
      <c r="C691" s="2413">
        <v>54</v>
      </c>
      <c r="D691" s="2413">
        <v>63</v>
      </c>
      <c r="E691" s="2413">
        <v>74</v>
      </c>
      <c r="F691" s="2413">
        <v>81</v>
      </c>
      <c r="G691" s="2082"/>
    </row>
    <row r="692" spans="2:7">
      <c r="B692" s="2323" t="s">
        <v>1535</v>
      </c>
      <c r="C692" s="2412">
        <v>17</v>
      </c>
      <c r="D692" s="2412">
        <v>20</v>
      </c>
      <c r="E692" s="2412">
        <v>7</v>
      </c>
      <c r="F692" s="2412">
        <v>5</v>
      </c>
      <c r="G692" s="2082"/>
    </row>
    <row r="693" spans="2:7">
      <c r="B693" s="2322" t="s">
        <v>1511</v>
      </c>
      <c r="C693" s="2413">
        <v>0</v>
      </c>
      <c r="D693" s="2413">
        <v>3</v>
      </c>
      <c r="E693" s="2413">
        <v>0</v>
      </c>
      <c r="F693" s="2413">
        <v>0</v>
      </c>
      <c r="G693" s="2082"/>
    </row>
    <row r="694" spans="2:7">
      <c r="B694" s="2322" t="s">
        <v>1512</v>
      </c>
      <c r="C694" s="2413">
        <v>17</v>
      </c>
      <c r="D694" s="2413">
        <v>17</v>
      </c>
      <c r="E694" s="2413">
        <v>7</v>
      </c>
      <c r="F694" s="2413">
        <v>5</v>
      </c>
      <c r="G694" s="2082"/>
    </row>
    <row r="695" spans="2:7">
      <c r="B695" s="2315" t="s">
        <v>171</v>
      </c>
      <c r="C695" s="2410">
        <v>84</v>
      </c>
      <c r="D695" s="2410">
        <v>88</v>
      </c>
      <c r="E695" s="2410">
        <v>87</v>
      </c>
      <c r="F695" s="2410">
        <v>85</v>
      </c>
      <c r="G695" s="2082"/>
    </row>
    <row r="696" spans="2:7">
      <c r="B696" s="2322" t="s">
        <v>1511</v>
      </c>
      <c r="C696" s="2411">
        <f>SUM(C699+C702)</f>
        <v>0</v>
      </c>
      <c r="D696" s="2411">
        <f>SUM(D699+D702)</f>
        <v>0</v>
      </c>
      <c r="E696" s="2411">
        <f>SUM(E699+E702)</f>
        <v>0</v>
      </c>
      <c r="F696" s="2411">
        <v>0</v>
      </c>
      <c r="G696" s="2082"/>
    </row>
    <row r="697" spans="2:7">
      <c r="B697" s="2322" t="s">
        <v>1512</v>
      </c>
      <c r="C697" s="2411">
        <f>SUM(C700+C703)</f>
        <v>84</v>
      </c>
      <c r="D697" s="2411">
        <f>SUM(D700+D703)</f>
        <v>88</v>
      </c>
      <c r="E697" s="2411">
        <f>SUM(E700+F703)</f>
        <v>83</v>
      </c>
      <c r="F697" s="2411">
        <v>85</v>
      </c>
      <c r="G697" s="2082"/>
    </row>
    <row r="698" spans="2:7">
      <c r="B698" s="2323" t="s">
        <v>1534</v>
      </c>
      <c r="C698" s="2412">
        <v>38</v>
      </c>
      <c r="D698" s="2412">
        <v>22</v>
      </c>
      <c r="E698" s="2412">
        <v>27</v>
      </c>
      <c r="F698" s="2412">
        <v>29</v>
      </c>
      <c r="G698" s="2082"/>
    </row>
    <row r="699" spans="2:7">
      <c r="B699" s="2322" t="s">
        <v>1511</v>
      </c>
      <c r="C699" s="2413">
        <v>0</v>
      </c>
      <c r="D699" s="2413">
        <v>0</v>
      </c>
      <c r="E699" s="2413">
        <v>0</v>
      </c>
      <c r="F699" s="2413">
        <v>0</v>
      </c>
      <c r="G699" s="2082"/>
    </row>
    <row r="700" spans="2:7">
      <c r="B700" s="2322" t="s">
        <v>1512</v>
      </c>
      <c r="C700" s="2413">
        <v>38</v>
      </c>
      <c r="D700" s="2413">
        <v>22</v>
      </c>
      <c r="E700" s="2413">
        <v>27</v>
      </c>
      <c r="F700" s="2413">
        <v>29</v>
      </c>
      <c r="G700" s="2082"/>
    </row>
    <row r="701" spans="2:7">
      <c r="B701" s="2323" t="s">
        <v>1535</v>
      </c>
      <c r="C701" s="2412">
        <v>46</v>
      </c>
      <c r="D701" s="2412">
        <v>66</v>
      </c>
      <c r="E701" s="2412">
        <v>60</v>
      </c>
      <c r="F701" s="2412">
        <v>56</v>
      </c>
      <c r="G701" s="2082"/>
    </row>
    <row r="702" spans="2:7">
      <c r="B702" s="2322" t="s">
        <v>1511</v>
      </c>
      <c r="C702" s="2413">
        <v>0</v>
      </c>
      <c r="D702" s="2413">
        <v>0</v>
      </c>
      <c r="E702" s="2413">
        <v>0</v>
      </c>
      <c r="F702" s="2413">
        <v>0</v>
      </c>
      <c r="G702" s="2082"/>
    </row>
    <row r="703" spans="2:7">
      <c r="B703" s="2322" t="s">
        <v>1512</v>
      </c>
      <c r="C703" s="2413">
        <v>46</v>
      </c>
      <c r="D703" s="2413">
        <v>66</v>
      </c>
      <c r="E703" s="2221">
        <v>60</v>
      </c>
      <c r="F703" s="2221">
        <v>56</v>
      </c>
      <c r="G703" s="2082"/>
    </row>
    <row r="704" spans="2:7">
      <c r="B704" s="2073" t="s">
        <v>1868</v>
      </c>
      <c r="C704" s="2414"/>
      <c r="D704" s="2414"/>
      <c r="E704" s="2350"/>
      <c r="F704" s="2404"/>
      <c r="G704" s="2082"/>
    </row>
    <row r="705" spans="2:13">
      <c r="B705" s="2073"/>
      <c r="C705" s="2414"/>
      <c r="D705" s="2414"/>
      <c r="E705" s="2350"/>
      <c r="F705" s="2404"/>
      <c r="G705" s="2082"/>
    </row>
    <row r="706" spans="2:13" ht="15">
      <c r="B706" s="2815" t="s">
        <v>1872</v>
      </c>
      <c r="C706" s="2815"/>
      <c r="D706" s="2815"/>
      <c r="E706" s="2815"/>
      <c r="G706" s="2082"/>
    </row>
    <row r="707" spans="2:13" ht="15" customHeight="1">
      <c r="C707" s="2171"/>
      <c r="D707" s="2171"/>
      <c r="E707" s="2171"/>
      <c r="F707" s="2171"/>
      <c r="G707" s="2082"/>
    </row>
    <row r="708" spans="2:13" ht="36.75" customHeight="1">
      <c r="B708" s="2815" t="s">
        <v>1873</v>
      </c>
      <c r="C708" s="2815"/>
      <c r="D708" s="2815"/>
      <c r="E708" s="2815"/>
      <c r="F708" s="2815"/>
      <c r="G708" s="2082"/>
    </row>
    <row r="709" spans="2:13" s="2077" customFormat="1" ht="12.75">
      <c r="B709" s="2415" t="s">
        <v>1874</v>
      </c>
      <c r="C709" s="2416" t="s">
        <v>1511</v>
      </c>
      <c r="D709" s="2416" t="s">
        <v>1512</v>
      </c>
      <c r="E709" s="2319" t="s">
        <v>8</v>
      </c>
      <c r="G709" s="2109"/>
      <c r="H709" s="2087"/>
      <c r="I709" s="2087"/>
      <c r="J709" s="2087"/>
    </row>
    <row r="710" spans="2:13" s="2079" customFormat="1" ht="12.75">
      <c r="B710" s="2265" t="s">
        <v>79</v>
      </c>
      <c r="C710" s="2266">
        <f>SUM(C711:C712)</f>
        <v>19514</v>
      </c>
      <c r="D710" s="2266">
        <f>SUM(D711:D712)</f>
        <v>31240</v>
      </c>
      <c r="E710" s="2266">
        <f t="shared" ref="E710:E718" si="25">SUM(C710:D710)</f>
        <v>50754</v>
      </c>
      <c r="I710" s="2087"/>
      <c r="J710" s="2087"/>
    </row>
    <row r="711" spans="2:13" s="2079" customFormat="1" ht="12.75">
      <c r="B711" s="2392" t="s">
        <v>558</v>
      </c>
      <c r="C711" s="2087">
        <f>SUM(C714+C717)</f>
        <v>8782</v>
      </c>
      <c r="D711" s="2087">
        <f>SUM(D714+D717)</f>
        <v>21946</v>
      </c>
      <c r="E711" s="2087">
        <f t="shared" si="25"/>
        <v>30728</v>
      </c>
      <c r="I711" s="2087"/>
      <c r="J711" s="2087"/>
    </row>
    <row r="712" spans="2:13" s="2079" customFormat="1" ht="12.75">
      <c r="B712" s="2392" t="s">
        <v>1316</v>
      </c>
      <c r="C712" s="2087">
        <f>SUM(C715+C718)</f>
        <v>10732</v>
      </c>
      <c r="D712" s="2087">
        <f>SUM(D715+D718)</f>
        <v>9294</v>
      </c>
      <c r="E712" s="2087">
        <f t="shared" si="25"/>
        <v>20026</v>
      </c>
      <c r="G712" s="2417"/>
      <c r="H712" s="2087"/>
      <c r="I712" s="2087"/>
      <c r="J712" s="2087"/>
    </row>
    <row r="713" spans="2:13">
      <c r="B713" s="2394" t="s">
        <v>1534</v>
      </c>
      <c r="C713" s="2418">
        <f>SUM(C714:C715)</f>
        <v>14448</v>
      </c>
      <c r="D713" s="2418">
        <f>SUM(D714:D715)</f>
        <v>24698</v>
      </c>
      <c r="E713" s="2226">
        <f t="shared" si="25"/>
        <v>39146</v>
      </c>
      <c r="F713" s="2419"/>
      <c r="G713" s="2420"/>
    </row>
    <row r="714" spans="2:13">
      <c r="B714" s="2392" t="s">
        <v>558</v>
      </c>
      <c r="C714" s="2087">
        <v>7596</v>
      </c>
      <c r="D714" s="2087">
        <v>19999</v>
      </c>
      <c r="E714" s="2087">
        <f t="shared" si="25"/>
        <v>27595</v>
      </c>
    </row>
    <row r="715" spans="2:13">
      <c r="B715" s="2392" t="s">
        <v>1316</v>
      </c>
      <c r="C715" s="2421">
        <v>6852</v>
      </c>
      <c r="D715" s="2421">
        <v>4699</v>
      </c>
      <c r="E715" s="2087">
        <f t="shared" si="25"/>
        <v>11551</v>
      </c>
      <c r="G715" s="2082"/>
      <c r="H715" s="2422"/>
      <c r="I715" s="2422"/>
      <c r="J715" s="2422"/>
      <c r="K715" s="2423"/>
    </row>
    <row r="716" spans="2:13">
      <c r="B716" s="2394" t="s">
        <v>1535</v>
      </c>
      <c r="C716" s="2418">
        <f>SUM(C717:C718)</f>
        <v>5066</v>
      </c>
      <c r="D716" s="2418">
        <f>SUM(D717:D718)</f>
        <v>6542</v>
      </c>
      <c r="E716" s="2226">
        <f t="shared" si="25"/>
        <v>11608</v>
      </c>
      <c r="G716" s="2082"/>
      <c r="H716" s="2423"/>
      <c r="I716" s="2424"/>
      <c r="J716" s="2425"/>
    </row>
    <row r="717" spans="2:13">
      <c r="B717" s="2426" t="s">
        <v>558</v>
      </c>
      <c r="C717" s="2421">
        <v>1186</v>
      </c>
      <c r="D717" s="2421">
        <v>1947</v>
      </c>
      <c r="E717" s="2087">
        <f t="shared" si="25"/>
        <v>3133</v>
      </c>
      <c r="G717" s="2082"/>
      <c r="I717" s="2423"/>
    </row>
    <row r="718" spans="2:13">
      <c r="B718" s="2392" t="s">
        <v>1316</v>
      </c>
      <c r="C718" s="2421">
        <v>3880</v>
      </c>
      <c r="D718" s="2421">
        <v>4595</v>
      </c>
      <c r="E718" s="2087">
        <f t="shared" si="25"/>
        <v>8475</v>
      </c>
      <c r="G718" s="2082"/>
      <c r="H718" s="2423"/>
      <c r="I718" s="2423"/>
    </row>
    <row r="719" spans="2:13" ht="12.75" customHeight="1">
      <c r="B719" s="2836" t="s">
        <v>1875</v>
      </c>
      <c r="C719" s="2836"/>
      <c r="D719" s="2836"/>
      <c r="E719" s="2836"/>
      <c r="F719" s="2836"/>
      <c r="G719" s="2082"/>
      <c r="K719" s="2248"/>
      <c r="L719" s="2248"/>
      <c r="M719" s="2248"/>
    </row>
    <row r="720" spans="2:13" ht="12.75" customHeight="1">
      <c r="B720" s="2836"/>
      <c r="C720" s="2836"/>
      <c r="D720" s="2836"/>
      <c r="E720" s="2836"/>
      <c r="F720" s="2836"/>
      <c r="G720" s="2082"/>
      <c r="H720" s="2422"/>
      <c r="I720" s="2422"/>
      <c r="J720" s="2427"/>
      <c r="K720" s="2248"/>
      <c r="L720" s="2248"/>
      <c r="M720" s="2248"/>
    </row>
    <row r="721" spans="2:10" ht="13.5" customHeight="1">
      <c r="B721" s="2408"/>
      <c r="G721" s="2082"/>
      <c r="H721" s="2423"/>
      <c r="I721" s="2424"/>
    </row>
    <row r="722" spans="2:10" ht="13.5" customHeight="1">
      <c r="B722" s="2408"/>
      <c r="G722" s="2082"/>
      <c r="H722" s="2423"/>
      <c r="I722" s="2424"/>
    </row>
    <row r="723" spans="2:10" ht="13.5" customHeight="1">
      <c r="B723" s="2815" t="s">
        <v>1876</v>
      </c>
      <c r="C723" s="2815"/>
      <c r="D723" s="2815"/>
      <c r="E723" s="2815"/>
      <c r="F723" s="2815"/>
      <c r="G723" s="2082"/>
      <c r="H723" s="2423"/>
      <c r="I723" s="2424"/>
    </row>
    <row r="724" spans="2:10" ht="15" customHeight="1">
      <c r="B724" s="2815"/>
      <c r="C724" s="2815"/>
      <c r="D724" s="2815"/>
      <c r="E724" s="2815"/>
      <c r="F724" s="2815"/>
      <c r="H724" s="2428"/>
      <c r="I724" s="2428"/>
      <c r="J724" s="2428"/>
    </row>
    <row r="725" spans="2:10" s="2077" customFormat="1" ht="12.75">
      <c r="B725" s="2415" t="s">
        <v>1874</v>
      </c>
      <c r="C725" s="2416" t="s">
        <v>1511</v>
      </c>
      <c r="D725" s="2416" t="s">
        <v>1512</v>
      </c>
      <c r="E725" s="2319" t="s">
        <v>8</v>
      </c>
      <c r="H725" s="2246"/>
      <c r="I725" s="2246"/>
    </row>
    <row r="726" spans="2:10" s="2077" customFormat="1" ht="12.75">
      <c r="B726" s="2265" t="s">
        <v>79</v>
      </c>
      <c r="C726" s="2429">
        <f>SUM(C727:C728)</f>
        <v>3601</v>
      </c>
      <c r="D726" s="2429">
        <f>SUM(D727:D728)</f>
        <v>5486</v>
      </c>
      <c r="E726" s="2429">
        <f>SUM(E727:E728)</f>
        <v>9087</v>
      </c>
      <c r="H726" s="2246"/>
      <c r="I726" s="2246"/>
    </row>
    <row r="727" spans="2:10" s="2077" customFormat="1" ht="12.75">
      <c r="B727" s="2392" t="s">
        <v>558</v>
      </c>
      <c r="C727" s="2087">
        <f>C730+C733</f>
        <v>1720</v>
      </c>
      <c r="D727" s="2087">
        <f>D730+D733</f>
        <v>3146</v>
      </c>
      <c r="E727" s="2087">
        <f>SUM(C727:D727)</f>
        <v>4866</v>
      </c>
      <c r="H727" s="2246"/>
      <c r="I727" s="2246"/>
    </row>
    <row r="728" spans="2:10" s="2077" customFormat="1" ht="12.75">
      <c r="B728" s="2392" t="s">
        <v>1316</v>
      </c>
      <c r="C728" s="2087">
        <f>C731+C734</f>
        <v>1881</v>
      </c>
      <c r="D728" s="2087">
        <f>D731+D734</f>
        <v>2340</v>
      </c>
      <c r="E728" s="2087">
        <f>SUM(C728:D728)</f>
        <v>4221</v>
      </c>
      <c r="H728" s="2246"/>
      <c r="I728" s="2246"/>
    </row>
    <row r="729" spans="2:10" ht="15" customHeight="1">
      <c r="B729" s="2394" t="s">
        <v>1534</v>
      </c>
      <c r="C729" s="2226">
        <f>SUM(C730:C731)</f>
        <v>2607</v>
      </c>
      <c r="D729" s="2226">
        <f>SUM(D730:D731)</f>
        <v>3799</v>
      </c>
      <c r="E729" s="2226">
        <v>6406</v>
      </c>
      <c r="F729" s="2247"/>
      <c r="G729" s="2417"/>
      <c r="H729" s="2087"/>
    </row>
    <row r="730" spans="2:10" ht="15" customHeight="1">
      <c r="B730" s="2392" t="s">
        <v>558</v>
      </c>
      <c r="C730" s="2087">
        <v>1566</v>
      </c>
      <c r="D730" s="2087">
        <v>2932</v>
      </c>
      <c r="E730" s="2087">
        <v>4498</v>
      </c>
      <c r="G730" s="2417"/>
      <c r="H730" s="2087"/>
    </row>
    <row r="731" spans="2:10" ht="15" customHeight="1">
      <c r="B731" s="2392" t="s">
        <v>1316</v>
      </c>
      <c r="C731" s="2421">
        <v>1041</v>
      </c>
      <c r="D731" s="2421">
        <v>867</v>
      </c>
      <c r="E731" s="2087">
        <v>1908</v>
      </c>
      <c r="G731" s="2222"/>
    </row>
    <row r="732" spans="2:10" ht="15" customHeight="1">
      <c r="B732" s="2394" t="s">
        <v>1535</v>
      </c>
      <c r="C732" s="2226">
        <f>SUM(C733:C734)</f>
        <v>994</v>
      </c>
      <c r="D732" s="2226">
        <f>SUM(D733:D734)</f>
        <v>1687</v>
      </c>
      <c r="E732" s="2226">
        <v>2681</v>
      </c>
    </row>
    <row r="733" spans="2:10">
      <c r="B733" s="2426" t="s">
        <v>558</v>
      </c>
      <c r="C733" s="2421">
        <v>154</v>
      </c>
      <c r="D733" s="2421">
        <v>214</v>
      </c>
      <c r="E733" s="2087">
        <f>SUM(C733:D733)</f>
        <v>368</v>
      </c>
    </row>
    <row r="734" spans="2:10">
      <c r="B734" s="2392" t="s">
        <v>1316</v>
      </c>
      <c r="C734" s="2421">
        <v>840</v>
      </c>
      <c r="D734" s="2421">
        <v>1473</v>
      </c>
      <c r="E734" s="2087">
        <f>SUM(C734:D734)</f>
        <v>2313</v>
      </c>
    </row>
    <row r="735" spans="2:10" ht="15" customHeight="1">
      <c r="B735" s="2836" t="s">
        <v>1877</v>
      </c>
      <c r="C735" s="2836"/>
      <c r="D735" s="2836"/>
      <c r="E735" s="2836"/>
      <c r="F735" s="2836"/>
    </row>
    <row r="736" spans="2:10">
      <c r="B736" s="2836"/>
      <c r="C736" s="2836"/>
      <c r="D736" s="2836"/>
      <c r="E736" s="2836"/>
      <c r="F736" s="2836"/>
    </row>
    <row r="737" spans="2:9">
      <c r="B737" s="2430"/>
      <c r="C737" s="2431"/>
      <c r="D737" s="2431"/>
      <c r="E737" s="2431"/>
    </row>
    <row r="738" spans="2:9">
      <c r="B738" s="2402"/>
      <c r="G738" s="2432"/>
    </row>
    <row r="739" spans="2:9" s="2181" customFormat="1">
      <c r="B739" s="2815" t="s">
        <v>1878</v>
      </c>
      <c r="C739" s="2815"/>
      <c r="D739" s="2815"/>
      <c r="E739" s="2815"/>
      <c r="F739" s="2815"/>
      <c r="G739" s="2433"/>
    </row>
    <row r="740" spans="2:9" s="2181" customFormat="1">
      <c r="B740" s="2815"/>
      <c r="C740" s="2815"/>
      <c r="D740" s="2815"/>
      <c r="E740" s="2815"/>
      <c r="F740" s="2815"/>
      <c r="G740" s="2434"/>
    </row>
    <row r="741" spans="2:9" s="2111" customFormat="1" ht="15">
      <c r="B741" s="2435" t="s">
        <v>98</v>
      </c>
      <c r="C741" s="2162"/>
      <c r="D741" s="2162"/>
      <c r="E741" s="2162"/>
      <c r="F741" s="2162"/>
      <c r="G741" s="2436"/>
    </row>
    <row r="742" spans="2:9" s="2181" customFormat="1" ht="15">
      <c r="B742" s="2437" t="s">
        <v>1539</v>
      </c>
      <c r="C742" s="2438">
        <v>2005</v>
      </c>
      <c r="D742" s="2438">
        <v>2010</v>
      </c>
      <c r="E742" s="2438">
        <v>2012</v>
      </c>
      <c r="F742" s="2439">
        <v>2013</v>
      </c>
      <c r="G742" s="2440"/>
      <c r="H742" s="2441"/>
      <c r="I742" s="2441"/>
    </row>
    <row r="743" spans="2:9" s="2181" customFormat="1">
      <c r="B743" s="2265" t="s">
        <v>79</v>
      </c>
      <c r="C743" s="2442">
        <v>12.647955274119107</v>
      </c>
      <c r="D743" s="2442">
        <v>7.8956664793164544</v>
      </c>
      <c r="E743" s="2442">
        <v>9.2338512057643509</v>
      </c>
      <c r="F743" s="2442">
        <v>7.1511087051726552</v>
      </c>
      <c r="H743" s="2441"/>
      <c r="I743" s="2441"/>
    </row>
    <row r="744" spans="2:9" s="2181" customFormat="1">
      <c r="B744" s="2426" t="s">
        <v>1511</v>
      </c>
      <c r="C744" s="2443">
        <v>14.246381130737976</v>
      </c>
      <c r="D744" s="2443">
        <v>8.7160354382505805</v>
      </c>
      <c r="E744" s="2443">
        <v>9.9868872018146924</v>
      </c>
      <c r="F744" s="2443">
        <v>7.5001298776058247</v>
      </c>
      <c r="H744" s="2441"/>
      <c r="I744" s="2441"/>
    </row>
    <row r="745" spans="2:9" s="2181" customFormat="1">
      <c r="B745" s="2426" t="s">
        <v>1512</v>
      </c>
      <c r="C745" s="2443">
        <v>9.1101908074169344</v>
      </c>
      <c r="D745" s="2443">
        <v>6.3584230413647767</v>
      </c>
      <c r="E745" s="2443">
        <v>7.1359251246973443</v>
      </c>
      <c r="F745" s="2443">
        <v>6.1695862938463213</v>
      </c>
    </row>
    <row r="746" spans="2:9" s="2181" customFormat="1">
      <c r="B746" s="2394" t="s">
        <v>1534</v>
      </c>
      <c r="C746" s="2444">
        <v>8.2507654993202877</v>
      </c>
      <c r="D746" s="2444">
        <v>6.1261123545001324</v>
      </c>
      <c r="E746" s="2444">
        <v>5.9222966637800569</v>
      </c>
      <c r="F746" s="2444">
        <v>5.3319271942197002</v>
      </c>
    </row>
    <row r="747" spans="2:9" s="2181" customFormat="1">
      <c r="B747" s="2392" t="s">
        <v>1511</v>
      </c>
      <c r="C747" s="2445">
        <v>5.0359261261684809</v>
      </c>
      <c r="D747" s="2445">
        <v>3.5399379528765391</v>
      </c>
      <c r="E747" s="2445">
        <v>3.7582830039129891</v>
      </c>
      <c r="F747" s="2445">
        <v>3.3540600680263215</v>
      </c>
    </row>
    <row r="748" spans="2:9" s="2181" customFormat="1">
      <c r="B748" s="2392" t="s">
        <v>1512</v>
      </c>
      <c r="C748" s="2445">
        <v>11.49174588874928</v>
      </c>
      <c r="D748" s="2445">
        <v>8.7742066556401284</v>
      </c>
      <c r="E748" s="2445">
        <v>8.2036769562231004</v>
      </c>
      <c r="F748" s="2445">
        <v>7.3935665150752392</v>
      </c>
    </row>
    <row r="749" spans="2:9" s="2181" customFormat="1">
      <c r="B749" s="2394" t="s">
        <v>1535</v>
      </c>
      <c r="C749" s="2444">
        <v>13.850814122669922</v>
      </c>
      <c r="D749" s="2444">
        <v>8.4158337004069335</v>
      </c>
      <c r="E749" s="2444">
        <v>9.8997735431909852</v>
      </c>
      <c r="F749" s="2444">
        <v>7.5031138048564365</v>
      </c>
    </row>
    <row r="750" spans="2:9" s="2181" customFormat="1">
      <c r="B750" s="2426" t="s">
        <v>1511</v>
      </c>
      <c r="C750" s="2443">
        <v>15.955513292504895</v>
      </c>
      <c r="D750" s="2443">
        <v>9.7067623458575341</v>
      </c>
      <c r="E750" s="2443">
        <v>10.809454331580618</v>
      </c>
      <c r="F750" s="2443">
        <v>8.0235266349108603</v>
      </c>
    </row>
    <row r="751" spans="2:9" s="2181" customFormat="1">
      <c r="B751" s="2426" t="s">
        <v>1512</v>
      </c>
      <c r="C751" s="2443">
        <v>7.8607852079101201</v>
      </c>
      <c r="D751" s="2443">
        <v>5.1982576160919987</v>
      </c>
      <c r="E751" s="2443">
        <v>6.666072787459898</v>
      </c>
      <c r="F751" s="2443">
        <v>5.6325120770575641</v>
      </c>
    </row>
    <row r="752" spans="2:9" s="2181" customFormat="1">
      <c r="B752" s="2073" t="s">
        <v>1544</v>
      </c>
      <c r="C752" s="2446"/>
      <c r="D752" s="2446"/>
      <c r="E752" s="2446"/>
      <c r="F752" s="2447"/>
    </row>
    <row r="753" spans="2:6" s="2181" customFormat="1" ht="15">
      <c r="B753" s="2171"/>
      <c r="C753" s="2171"/>
      <c r="D753" s="2171"/>
      <c r="E753" s="2171"/>
      <c r="F753" s="2102"/>
    </row>
    <row r="754" spans="2:6" s="2181" customFormat="1" ht="15">
      <c r="B754" s="2171"/>
      <c r="C754" s="2171"/>
      <c r="D754" s="2171"/>
      <c r="E754" s="2171"/>
      <c r="F754" s="2102"/>
    </row>
    <row r="755" spans="2:6" s="2181" customFormat="1" ht="34.5" customHeight="1">
      <c r="B755" s="2815" t="s">
        <v>1879</v>
      </c>
      <c r="C755" s="2815"/>
      <c r="D755" s="2815"/>
      <c r="E755" s="2815"/>
      <c r="F755" s="2815"/>
    </row>
    <row r="756" spans="2:6" s="2181" customFormat="1" ht="15">
      <c r="B756" s="2435" t="s">
        <v>98</v>
      </c>
      <c r="C756" s="2162"/>
      <c r="D756" s="2162"/>
      <c r="E756" s="2162"/>
      <c r="F756" s="2162"/>
    </row>
    <row r="757" spans="2:6" s="2181" customFormat="1" ht="15">
      <c r="B757" s="2437" t="s">
        <v>1539</v>
      </c>
      <c r="C757" s="2438">
        <v>2005</v>
      </c>
      <c r="D757" s="2438">
        <v>2010</v>
      </c>
      <c r="E757" s="2438">
        <v>2012</v>
      </c>
      <c r="F757" s="2439">
        <v>2013</v>
      </c>
    </row>
    <row r="758" spans="2:6" s="2111" customFormat="1" ht="12.75">
      <c r="B758" s="2265" t="s">
        <v>79</v>
      </c>
      <c r="C758" s="2442">
        <v>87.352044725880887</v>
      </c>
      <c r="D758" s="2442">
        <v>92.104333520683539</v>
      </c>
      <c r="E758" s="2442">
        <v>90.766148794235647</v>
      </c>
      <c r="F758" s="2442">
        <v>92.848891294827339</v>
      </c>
    </row>
    <row r="759" spans="2:6" s="2181" customFormat="1">
      <c r="B759" s="2426" t="s">
        <v>1511</v>
      </c>
      <c r="C759" s="2443">
        <v>85.753618869262027</v>
      </c>
      <c r="D759" s="2443">
        <v>91.283964561749414</v>
      </c>
      <c r="E759" s="2443">
        <v>90.013112798185304</v>
      </c>
      <c r="F759" s="2443">
        <v>92.499870122394171</v>
      </c>
    </row>
    <row r="760" spans="2:6" s="2181" customFormat="1">
      <c r="B760" s="2426" t="s">
        <v>1512</v>
      </c>
      <c r="C760" s="2443">
        <v>90.889809192583073</v>
      </c>
      <c r="D760" s="2443">
        <v>93.641576958635227</v>
      </c>
      <c r="E760" s="2443">
        <v>92.864074875302663</v>
      </c>
      <c r="F760" s="2443">
        <v>93.830413706153678</v>
      </c>
    </row>
    <row r="761" spans="2:6" s="2181" customFormat="1">
      <c r="B761" s="2394" t="s">
        <v>1534</v>
      </c>
      <c r="C761" s="2444">
        <v>91.749234500679705</v>
      </c>
      <c r="D761" s="2448">
        <v>93.873887645499863</v>
      </c>
      <c r="E761" s="2448">
        <v>94.07770333621994</v>
      </c>
      <c r="F761" s="2448">
        <v>94.668072805780298</v>
      </c>
    </row>
    <row r="762" spans="2:6" s="2181" customFormat="1">
      <c r="B762" s="2392" t="s">
        <v>1511</v>
      </c>
      <c r="C762" s="2445">
        <v>94.964073873831524</v>
      </c>
      <c r="D762" s="2443">
        <v>96.460062047123458</v>
      </c>
      <c r="E762" s="2443">
        <v>96.241716996087007</v>
      </c>
      <c r="F762" s="2443">
        <v>96.645939931973672</v>
      </c>
    </row>
    <row r="763" spans="2:6" s="2181" customFormat="1">
      <c r="B763" s="2392" t="s">
        <v>1512</v>
      </c>
      <c r="C763" s="2445">
        <v>88.508254111250722</v>
      </c>
      <c r="D763" s="2443">
        <v>91.225793344359872</v>
      </c>
      <c r="E763" s="2443">
        <v>91.796323043776894</v>
      </c>
      <c r="F763" s="2443">
        <v>92.606433484924764</v>
      </c>
    </row>
    <row r="764" spans="2:6" s="2181" customFormat="1">
      <c r="B764" s="2394" t="s">
        <v>1535</v>
      </c>
      <c r="C764" s="2444">
        <v>86.149185877330083</v>
      </c>
      <c r="D764" s="2448">
        <v>91.584166299593065</v>
      </c>
      <c r="E764" s="2448">
        <v>90.100226456809011</v>
      </c>
      <c r="F764" s="2448">
        <v>92.49688619514356</v>
      </c>
    </row>
    <row r="765" spans="2:6" s="2181" customFormat="1">
      <c r="B765" s="2426" t="s">
        <v>1511</v>
      </c>
      <c r="C765" s="2443">
        <v>84.044486707495111</v>
      </c>
      <c r="D765" s="2443">
        <v>90.293237654142473</v>
      </c>
      <c r="E765" s="2443">
        <v>89.190545668419389</v>
      </c>
      <c r="F765" s="2443">
        <v>91.976473365089134</v>
      </c>
    </row>
    <row r="766" spans="2:6" s="2181" customFormat="1">
      <c r="B766" s="2426" t="s">
        <v>1512</v>
      </c>
      <c r="C766" s="2443">
        <v>92.139214792089874</v>
      </c>
      <c r="D766" s="2443">
        <v>94.801742383908007</v>
      </c>
      <c r="E766" s="2443">
        <v>93.333927212540104</v>
      </c>
      <c r="F766" s="2443">
        <v>94.367487922942431</v>
      </c>
    </row>
    <row r="767" spans="2:6" s="2181" customFormat="1">
      <c r="B767" s="2073" t="s">
        <v>1544</v>
      </c>
      <c r="C767" s="2446"/>
      <c r="D767" s="2446"/>
      <c r="E767" s="2446"/>
      <c r="F767" s="2447"/>
    </row>
    <row r="768" spans="2:6" s="2181" customFormat="1">
      <c r="B768" s="2073"/>
      <c r="C768" s="2103"/>
      <c r="D768" s="2103"/>
      <c r="E768" s="2103"/>
      <c r="F768" s="2449"/>
    </row>
    <row r="770" spans="2:6" ht="15">
      <c r="B770" s="2815" t="s">
        <v>1880</v>
      </c>
      <c r="C770" s="2815"/>
      <c r="D770" s="2815"/>
      <c r="E770" s="2815"/>
      <c r="F770" s="2102"/>
    </row>
    <row r="771" spans="2:6" ht="15">
      <c r="B771" s="2815"/>
      <c r="C771" s="2815"/>
      <c r="D771" s="2815"/>
      <c r="E771" s="2815"/>
      <c r="F771" s="2102"/>
    </row>
    <row r="772" spans="2:6" s="2077" customFormat="1" ht="12.75">
      <c r="B772" s="2450" t="s">
        <v>1881</v>
      </c>
      <c r="C772" s="2451" t="s">
        <v>1511</v>
      </c>
      <c r="D772" s="2451" t="s">
        <v>1512</v>
      </c>
      <c r="E772" s="2451" t="s">
        <v>8</v>
      </c>
      <c r="F772" s="2221"/>
    </row>
    <row r="773" spans="2:6">
      <c r="B773" s="2265" t="s">
        <v>8</v>
      </c>
      <c r="C773" s="2313">
        <v>100.00000000000001</v>
      </c>
      <c r="D773" s="2313">
        <v>99.999999999999986</v>
      </c>
      <c r="E773" s="2313">
        <v>99.999999999999986</v>
      </c>
    </row>
    <row r="774" spans="2:6">
      <c r="B774" s="2086" t="s">
        <v>1882</v>
      </c>
      <c r="C774" s="2093">
        <v>17.148221307962118</v>
      </c>
      <c r="D774" s="2093">
        <v>15.042056786766366</v>
      </c>
      <c r="E774" s="2093">
        <v>16.699113468616339</v>
      </c>
      <c r="F774" s="2262"/>
    </row>
    <row r="775" spans="2:6">
      <c r="B775" s="2086" t="s">
        <v>1883</v>
      </c>
      <c r="C775" s="2093">
        <v>21.472838242486038</v>
      </c>
      <c r="D775" s="2093">
        <v>21.149052791387717</v>
      </c>
      <c r="E775" s="2093">
        <v>21.403795875239336</v>
      </c>
    </row>
    <row r="776" spans="2:6">
      <c r="B776" s="2086" t="s">
        <v>1884</v>
      </c>
      <c r="C776" s="2093">
        <v>22.050685850363532</v>
      </c>
      <c r="D776" s="2093">
        <v>14.083662507896028</v>
      </c>
      <c r="E776" s="2093">
        <v>20.35183820415898</v>
      </c>
    </row>
    <row r="777" spans="2:6">
      <c r="B777" s="2086" t="s">
        <v>1885</v>
      </c>
      <c r="C777" s="2093">
        <v>13.696722381271767</v>
      </c>
      <c r="D777" s="2093">
        <v>16.906741321732436</v>
      </c>
      <c r="E777" s="2093">
        <v>14.381210537871622</v>
      </c>
    </row>
    <row r="778" spans="2:6">
      <c r="B778" s="2086" t="s">
        <v>1886</v>
      </c>
      <c r="C778" s="2093">
        <v>6.432551720373743</v>
      </c>
      <c r="D778" s="2093">
        <v>7.1785533518141902</v>
      </c>
      <c r="E778" s="2093">
        <v>6.5916253242982963</v>
      </c>
    </row>
    <row r="779" spans="2:6">
      <c r="B779" s="2086" t="s">
        <v>1887</v>
      </c>
      <c r="C779" s="2093">
        <v>15.149205694137832</v>
      </c>
      <c r="D779" s="2093">
        <v>20.430405271485494</v>
      </c>
      <c r="E779" s="2093">
        <v>16.275341904043142</v>
      </c>
    </row>
    <row r="780" spans="2:6">
      <c r="B780" s="2086" t="s">
        <v>1888</v>
      </c>
      <c r="C780" s="2093">
        <v>3.9873835000743334</v>
      </c>
      <c r="D780" s="2093">
        <v>5.0580335027734122</v>
      </c>
      <c r="E780" s="2093">
        <v>4.2156834759635577</v>
      </c>
    </row>
    <row r="781" spans="2:6">
      <c r="B781" s="2086" t="s">
        <v>1889</v>
      </c>
      <c r="C781" s="2093">
        <v>6.239130333064969E-2</v>
      </c>
      <c r="D781" s="2093">
        <v>0.15149446614434076</v>
      </c>
      <c r="E781" s="2093">
        <v>8.1391209808711673E-2</v>
      </c>
    </row>
    <row r="782" spans="2:6">
      <c r="B782" s="2073" t="s">
        <v>1890</v>
      </c>
      <c r="C782" s="2103"/>
      <c r="D782" s="2103"/>
      <c r="E782" s="2103"/>
    </row>
    <row r="783" spans="2:6">
      <c r="B783" s="2402"/>
    </row>
  </sheetData>
  <protectedRanges>
    <protectedRange sqref="B4:D11 E4 B40" name="All"/>
    <protectedRange sqref="J128:J129 H127:H131" name="All_4"/>
    <protectedRange sqref="G357:G358 G375:G376 G366:G367 G413:G436" name="All_23"/>
    <protectedRange sqref="C743:D750" name="All_1_1"/>
    <protectedRange sqref="C390" name="All_21_1"/>
    <protectedRange sqref="D390:E390" name="All_22_1"/>
    <protectedRange sqref="D110:D113 D116:D120" name="All_11_1_1"/>
    <protectedRange sqref="E110 E116" name="All_11_1"/>
    <protectedRange sqref="C145:C146 C148:C149 C151:C152" name="All_18_1"/>
    <protectedRange sqref="E5:E6 E11" name="All_1"/>
    <protectedRange sqref="D145:D146 D148:D149 D151:D152" name="All_18_1_1"/>
    <protectedRange sqref="E14" name="All_1_2"/>
    <protectedRange sqref="C447" name="All_23_2_1"/>
  </protectedRanges>
  <mergeCells count="44">
    <mergeCell ref="B755:F755"/>
    <mergeCell ref="B770:E771"/>
    <mergeCell ref="B706:E706"/>
    <mergeCell ref="B708:F708"/>
    <mergeCell ref="B719:F720"/>
    <mergeCell ref="B723:F724"/>
    <mergeCell ref="B735:F736"/>
    <mergeCell ref="B739:F740"/>
    <mergeCell ref="B666:F666"/>
    <mergeCell ref="C465:D465"/>
    <mergeCell ref="E465:F465"/>
    <mergeCell ref="C466:D466"/>
    <mergeCell ref="E466:F466"/>
    <mergeCell ref="C467:D467"/>
    <mergeCell ref="E467:F467"/>
    <mergeCell ref="B520:E520"/>
    <mergeCell ref="B549:E549"/>
    <mergeCell ref="B558:F558"/>
    <mergeCell ref="B585:F585"/>
    <mergeCell ref="B625:F625"/>
    <mergeCell ref="B452:F452"/>
    <mergeCell ref="B461:F462"/>
    <mergeCell ref="C463:D463"/>
    <mergeCell ref="E463:F463"/>
    <mergeCell ref="C464:D464"/>
    <mergeCell ref="E464:F464"/>
    <mergeCell ref="B435:F435"/>
    <mergeCell ref="B100:F101"/>
    <mergeCell ref="B103:C103"/>
    <mergeCell ref="B124:F125"/>
    <mergeCell ref="B153:C153"/>
    <mergeCell ref="B206:F206"/>
    <mergeCell ref="B226:F227"/>
    <mergeCell ref="B267:F268"/>
    <mergeCell ref="B309:F309"/>
    <mergeCell ref="B351:F352"/>
    <mergeCell ref="B410:F410"/>
    <mergeCell ref="B433:E433"/>
    <mergeCell ref="B90:F90"/>
    <mergeCell ref="B2:F2"/>
    <mergeCell ref="F4:F18"/>
    <mergeCell ref="B21:F21"/>
    <mergeCell ref="B41:D41"/>
    <mergeCell ref="B81:F81"/>
  </mergeCells>
  <pageMargins left="0.7" right="0.7" top="0.75" bottom="0.56999999999999995" header="0.3" footer="0.3"/>
  <pageSetup paperSize="9" scale="65" orientation="portrait" r:id="rId1"/>
  <headerFooter>
    <oddFooter>&amp;C&amp;P</oddFooter>
  </headerFooter>
  <rowBreaks count="18" manualBreakCount="18">
    <brk id="19" max="16383" man="1"/>
    <brk id="61" max="5" man="1"/>
    <brk id="99" max="5" man="1"/>
    <brk id="167" max="5" man="1"/>
    <brk id="224" max="5" man="1"/>
    <brk id="266" max="5" man="1"/>
    <brk id="324" max="5" man="1"/>
    <brk id="391" max="5" man="1"/>
    <brk id="433" max="5" man="1"/>
    <brk id="460" max="5" man="1"/>
    <brk id="519" max="5" man="1"/>
    <brk id="557" max="5" man="1"/>
    <brk id="583" max="5" man="1"/>
    <brk id="664" max="5" man="1"/>
    <brk id="721" max="5" man="1"/>
    <brk id="738" max="5" man="1"/>
    <brk id="752" max="5" man="1"/>
    <brk id="769" max="5" man="1"/>
  </rowBreaks>
  <drawing r:id="rId2"/>
  <legacyDrawing r:id="rId3"/>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828182"/>
  </sheetPr>
  <dimension ref="A1:O248"/>
  <sheetViews>
    <sheetView view="pageBreakPreview" topLeftCell="A130" zoomScale="90" zoomScaleNormal="100" zoomScaleSheetLayoutView="90" workbookViewId="0">
      <selection activeCell="J4" sqref="J4"/>
    </sheetView>
  </sheetViews>
  <sheetFormatPr defaultRowHeight="14.25"/>
  <cols>
    <col min="1" max="1" width="2.7109375" style="2059" customWidth="1"/>
    <col min="2" max="2" width="43" style="2077" customWidth="1"/>
    <col min="3" max="6" width="15.7109375" style="2221" customWidth="1"/>
    <col min="7" max="7" width="15.140625" style="2199" bestFit="1" customWidth="1"/>
    <col min="8" max="8" width="14.140625" style="2059" customWidth="1"/>
    <col min="9" max="9" width="10.42578125" style="2059" customWidth="1"/>
    <col min="10" max="10" width="11.28515625" style="2059" customWidth="1"/>
    <col min="11" max="11" width="16.7109375" style="2059" customWidth="1"/>
    <col min="12" max="12" width="12" style="2059" customWidth="1"/>
    <col min="13" max="13" width="5.140625" style="2059" bestFit="1" customWidth="1"/>
    <col min="14" max="14" width="9.42578125" style="2059" bestFit="1" customWidth="1"/>
    <col min="15" max="16384" width="9.140625" style="2059"/>
  </cols>
  <sheetData>
    <row r="1" spans="1:8" ht="18">
      <c r="B1" s="2060" t="s">
        <v>1728</v>
      </c>
    </row>
    <row r="2" spans="1:8" ht="201.75" customHeight="1">
      <c r="B2" s="2841" t="s">
        <v>1891</v>
      </c>
      <c r="C2" s="2841"/>
      <c r="D2" s="2841"/>
      <c r="E2" s="2841"/>
      <c r="F2" s="2841"/>
    </row>
    <row r="4" spans="1:8" ht="15">
      <c r="B4" s="2452" t="s">
        <v>1892</v>
      </c>
      <c r="C4" s="2240"/>
      <c r="D4" s="2240"/>
      <c r="E4" s="2453"/>
      <c r="F4" s="2240"/>
    </row>
    <row r="5" spans="1:8">
      <c r="A5" s="2224"/>
      <c r="B5" s="2111" t="s">
        <v>1893</v>
      </c>
      <c r="C5" s="2107"/>
      <c r="D5" s="2454">
        <v>2.4</v>
      </c>
      <c r="E5" s="2842">
        <v>2012</v>
      </c>
      <c r="G5" s="2455"/>
      <c r="H5" s="2456"/>
    </row>
    <row r="6" spans="1:8">
      <c r="A6" s="2224"/>
      <c r="B6" s="2111" t="s">
        <v>1894</v>
      </c>
      <c r="C6" s="2107"/>
      <c r="D6" s="2454">
        <v>1.8</v>
      </c>
      <c r="E6" s="2842"/>
      <c r="F6" s="2163"/>
      <c r="G6" s="2455"/>
      <c r="H6" s="2456"/>
    </row>
    <row r="7" spans="1:8">
      <c r="A7" s="2224"/>
      <c r="B7" s="2111" t="s">
        <v>1895</v>
      </c>
      <c r="C7" s="2107"/>
      <c r="D7" s="2454">
        <v>5.3</v>
      </c>
      <c r="E7" s="2842"/>
      <c r="G7" s="2455"/>
      <c r="H7" s="2456"/>
    </row>
    <row r="8" spans="1:8">
      <c r="A8" s="2224"/>
      <c r="B8" s="2111" t="s">
        <v>1896</v>
      </c>
      <c r="C8" s="2108"/>
      <c r="D8" s="2457">
        <v>39</v>
      </c>
      <c r="E8" s="2842"/>
      <c r="G8" s="2458"/>
      <c r="H8" s="2456"/>
    </row>
    <row r="9" spans="1:8">
      <c r="A9" s="2224"/>
      <c r="B9" s="2111" t="s">
        <v>1897</v>
      </c>
      <c r="C9" s="2459"/>
      <c r="D9" s="2459">
        <v>4226</v>
      </c>
      <c r="E9" s="2842"/>
      <c r="G9" s="2458"/>
      <c r="H9" s="2456"/>
    </row>
    <row r="10" spans="1:8">
      <c r="A10" s="2224"/>
      <c r="B10" s="2111" t="s">
        <v>1898</v>
      </c>
      <c r="C10" s="2108"/>
      <c r="D10" s="2459">
        <v>540</v>
      </c>
      <c r="E10" s="2842"/>
      <c r="G10" s="2458"/>
      <c r="H10" s="2456"/>
    </row>
    <row r="11" spans="1:8">
      <c r="A11" s="2224"/>
      <c r="B11" s="2111" t="s">
        <v>1899</v>
      </c>
      <c r="C11" s="2108"/>
      <c r="D11" s="2460">
        <v>316</v>
      </c>
      <c r="E11" s="2842"/>
      <c r="G11" s="2458"/>
      <c r="H11" s="2456"/>
    </row>
    <row r="12" spans="1:8">
      <c r="A12" s="2224"/>
      <c r="B12" s="2111" t="s">
        <v>1900</v>
      </c>
      <c r="C12" s="2108"/>
      <c r="D12" s="2460">
        <v>454</v>
      </c>
      <c r="E12" s="2842"/>
      <c r="G12" s="2458"/>
      <c r="H12" s="2456"/>
    </row>
    <row r="13" spans="1:8">
      <c r="A13" s="2224"/>
      <c r="B13" s="2111" t="s">
        <v>1901</v>
      </c>
      <c r="C13" s="2459"/>
      <c r="D13" s="2460">
        <v>5528</v>
      </c>
      <c r="E13" s="2842"/>
      <c r="G13" s="2461"/>
      <c r="H13" s="2456"/>
    </row>
    <row r="14" spans="1:8">
      <c r="A14" s="2224"/>
      <c r="B14" s="2111" t="s">
        <v>1902</v>
      </c>
      <c r="C14" s="2459"/>
      <c r="D14" s="2459">
        <v>12375</v>
      </c>
      <c r="E14" s="2842"/>
      <c r="G14" s="2458"/>
      <c r="H14" s="2456"/>
    </row>
    <row r="15" spans="1:8">
      <c r="A15" s="2082"/>
      <c r="B15" s="2111"/>
      <c r="C15" s="2240"/>
      <c r="D15" s="2459"/>
      <c r="E15" s="2462"/>
    </row>
    <row r="16" spans="1:8" ht="15">
      <c r="A16" s="2082"/>
      <c r="B16" s="2076" t="s">
        <v>1903</v>
      </c>
      <c r="C16" s="2240"/>
      <c r="D16" s="2240"/>
    </row>
    <row r="17" spans="1:14" ht="15">
      <c r="A17" s="2082"/>
      <c r="B17" s="2044"/>
      <c r="C17" s="2240"/>
      <c r="D17" s="2240"/>
    </row>
    <row r="18" spans="1:14" s="2199" customFormat="1">
      <c r="A18" s="2262"/>
      <c r="B18" s="2109"/>
      <c r="C18" s="2240"/>
      <c r="D18" s="2240"/>
      <c r="E18" s="2221"/>
      <c r="F18" s="2221"/>
      <c r="H18" s="2059"/>
      <c r="I18" s="2059"/>
      <c r="J18" s="2059"/>
      <c r="K18" s="2059"/>
      <c r="L18" s="2059"/>
      <c r="M18" s="2059"/>
      <c r="N18" s="2059"/>
    </row>
    <row r="19" spans="1:14" s="2199" customFormat="1">
      <c r="A19" s="2262"/>
      <c r="B19" s="2109"/>
      <c r="C19" s="2240"/>
      <c r="D19" s="2240"/>
      <c r="E19" s="2221"/>
      <c r="F19" s="2221"/>
      <c r="H19" s="2059"/>
      <c r="I19" s="2059"/>
      <c r="J19" s="2059"/>
      <c r="K19" s="2059"/>
      <c r="L19" s="2059"/>
      <c r="M19" s="2059"/>
      <c r="N19" s="2059"/>
    </row>
    <row r="20" spans="1:14" s="2199" customFormat="1">
      <c r="A20" s="2262"/>
      <c r="B20" s="2109"/>
      <c r="C20" s="2240"/>
      <c r="D20" s="2240"/>
      <c r="E20" s="2221"/>
      <c r="F20" s="2221"/>
      <c r="H20" s="2059"/>
      <c r="I20" s="2059"/>
      <c r="J20" s="2059"/>
      <c r="K20" s="2059"/>
      <c r="L20" s="2059"/>
      <c r="M20" s="2059"/>
      <c r="N20" s="2059"/>
    </row>
    <row r="21" spans="1:14" s="2199" customFormat="1" ht="15">
      <c r="A21" s="2262"/>
      <c r="B21" s="2109"/>
      <c r="C21" s="2240"/>
      <c r="D21" s="2240"/>
      <c r="E21" s="2221"/>
      <c r="F21" s="2221"/>
      <c r="H21" s="2059"/>
      <c r="I21" s="2241" t="s">
        <v>1553</v>
      </c>
      <c r="J21" s="2241" t="s">
        <v>1554</v>
      </c>
      <c r="K21" s="2162" t="s">
        <v>171</v>
      </c>
      <c r="L21" s="2059"/>
      <c r="M21" s="2059"/>
      <c r="N21" s="2059"/>
    </row>
    <row r="22" spans="1:14" s="2199" customFormat="1">
      <c r="A22" s="2262"/>
      <c r="B22" s="2109"/>
      <c r="C22" s="2240"/>
      <c r="D22" s="2240"/>
      <c r="E22" s="2221"/>
      <c r="F22" s="2221"/>
      <c r="H22" s="2463" t="s">
        <v>1904</v>
      </c>
      <c r="I22" s="2111">
        <v>22</v>
      </c>
      <c r="J22" s="2111">
        <v>11</v>
      </c>
      <c r="K22" s="2111">
        <v>6</v>
      </c>
      <c r="L22" s="2059"/>
      <c r="M22" s="2059"/>
      <c r="N22" s="2059"/>
    </row>
    <row r="23" spans="1:14" s="2199" customFormat="1">
      <c r="A23" s="2262"/>
      <c r="B23" s="2109"/>
      <c r="C23" s="2240"/>
      <c r="D23" s="2240"/>
      <c r="E23" s="2221"/>
      <c r="F23" s="2221"/>
      <c r="H23" s="2463" t="s">
        <v>1905</v>
      </c>
      <c r="I23" s="2111">
        <v>385</v>
      </c>
      <c r="J23" s="2111">
        <v>129</v>
      </c>
      <c r="K23" s="2111">
        <v>26</v>
      </c>
      <c r="L23" s="2059"/>
      <c r="M23" s="2059"/>
      <c r="N23" s="2059"/>
    </row>
    <row r="24" spans="1:14" s="2199" customFormat="1">
      <c r="A24" s="2262"/>
      <c r="B24" s="2109"/>
      <c r="C24" s="2240"/>
      <c r="D24" s="2240"/>
      <c r="E24" s="2221"/>
      <c r="F24" s="2221"/>
      <c r="H24" s="2463" t="s">
        <v>1906</v>
      </c>
      <c r="I24" s="2111">
        <v>201</v>
      </c>
      <c r="J24" s="2111">
        <v>100</v>
      </c>
      <c r="K24" s="2111">
        <v>15</v>
      </c>
      <c r="L24" s="2059"/>
      <c r="M24" s="2059"/>
      <c r="N24" s="2059"/>
    </row>
    <row r="25" spans="1:14" s="2199" customFormat="1">
      <c r="A25" s="2262"/>
      <c r="B25" s="2109"/>
      <c r="C25" s="2240"/>
      <c r="D25" s="2240"/>
      <c r="E25" s="2221"/>
      <c r="F25" s="2221"/>
      <c r="H25" s="2059"/>
      <c r="I25" s="2059"/>
      <c r="J25" s="2059"/>
      <c r="K25" s="2059"/>
      <c r="L25" s="2059"/>
      <c r="M25" s="2059"/>
      <c r="N25" s="2059"/>
    </row>
    <row r="26" spans="1:14" s="2199" customFormat="1">
      <c r="A26" s="2262"/>
      <c r="B26" s="2109"/>
      <c r="C26" s="2240"/>
      <c r="D26" s="2240"/>
      <c r="E26" s="2221"/>
      <c r="F26" s="2221"/>
      <c r="H26" s="2059"/>
      <c r="I26" s="2111"/>
      <c r="J26" s="2111"/>
      <c r="K26" s="2059"/>
      <c r="L26" s="2059"/>
      <c r="M26" s="2059"/>
      <c r="N26" s="2059"/>
    </row>
    <row r="27" spans="1:14" s="2199" customFormat="1">
      <c r="A27" s="2262"/>
      <c r="B27" s="2109"/>
      <c r="C27" s="2240"/>
      <c r="D27" s="2240"/>
      <c r="E27" s="2221"/>
      <c r="F27" s="2221"/>
      <c r="H27" s="2059"/>
      <c r="I27" s="2111"/>
      <c r="J27" s="2111"/>
      <c r="K27" s="2059"/>
      <c r="L27" s="2059"/>
      <c r="M27" s="2059"/>
      <c r="N27" s="2059"/>
    </row>
    <row r="28" spans="1:14" s="2199" customFormat="1">
      <c r="A28" s="2262"/>
      <c r="B28" s="2109"/>
      <c r="C28" s="2240"/>
      <c r="D28" s="2240"/>
      <c r="E28" s="2221"/>
      <c r="F28" s="2221"/>
      <c r="H28" s="2059"/>
      <c r="I28" s="2111"/>
      <c r="J28" s="2111"/>
      <c r="K28" s="2059"/>
      <c r="L28" s="2059"/>
      <c r="M28" s="2059"/>
      <c r="N28" s="2059"/>
    </row>
    <row r="29" spans="1:14" s="2199" customFormat="1">
      <c r="A29" s="2262"/>
      <c r="B29" s="2109"/>
      <c r="C29" s="2240"/>
      <c r="D29" s="2240"/>
      <c r="E29" s="2221"/>
      <c r="F29" s="2221"/>
      <c r="H29" s="2059"/>
      <c r="I29" s="2059"/>
      <c r="J29" s="2059"/>
      <c r="K29" s="2059"/>
      <c r="L29" s="2059"/>
      <c r="M29" s="2059"/>
      <c r="N29" s="2059"/>
    </row>
    <row r="30" spans="1:14" s="2199" customFormat="1">
      <c r="A30" s="2262"/>
      <c r="B30" s="2109"/>
      <c r="C30" s="2240"/>
      <c r="D30" s="2240"/>
      <c r="E30" s="2221"/>
      <c r="F30" s="2221"/>
      <c r="H30" s="2059"/>
      <c r="I30" s="2059"/>
      <c r="J30" s="2059"/>
      <c r="K30" s="2059"/>
      <c r="L30" s="2059"/>
      <c r="M30" s="2059"/>
      <c r="N30" s="2059"/>
    </row>
    <row r="31" spans="1:14" s="2199" customFormat="1">
      <c r="A31" s="2262"/>
      <c r="B31" s="2109"/>
      <c r="C31" s="2240"/>
      <c r="D31" s="2240"/>
      <c r="E31" s="2221"/>
      <c r="F31" s="2221"/>
      <c r="H31" s="2059"/>
      <c r="I31" s="2059"/>
      <c r="J31" s="2059"/>
      <c r="K31" s="2059"/>
      <c r="L31" s="2059"/>
      <c r="M31" s="2059"/>
      <c r="N31" s="2059"/>
    </row>
    <row r="32" spans="1:14" s="2199" customFormat="1">
      <c r="A32" s="2262"/>
      <c r="B32" s="2109"/>
      <c r="C32" s="2240"/>
      <c r="D32" s="2240"/>
      <c r="E32" s="2221"/>
      <c r="F32" s="2221"/>
      <c r="H32" s="2059"/>
      <c r="I32" s="2059"/>
      <c r="J32" s="2059"/>
      <c r="K32" s="2059"/>
      <c r="L32" s="2059"/>
      <c r="M32" s="2059"/>
      <c r="N32" s="2059"/>
    </row>
    <row r="33" spans="1:14" s="2199" customFormat="1">
      <c r="A33" s="2262"/>
      <c r="B33" s="2109"/>
      <c r="C33" s="2240"/>
      <c r="D33" s="2240"/>
      <c r="E33" s="2221"/>
      <c r="F33" s="2221"/>
      <c r="H33" s="2059"/>
      <c r="I33" s="2059"/>
      <c r="J33" s="2059"/>
      <c r="K33" s="2059"/>
      <c r="L33" s="2059"/>
      <c r="M33" s="2059"/>
      <c r="N33" s="2059"/>
    </row>
    <row r="34" spans="1:14">
      <c r="A34" s="2082"/>
      <c r="B34" s="2111" t="s">
        <v>1907</v>
      </c>
      <c r="C34" s="2240"/>
      <c r="D34" s="2240"/>
    </row>
    <row r="35" spans="1:14">
      <c r="A35" s="2082"/>
      <c r="B35" s="2109"/>
      <c r="C35" s="2240"/>
      <c r="D35" s="2240"/>
    </row>
    <row r="36" spans="1:14" ht="15">
      <c r="A36" s="2082"/>
      <c r="B36" s="2044" t="s">
        <v>1908</v>
      </c>
      <c r="C36" s="2103"/>
      <c r="D36" s="2103"/>
      <c r="E36" s="2284"/>
    </row>
    <row r="37" spans="1:14" s="2077" customFormat="1" ht="12.75">
      <c r="A37" s="2109"/>
      <c r="B37" s="2270" t="s">
        <v>1909</v>
      </c>
      <c r="C37" s="2264">
        <v>2008</v>
      </c>
      <c r="D37" s="2264">
        <v>2010</v>
      </c>
      <c r="E37" s="2264">
        <v>2011</v>
      </c>
      <c r="F37" s="2264">
        <v>2012</v>
      </c>
      <c r="G37" s="2221"/>
    </row>
    <row r="38" spans="1:14">
      <c r="A38" s="2224"/>
      <c r="B38" s="2115" t="s">
        <v>1896</v>
      </c>
      <c r="C38" s="2457">
        <v>12</v>
      </c>
      <c r="D38" s="2459">
        <v>12</v>
      </c>
      <c r="E38" s="2459">
        <v>12</v>
      </c>
      <c r="F38" s="2459">
        <v>12</v>
      </c>
      <c r="H38" s="2087"/>
      <c r="I38" s="2087"/>
      <c r="J38" s="2087"/>
      <c r="K38" s="2231"/>
      <c r="L38" s="2231"/>
      <c r="M38" s="2231"/>
      <c r="N38" s="2231"/>
    </row>
    <row r="39" spans="1:14">
      <c r="A39" s="2224"/>
      <c r="B39" s="2115" t="s">
        <v>1899</v>
      </c>
      <c r="C39" s="2457">
        <v>51</v>
      </c>
      <c r="D39" s="2459">
        <v>48</v>
      </c>
      <c r="E39" s="2464" t="s">
        <v>482</v>
      </c>
      <c r="F39" s="2464" t="s">
        <v>482</v>
      </c>
      <c r="H39" s="2087"/>
      <c r="I39" s="2087"/>
      <c r="J39" s="2087"/>
      <c r="K39" s="2231"/>
      <c r="L39" s="2231"/>
      <c r="M39" s="2231"/>
      <c r="N39" s="2231"/>
    </row>
    <row r="40" spans="1:14">
      <c r="A40" s="2224"/>
      <c r="B40" s="2115" t="s">
        <v>1910</v>
      </c>
      <c r="C40" s="2457">
        <v>2596</v>
      </c>
      <c r="D40" s="2459">
        <v>2582</v>
      </c>
      <c r="E40" s="2465">
        <v>2415</v>
      </c>
      <c r="F40" s="2465">
        <v>2670</v>
      </c>
      <c r="H40" s="2087"/>
      <c r="I40" s="2087"/>
      <c r="J40" s="2087"/>
      <c r="K40" s="2231"/>
      <c r="L40" s="2231"/>
      <c r="M40" s="2231"/>
      <c r="N40" s="2231"/>
    </row>
    <row r="41" spans="1:14">
      <c r="A41" s="2224"/>
      <c r="B41" s="2115" t="s">
        <v>1911</v>
      </c>
      <c r="C41" s="2457">
        <v>106200</v>
      </c>
      <c r="D41" s="2466">
        <v>105200</v>
      </c>
      <c r="E41" s="2466">
        <v>84000</v>
      </c>
      <c r="F41" s="2466">
        <v>96700</v>
      </c>
      <c r="H41" s="2087"/>
      <c r="I41" s="2087"/>
      <c r="J41" s="2087"/>
      <c r="K41" s="2231"/>
      <c r="L41" s="2231"/>
      <c r="M41" s="2231"/>
      <c r="N41" s="2231"/>
    </row>
    <row r="42" spans="1:14">
      <c r="A42" s="2224"/>
      <c r="B42" s="2115" t="s">
        <v>1912</v>
      </c>
      <c r="C42" s="2457">
        <v>2786</v>
      </c>
      <c r="D42" s="2459">
        <v>2026</v>
      </c>
      <c r="E42" s="2465">
        <v>1966</v>
      </c>
      <c r="F42" s="2465">
        <v>2064</v>
      </c>
      <c r="H42" s="2087"/>
      <c r="I42" s="2087"/>
      <c r="J42" s="2087"/>
      <c r="K42" s="2231"/>
      <c r="L42" s="2231"/>
      <c r="M42" s="2231"/>
      <c r="N42" s="2231"/>
    </row>
    <row r="43" spans="1:14">
      <c r="A43" s="2224"/>
      <c r="B43" s="2115" t="s">
        <v>1913</v>
      </c>
      <c r="C43" s="2457">
        <v>1379800</v>
      </c>
      <c r="D43" s="2459">
        <v>1386700</v>
      </c>
      <c r="E43" s="2459">
        <v>2233400</v>
      </c>
      <c r="F43" s="2465">
        <v>2376100</v>
      </c>
      <c r="H43" s="2087"/>
      <c r="I43" s="2087"/>
      <c r="J43" s="2087"/>
      <c r="K43" s="2231"/>
      <c r="L43" s="2231"/>
      <c r="M43" s="2231"/>
      <c r="N43" s="2231"/>
    </row>
    <row r="44" spans="1:14">
      <c r="B44" s="2111" t="s">
        <v>1914</v>
      </c>
      <c r="C44" s="2108"/>
      <c r="D44" s="2108"/>
      <c r="E44" s="2240"/>
      <c r="F44" s="2465"/>
      <c r="H44" s="2111"/>
    </row>
    <row r="45" spans="1:14">
      <c r="B45" s="2115"/>
      <c r="C45" s="2108"/>
      <c r="D45" s="2108"/>
      <c r="F45" s="2466"/>
      <c r="H45" s="2111"/>
    </row>
    <row r="46" spans="1:14" ht="15">
      <c r="B46" s="2044" t="s">
        <v>1915</v>
      </c>
      <c r="C46" s="2279"/>
      <c r="D46" s="2279"/>
      <c r="E46" s="2279"/>
      <c r="F46" s="2279"/>
    </row>
    <row r="47" spans="1:14" s="2077" customFormat="1" ht="12.75">
      <c r="B47" s="2270" t="s">
        <v>1800</v>
      </c>
      <c r="C47" s="2264">
        <v>2008</v>
      </c>
      <c r="D47" s="2264">
        <v>2010</v>
      </c>
      <c r="E47" s="2264">
        <v>2011</v>
      </c>
      <c r="F47" s="2264">
        <v>2012</v>
      </c>
      <c r="G47" s="2221"/>
    </row>
    <row r="48" spans="1:14" s="2077" customFormat="1" ht="12.75">
      <c r="B48" s="2467" t="s">
        <v>532</v>
      </c>
      <c r="C48" s="2468">
        <f>SUM(C49:C51)</f>
        <v>39</v>
      </c>
      <c r="D48" s="2468" t="s">
        <v>1916</v>
      </c>
      <c r="E48" s="2468">
        <f t="shared" ref="E48" si="0">SUM(E49:E51)</f>
        <v>35</v>
      </c>
      <c r="F48" s="2468">
        <v>39</v>
      </c>
      <c r="G48" s="2221"/>
    </row>
    <row r="49" spans="1:14" s="2077" customFormat="1" ht="12.75">
      <c r="B49" s="2086" t="s">
        <v>558</v>
      </c>
      <c r="C49" s="2469">
        <v>12</v>
      </c>
      <c r="D49" s="2469">
        <f t="shared" ref="D49:D51" si="1">D53+D57+D61</f>
        <v>12</v>
      </c>
      <c r="E49" s="2469">
        <v>12</v>
      </c>
      <c r="F49" s="2469">
        <v>12</v>
      </c>
      <c r="G49" s="2221"/>
    </row>
    <row r="50" spans="1:14" s="2077" customFormat="1" ht="12.75">
      <c r="B50" s="2086" t="s">
        <v>1316</v>
      </c>
      <c r="C50" s="2469">
        <v>25</v>
      </c>
      <c r="D50" s="2469">
        <f t="shared" si="1"/>
        <v>19</v>
      </c>
      <c r="E50" s="2469">
        <v>21</v>
      </c>
      <c r="F50" s="2469">
        <v>25</v>
      </c>
      <c r="G50" s="2221"/>
    </row>
    <row r="51" spans="1:14" s="2077" customFormat="1" ht="12.75">
      <c r="B51" s="2086" t="s">
        <v>1917</v>
      </c>
      <c r="C51" s="2469">
        <v>2</v>
      </c>
      <c r="D51" s="2469">
        <f t="shared" si="1"/>
        <v>2</v>
      </c>
      <c r="E51" s="2469">
        <v>2</v>
      </c>
      <c r="F51" s="2469">
        <v>2</v>
      </c>
      <c r="G51" s="2221"/>
    </row>
    <row r="52" spans="1:14">
      <c r="A52" s="2082"/>
      <c r="B52" s="2470" t="s">
        <v>1841</v>
      </c>
      <c r="C52" s="2468">
        <f>SUM(C53:C55)</f>
        <v>24</v>
      </c>
      <c r="D52" s="2468">
        <f t="shared" ref="D52:E52" si="2">SUM(D53:D55)</f>
        <v>18</v>
      </c>
      <c r="E52" s="2468">
        <f t="shared" si="2"/>
        <v>19</v>
      </c>
      <c r="F52" s="2468">
        <v>22</v>
      </c>
      <c r="H52" s="2471"/>
      <c r="I52" s="2471"/>
      <c r="J52" s="2471"/>
      <c r="K52" s="2231"/>
      <c r="L52" s="2231"/>
      <c r="M52" s="2231"/>
      <c r="N52" s="2231"/>
    </row>
    <row r="53" spans="1:14">
      <c r="A53" s="2224"/>
      <c r="B53" s="2115" t="s">
        <v>558</v>
      </c>
      <c r="C53" s="2469">
        <v>4</v>
      </c>
      <c r="D53" s="2469">
        <v>4</v>
      </c>
      <c r="E53" s="2469">
        <v>4</v>
      </c>
      <c r="F53" s="2469">
        <v>4</v>
      </c>
      <c r="H53" s="2471"/>
      <c r="I53" s="2471"/>
      <c r="J53" s="2471"/>
      <c r="K53" s="2231"/>
      <c r="L53" s="2231"/>
      <c r="M53" s="2231"/>
      <c r="N53" s="2231"/>
    </row>
    <row r="54" spans="1:14">
      <c r="A54" s="2224"/>
      <c r="B54" s="2115" t="s">
        <v>1316</v>
      </c>
      <c r="C54" s="2469">
        <v>19</v>
      </c>
      <c r="D54" s="2469">
        <v>13</v>
      </c>
      <c r="E54" s="2469">
        <v>14</v>
      </c>
      <c r="F54" s="2469">
        <v>17</v>
      </c>
      <c r="H54" s="2471"/>
      <c r="I54" s="2471"/>
      <c r="J54" s="2471"/>
      <c r="K54" s="2231"/>
      <c r="L54" s="2231"/>
      <c r="M54" s="2231"/>
      <c r="N54" s="2231"/>
    </row>
    <row r="55" spans="1:14">
      <c r="A55" s="2224"/>
      <c r="B55" s="2115" t="s">
        <v>1917</v>
      </c>
      <c r="C55" s="2469">
        <v>1</v>
      </c>
      <c r="D55" s="2469">
        <v>1</v>
      </c>
      <c r="E55" s="2469">
        <v>1</v>
      </c>
      <c r="F55" s="2469">
        <v>1</v>
      </c>
      <c r="H55" s="2471"/>
      <c r="I55" s="2471"/>
      <c r="J55" s="2471"/>
      <c r="K55" s="2231"/>
      <c r="L55" s="2231"/>
      <c r="M55" s="2231"/>
      <c r="N55" s="2231"/>
    </row>
    <row r="56" spans="1:14">
      <c r="A56" s="2082"/>
      <c r="B56" s="2470" t="s">
        <v>1918</v>
      </c>
      <c r="C56" s="2468">
        <f>SUM(C57:C59)</f>
        <v>9</v>
      </c>
      <c r="D56" s="2468">
        <f t="shared" ref="D56:E56" si="3">SUM(D57:D59)</f>
        <v>9</v>
      </c>
      <c r="E56" s="2468">
        <f t="shared" si="3"/>
        <v>10</v>
      </c>
      <c r="F56" s="2468">
        <v>11</v>
      </c>
      <c r="H56" s="2471"/>
      <c r="K56" s="2231"/>
      <c r="L56" s="2231"/>
      <c r="M56" s="2231"/>
      <c r="N56" s="2231"/>
    </row>
    <row r="57" spans="1:14">
      <c r="A57" s="2224"/>
      <c r="B57" s="2115" t="s">
        <v>558</v>
      </c>
      <c r="C57" s="2469">
        <v>3</v>
      </c>
      <c r="D57" s="2469">
        <v>3</v>
      </c>
      <c r="E57" s="2469">
        <v>3</v>
      </c>
      <c r="F57" s="2469">
        <v>3</v>
      </c>
      <c r="H57" s="2471"/>
      <c r="I57" s="2471"/>
      <c r="K57" s="2231"/>
      <c r="L57" s="2231"/>
      <c r="M57" s="2231"/>
      <c r="N57" s="2231"/>
    </row>
    <row r="58" spans="1:14">
      <c r="A58" s="2224"/>
      <c r="B58" s="2115" t="s">
        <v>1316</v>
      </c>
      <c r="C58" s="2469">
        <v>5</v>
      </c>
      <c r="D58" s="2469">
        <v>5</v>
      </c>
      <c r="E58" s="2469">
        <v>6</v>
      </c>
      <c r="F58" s="2469">
        <v>7</v>
      </c>
      <c r="H58" s="2471"/>
      <c r="I58" s="2471"/>
      <c r="K58" s="2231"/>
      <c r="L58" s="2231"/>
      <c r="M58" s="2231"/>
      <c r="N58" s="2231"/>
    </row>
    <row r="59" spans="1:14">
      <c r="A59" s="2224"/>
      <c r="B59" s="2115" t="s">
        <v>1917</v>
      </c>
      <c r="C59" s="2469">
        <v>1</v>
      </c>
      <c r="D59" s="2469">
        <v>1</v>
      </c>
      <c r="E59" s="2469">
        <v>1</v>
      </c>
      <c r="F59" s="2469">
        <v>1</v>
      </c>
      <c r="H59" s="2471"/>
      <c r="I59" s="2471"/>
      <c r="J59" s="2471"/>
      <c r="K59" s="2231"/>
      <c r="L59" s="2231"/>
      <c r="M59" s="2231"/>
      <c r="N59" s="2231"/>
    </row>
    <row r="60" spans="1:14">
      <c r="A60" s="2082"/>
      <c r="B60" s="2467" t="s">
        <v>171</v>
      </c>
      <c r="C60" s="2468">
        <f>SUM(C61:C63)</f>
        <v>6</v>
      </c>
      <c r="D60" s="2468">
        <f t="shared" ref="D60:E60" si="4">SUM(D61:D63)</f>
        <v>6</v>
      </c>
      <c r="E60" s="2468">
        <f t="shared" si="4"/>
        <v>6</v>
      </c>
      <c r="F60" s="2468">
        <v>6</v>
      </c>
      <c r="H60" s="2471"/>
      <c r="I60" s="2471"/>
      <c r="J60" s="2471"/>
      <c r="K60" s="2231"/>
      <c r="L60" s="2231"/>
      <c r="M60" s="2231"/>
      <c r="N60" s="2231"/>
    </row>
    <row r="61" spans="1:14">
      <c r="A61" s="2224"/>
      <c r="B61" s="2115" t="s">
        <v>558</v>
      </c>
      <c r="C61" s="2469">
        <v>5</v>
      </c>
      <c r="D61" s="2469">
        <v>5</v>
      </c>
      <c r="E61" s="2469">
        <v>5</v>
      </c>
      <c r="F61" s="2469">
        <v>5</v>
      </c>
      <c r="H61" s="2471"/>
      <c r="I61" s="2471"/>
      <c r="J61" s="2471"/>
      <c r="K61" s="2231"/>
      <c r="L61" s="2231"/>
      <c r="M61" s="2231"/>
      <c r="N61" s="2231"/>
    </row>
    <row r="62" spans="1:14">
      <c r="A62" s="2224"/>
      <c r="B62" s="2115" t="s">
        <v>1316</v>
      </c>
      <c r="C62" s="2469">
        <v>1</v>
      </c>
      <c r="D62" s="2469">
        <v>1</v>
      </c>
      <c r="E62" s="2469">
        <v>1</v>
      </c>
      <c r="F62" s="2469">
        <v>1</v>
      </c>
      <c r="H62" s="2471"/>
      <c r="I62" s="2471"/>
      <c r="J62" s="2471"/>
      <c r="K62" s="2231"/>
      <c r="L62" s="2231"/>
      <c r="M62" s="2231"/>
      <c r="N62" s="2231"/>
    </row>
    <row r="63" spans="1:14">
      <c r="A63" s="2224"/>
      <c r="B63" s="2115" t="s">
        <v>1917</v>
      </c>
      <c r="C63" s="2469">
        <v>0</v>
      </c>
      <c r="D63" s="2469">
        <v>0</v>
      </c>
      <c r="E63" s="2221">
        <v>0</v>
      </c>
      <c r="F63" s="2469">
        <v>0</v>
      </c>
      <c r="H63" s="2471"/>
      <c r="I63" s="2471"/>
      <c r="J63" s="2471"/>
      <c r="K63" s="2231"/>
      <c r="L63" s="2231"/>
      <c r="M63" s="2231"/>
      <c r="N63" s="2231"/>
    </row>
    <row r="64" spans="1:14">
      <c r="B64" s="2111" t="s">
        <v>1914</v>
      </c>
      <c r="C64" s="2108"/>
      <c r="D64" s="2108"/>
      <c r="E64" s="2240"/>
      <c r="F64" s="2240"/>
    </row>
    <row r="65" spans="1:14">
      <c r="B65" s="2843" t="s">
        <v>1919</v>
      </c>
      <c r="C65" s="2843"/>
      <c r="D65" s="2843"/>
      <c r="E65" s="2843"/>
      <c r="F65" s="2843"/>
    </row>
    <row r="66" spans="1:14">
      <c r="B66" s="2843"/>
      <c r="C66" s="2843"/>
      <c r="D66" s="2843"/>
      <c r="E66" s="2843"/>
      <c r="F66" s="2843"/>
    </row>
    <row r="67" spans="1:14">
      <c r="B67" s="2109"/>
      <c r="C67" s="2108"/>
      <c r="D67" s="2108"/>
      <c r="E67" s="2108"/>
      <c r="F67" s="2108"/>
      <c r="H67" s="2111"/>
    </row>
    <row r="68" spans="1:14" ht="15">
      <c r="B68" s="2044" t="s">
        <v>1920</v>
      </c>
      <c r="C68" s="2284"/>
      <c r="D68" s="2284"/>
      <c r="E68" s="2284"/>
      <c r="F68" s="2284"/>
      <c r="I68" s="2181"/>
      <c r="J68" s="2181"/>
      <c r="K68" s="2181"/>
      <c r="L68" s="2181"/>
      <c r="M68" s="2181"/>
    </row>
    <row r="69" spans="1:14" s="2077" customFormat="1" ht="12.75">
      <c r="B69" s="2270" t="s">
        <v>1830</v>
      </c>
      <c r="C69" s="2264">
        <v>2008</v>
      </c>
      <c r="D69" s="2264">
        <v>2010</v>
      </c>
      <c r="E69" s="2264">
        <v>2011</v>
      </c>
      <c r="F69" s="2264">
        <v>2012</v>
      </c>
      <c r="G69" s="2221"/>
      <c r="H69" s="2109"/>
      <c r="I69" s="2111"/>
      <c r="J69" s="2111"/>
      <c r="K69" s="2111"/>
      <c r="L69" s="2111"/>
      <c r="M69" s="2111"/>
      <c r="N69" s="2109"/>
    </row>
    <row r="70" spans="1:14" s="2077" customFormat="1" ht="12.75">
      <c r="B70" s="2467" t="s">
        <v>532</v>
      </c>
      <c r="C70" s="2472"/>
      <c r="D70" s="2472"/>
      <c r="E70" s="2468"/>
      <c r="F70" s="2468"/>
      <c r="G70" s="2221"/>
      <c r="H70" s="2109"/>
      <c r="I70" s="2111"/>
      <c r="J70" s="2111"/>
      <c r="K70" s="2111"/>
      <c r="L70" s="2111"/>
      <c r="M70" s="2111"/>
      <c r="N70" s="2109"/>
    </row>
    <row r="71" spans="1:14" s="2077" customFormat="1" ht="12.75">
      <c r="B71" s="2086" t="s">
        <v>1904</v>
      </c>
      <c r="C71" s="2469">
        <v>39</v>
      </c>
      <c r="D71" s="2469" t="s">
        <v>1921</v>
      </c>
      <c r="E71" s="2469">
        <v>35</v>
      </c>
      <c r="F71" s="2469">
        <v>39</v>
      </c>
      <c r="G71" s="2221"/>
      <c r="H71" s="2109"/>
      <c r="I71" s="2111"/>
      <c r="J71" s="2111"/>
      <c r="K71" s="2111"/>
      <c r="L71" s="2111"/>
      <c r="M71" s="2111"/>
      <c r="N71" s="2109"/>
    </row>
    <row r="72" spans="1:14" s="2077" customFormat="1" ht="12.75">
      <c r="B72" s="2086" t="s">
        <v>1922</v>
      </c>
      <c r="C72" s="2469">
        <v>386</v>
      </c>
      <c r="D72" s="2469">
        <v>435</v>
      </c>
      <c r="E72" s="2469">
        <v>494</v>
      </c>
      <c r="F72" s="2469">
        <v>540</v>
      </c>
      <c r="G72" s="2221"/>
      <c r="H72" s="2109"/>
      <c r="I72" s="2111"/>
      <c r="J72" s="2111"/>
      <c r="K72" s="2111"/>
      <c r="L72" s="2111"/>
      <c r="M72" s="2111"/>
      <c r="N72" s="2109"/>
    </row>
    <row r="73" spans="1:14" s="2077" customFormat="1" ht="12.75">
      <c r="B73" s="2086" t="s">
        <v>1906</v>
      </c>
      <c r="C73" s="2469">
        <v>196</v>
      </c>
      <c r="D73" s="2469">
        <v>239</v>
      </c>
      <c r="E73" s="2469">
        <v>265</v>
      </c>
      <c r="F73" s="2469">
        <v>316</v>
      </c>
      <c r="G73" s="2221"/>
      <c r="H73" s="2109"/>
      <c r="I73" s="2111"/>
      <c r="J73" s="2111"/>
      <c r="K73" s="2111"/>
      <c r="L73" s="2111"/>
      <c r="M73" s="2111"/>
      <c r="N73" s="2109"/>
    </row>
    <row r="74" spans="1:14">
      <c r="A74" s="2082"/>
      <c r="B74" s="2473" t="s">
        <v>1841</v>
      </c>
      <c r="C74" s="2472"/>
      <c r="D74" s="2472"/>
      <c r="E74" s="2472"/>
      <c r="F74" s="2472"/>
      <c r="H74" s="2471"/>
      <c r="I74" s="2471"/>
      <c r="J74" s="2471"/>
      <c r="K74" s="2474"/>
      <c r="L74" s="2474"/>
      <c r="M74" s="2474"/>
      <c r="N74" s="2474"/>
    </row>
    <row r="75" spans="1:14">
      <c r="A75" s="2224"/>
      <c r="B75" s="2086" t="s">
        <v>1904</v>
      </c>
      <c r="C75" s="2469">
        <v>24</v>
      </c>
      <c r="D75" s="2469">
        <v>18</v>
      </c>
      <c r="E75" s="2469">
        <v>19</v>
      </c>
      <c r="F75" s="2469">
        <v>22</v>
      </c>
      <c r="H75" s="2471"/>
      <c r="I75" s="2471"/>
      <c r="J75" s="2471"/>
      <c r="K75" s="2474"/>
      <c r="L75" s="2474"/>
      <c r="M75" s="2474"/>
      <c r="N75" s="2474"/>
    </row>
    <row r="76" spans="1:14">
      <c r="A76" s="2224"/>
      <c r="B76" s="2086" t="s">
        <v>1922</v>
      </c>
      <c r="C76" s="2469">
        <v>286</v>
      </c>
      <c r="D76" s="2469">
        <v>310</v>
      </c>
      <c r="E76" s="2469">
        <v>348</v>
      </c>
      <c r="F76" s="2469">
        <v>385</v>
      </c>
      <c r="H76" s="2471"/>
      <c r="I76" s="2471"/>
      <c r="J76" s="2471"/>
      <c r="K76" s="2474"/>
      <c r="L76" s="2474"/>
      <c r="M76" s="2474"/>
      <c r="N76" s="2474"/>
    </row>
    <row r="77" spans="1:14">
      <c r="A77" s="2224"/>
      <c r="B77" s="2086" t="s">
        <v>1906</v>
      </c>
      <c r="C77" s="2469">
        <v>125</v>
      </c>
      <c r="D77" s="2469">
        <v>168</v>
      </c>
      <c r="E77" s="2469">
        <v>180</v>
      </c>
      <c r="F77" s="2469">
        <v>201</v>
      </c>
      <c r="H77" s="2471"/>
      <c r="I77" s="2471"/>
      <c r="J77" s="2471"/>
      <c r="K77" s="2474"/>
      <c r="L77" s="2474"/>
      <c r="M77" s="2474"/>
      <c r="N77" s="2474"/>
    </row>
    <row r="78" spans="1:14">
      <c r="A78" s="2082"/>
      <c r="B78" s="2470" t="s">
        <v>1918</v>
      </c>
      <c r="C78" s="2472"/>
      <c r="D78" s="2472"/>
      <c r="E78" s="2472"/>
      <c r="F78" s="2472"/>
      <c r="H78" s="2471"/>
      <c r="I78" s="2471"/>
      <c r="J78" s="2471"/>
      <c r="K78" s="2474"/>
      <c r="L78" s="2474"/>
      <c r="M78" s="2474"/>
      <c r="N78" s="2474"/>
    </row>
    <row r="79" spans="1:14">
      <c r="A79" s="2224"/>
      <c r="B79" s="2086" t="s">
        <v>1904</v>
      </c>
      <c r="C79" s="2469">
        <v>9</v>
      </c>
      <c r="D79" s="2469">
        <v>9</v>
      </c>
      <c r="E79" s="2469">
        <v>10</v>
      </c>
      <c r="F79" s="2469">
        <v>11</v>
      </c>
      <c r="H79" s="2471"/>
      <c r="I79" s="2471"/>
      <c r="J79" s="2471"/>
      <c r="K79" s="2474"/>
      <c r="L79" s="2474"/>
      <c r="M79" s="2474"/>
      <c r="N79" s="2474"/>
    </row>
    <row r="80" spans="1:14">
      <c r="A80" s="2224"/>
      <c r="B80" s="2086" t="s">
        <v>1922</v>
      </c>
      <c r="C80" s="2469">
        <v>95</v>
      </c>
      <c r="D80" s="2469">
        <v>110</v>
      </c>
      <c r="E80" s="2469">
        <v>124</v>
      </c>
      <c r="F80" s="2469">
        <v>129</v>
      </c>
      <c r="H80" s="2471"/>
      <c r="I80" s="2471"/>
      <c r="J80" s="2471"/>
      <c r="K80" s="2474"/>
      <c r="L80" s="2474"/>
      <c r="M80" s="2474"/>
      <c r="N80" s="2474"/>
    </row>
    <row r="81" spans="1:14">
      <c r="A81" s="2224"/>
      <c r="B81" s="2086" t="s">
        <v>1906</v>
      </c>
      <c r="C81" s="2469">
        <v>66</v>
      </c>
      <c r="D81" s="2469">
        <v>68</v>
      </c>
      <c r="E81" s="2469">
        <v>81</v>
      </c>
      <c r="F81" s="2469">
        <v>100</v>
      </c>
      <c r="H81" s="2471"/>
      <c r="I81" s="2471"/>
      <c r="J81" s="2471"/>
      <c r="K81" s="2474"/>
      <c r="L81" s="2474"/>
      <c r="M81" s="2474"/>
      <c r="N81" s="2474"/>
    </row>
    <row r="82" spans="1:14">
      <c r="A82" s="2082"/>
      <c r="B82" s="2467" t="s">
        <v>171</v>
      </c>
      <c r="C82" s="2472"/>
      <c r="D82" s="2472"/>
      <c r="E82" s="2472"/>
      <c r="F82" s="2472"/>
      <c r="H82" s="2471"/>
      <c r="I82" s="2471"/>
      <c r="J82" s="2471"/>
      <c r="K82" s="2474"/>
      <c r="L82" s="2474"/>
      <c r="M82" s="2474"/>
      <c r="N82" s="2474"/>
    </row>
    <row r="83" spans="1:14">
      <c r="A83" s="2224"/>
      <c r="B83" s="2086" t="s">
        <v>1904</v>
      </c>
      <c r="C83" s="2469">
        <v>6</v>
      </c>
      <c r="D83" s="2469">
        <v>6</v>
      </c>
      <c r="E83" s="2469">
        <v>6</v>
      </c>
      <c r="F83" s="2469">
        <v>6</v>
      </c>
      <c r="H83" s="2471"/>
      <c r="I83" s="2471"/>
      <c r="J83" s="2471"/>
      <c r="K83" s="2474"/>
      <c r="L83" s="2474"/>
      <c r="M83" s="2474"/>
      <c r="N83" s="2474"/>
    </row>
    <row r="84" spans="1:14">
      <c r="A84" s="2224"/>
      <c r="B84" s="2086" t="s">
        <v>1922</v>
      </c>
      <c r="C84" s="2469">
        <v>5</v>
      </c>
      <c r="D84" s="2469">
        <v>15</v>
      </c>
      <c r="E84" s="2469">
        <v>22</v>
      </c>
      <c r="F84" s="2469">
        <v>26</v>
      </c>
      <c r="H84" s="2471"/>
      <c r="I84" s="2471"/>
      <c r="J84" s="2471"/>
      <c r="K84" s="2474"/>
      <c r="L84" s="2474"/>
      <c r="M84" s="2474"/>
      <c r="N84" s="2474"/>
    </row>
    <row r="85" spans="1:14">
      <c r="A85" s="2224"/>
      <c r="B85" s="2086" t="s">
        <v>1906</v>
      </c>
      <c r="C85" s="2469">
        <v>5</v>
      </c>
      <c r="D85" s="2469">
        <v>3</v>
      </c>
      <c r="E85" s="2221">
        <v>4</v>
      </c>
      <c r="F85" s="2469">
        <v>15</v>
      </c>
      <c r="H85" s="2471"/>
      <c r="I85" s="2471"/>
      <c r="J85" s="2471"/>
      <c r="K85" s="2474"/>
      <c r="L85" s="2474"/>
      <c r="M85" s="2474"/>
      <c r="N85" s="2474"/>
    </row>
    <row r="86" spans="1:14">
      <c r="B86" s="2111" t="s">
        <v>1914</v>
      </c>
      <c r="C86" s="2431"/>
      <c r="D86" s="2431"/>
      <c r="E86" s="2431"/>
      <c r="F86" s="2431"/>
      <c r="H86" s="2475"/>
      <c r="I86" s="2476"/>
      <c r="J86" s="2476"/>
      <c r="K86" s="2476"/>
      <c r="L86" s="2476"/>
      <c r="M86" s="2476"/>
      <c r="N86" s="2082"/>
    </row>
    <row r="87" spans="1:14" ht="14.25" customHeight="1">
      <c r="B87" s="2843" t="s">
        <v>1919</v>
      </c>
      <c r="C87" s="2843"/>
      <c r="D87" s="2843"/>
      <c r="E87" s="2843"/>
      <c r="F87" s="2843"/>
      <c r="H87" s="2475"/>
      <c r="I87" s="2477"/>
      <c r="J87" s="2477"/>
      <c r="K87" s="2477"/>
      <c r="L87" s="2477"/>
      <c r="M87" s="2477"/>
    </row>
    <row r="88" spans="1:14">
      <c r="B88" s="2843"/>
      <c r="C88" s="2843"/>
      <c r="D88" s="2843"/>
      <c r="E88" s="2843"/>
      <c r="F88" s="2843"/>
      <c r="H88" s="2475"/>
      <c r="I88" s="2476"/>
      <c r="J88" s="2476"/>
      <c r="K88" s="2476"/>
      <c r="L88" s="2476"/>
      <c r="M88" s="2476"/>
    </row>
    <row r="89" spans="1:14">
      <c r="B89" s="2115"/>
      <c r="C89" s="2108"/>
      <c r="D89" s="2108"/>
      <c r="H89" s="2475"/>
      <c r="I89" s="2476"/>
      <c r="J89" s="2476"/>
      <c r="K89" s="2476"/>
      <c r="L89" s="2476"/>
      <c r="M89" s="2476"/>
      <c r="N89" s="2082"/>
    </row>
    <row r="90" spans="1:14" ht="15">
      <c r="B90" s="2044" t="s">
        <v>1923</v>
      </c>
      <c r="C90" s="2103"/>
      <c r="D90" s="2103"/>
      <c r="E90" s="2103"/>
      <c r="F90" s="2103"/>
      <c r="H90" s="2475"/>
      <c r="I90" s="2181"/>
      <c r="J90" s="2476"/>
      <c r="K90" s="2476"/>
      <c r="L90" s="2476"/>
      <c r="M90" s="2476"/>
      <c r="N90" s="2082"/>
    </row>
    <row r="91" spans="1:14" s="2077" customFormat="1" ht="12.75">
      <c r="B91" s="2844" t="s">
        <v>1924</v>
      </c>
      <c r="C91" s="2844"/>
      <c r="D91" s="2844"/>
      <c r="E91" s="2844"/>
      <c r="F91" s="2264" t="s">
        <v>1925</v>
      </c>
      <c r="G91" s="2221"/>
      <c r="H91" s="2478"/>
      <c r="I91" s="2837"/>
      <c r="J91" s="2837"/>
      <c r="K91" s="2837"/>
      <c r="L91" s="2837"/>
      <c r="M91" s="2479"/>
      <c r="N91" s="2109"/>
    </row>
    <row r="92" spans="1:14">
      <c r="A92" s="2224"/>
      <c r="B92" s="2115" t="s">
        <v>1926</v>
      </c>
      <c r="C92" s="2108"/>
      <c r="D92" s="2108"/>
      <c r="E92" s="2108"/>
      <c r="F92" s="2108">
        <v>48.6</v>
      </c>
      <c r="I92" s="2480"/>
      <c r="J92" s="2481"/>
      <c r="K92" s="2481"/>
      <c r="L92" s="2481"/>
      <c r="M92" s="2482"/>
      <c r="N92" s="2082"/>
    </row>
    <row r="93" spans="1:14">
      <c r="A93" s="2224"/>
      <c r="B93" s="2115" t="s">
        <v>1927</v>
      </c>
      <c r="C93" s="2108"/>
      <c r="D93" s="2108"/>
      <c r="E93" s="2108"/>
      <c r="F93" s="2108">
        <v>20.3</v>
      </c>
      <c r="I93" s="2480"/>
      <c r="J93" s="2481"/>
      <c r="K93" s="2481"/>
      <c r="L93" s="2481"/>
      <c r="M93" s="2482"/>
      <c r="N93" s="2082"/>
    </row>
    <row r="94" spans="1:14">
      <c r="A94" s="2224"/>
      <c r="B94" s="2115" t="s">
        <v>1928</v>
      </c>
      <c r="C94" s="2108"/>
      <c r="D94" s="2108"/>
      <c r="E94" s="2108"/>
      <c r="F94" s="2108">
        <v>19.3</v>
      </c>
      <c r="I94" s="2480"/>
      <c r="J94" s="2481"/>
      <c r="K94" s="2481"/>
      <c r="L94" s="2481"/>
      <c r="M94" s="2482"/>
      <c r="N94" s="2082"/>
    </row>
    <row r="95" spans="1:14">
      <c r="A95" s="2224"/>
      <c r="B95" s="2115" t="s">
        <v>1929</v>
      </c>
      <c r="C95" s="2108"/>
      <c r="D95" s="2108"/>
      <c r="E95" s="2108"/>
      <c r="F95" s="2108">
        <v>5.7</v>
      </c>
      <c r="I95" s="2480"/>
      <c r="J95" s="2481"/>
      <c r="K95" s="2481"/>
      <c r="L95" s="2481"/>
      <c r="M95" s="2482"/>
      <c r="N95" s="2082"/>
    </row>
    <row r="96" spans="1:14">
      <c r="A96" s="2224"/>
      <c r="B96" s="2115" t="s">
        <v>1930</v>
      </c>
      <c r="C96" s="2108"/>
      <c r="D96" s="2108"/>
      <c r="E96" s="2108"/>
      <c r="F96" s="2108">
        <v>5.5</v>
      </c>
      <c r="I96" s="2480"/>
      <c r="J96" s="2483"/>
      <c r="K96" s="2483"/>
      <c r="L96" s="2483"/>
      <c r="M96" s="2482"/>
      <c r="N96" s="2082"/>
    </row>
    <row r="97" spans="1:14">
      <c r="A97" s="2224"/>
      <c r="B97" s="2115" t="s">
        <v>1931</v>
      </c>
      <c r="C97" s="2108"/>
      <c r="D97" s="2108"/>
      <c r="E97" s="2108"/>
      <c r="F97" s="2108">
        <v>3.6</v>
      </c>
      <c r="L97" s="2481"/>
      <c r="M97" s="2482"/>
      <c r="N97" s="2082"/>
    </row>
    <row r="98" spans="1:14">
      <c r="A98" s="2224"/>
      <c r="B98" s="2115" t="s">
        <v>1932</v>
      </c>
      <c r="C98" s="2108"/>
      <c r="D98" s="2108"/>
      <c r="E98" s="2108"/>
      <c r="F98" s="2108">
        <v>3.6</v>
      </c>
      <c r="L98" s="2481"/>
      <c r="M98" s="2482"/>
      <c r="N98" s="2082"/>
    </row>
    <row r="99" spans="1:14">
      <c r="A99" s="2224"/>
      <c r="B99" s="2115" t="s">
        <v>1933</v>
      </c>
      <c r="C99" s="2108"/>
      <c r="D99" s="2108"/>
      <c r="E99" s="2108"/>
      <c r="F99" s="2108">
        <v>3.5</v>
      </c>
      <c r="G99" s="2115"/>
      <c r="H99" s="2108"/>
      <c r="I99" s="2108"/>
      <c r="J99" s="2108"/>
      <c r="K99" s="2108"/>
      <c r="L99" s="2481"/>
      <c r="M99" s="2482"/>
      <c r="N99" s="2082"/>
    </row>
    <row r="100" spans="1:14">
      <c r="A100" s="2224"/>
      <c r="B100" s="2115" t="s">
        <v>1934</v>
      </c>
      <c r="C100" s="2108"/>
      <c r="D100" s="2108"/>
      <c r="E100" s="2108"/>
      <c r="F100" s="2108">
        <v>3</v>
      </c>
      <c r="M100" s="2482"/>
      <c r="N100" s="2082"/>
    </row>
    <row r="101" spans="1:14">
      <c r="A101" s="2224"/>
      <c r="B101" s="2115" t="s">
        <v>1935</v>
      </c>
      <c r="C101" s="2108"/>
      <c r="D101" s="2108"/>
      <c r="E101" s="2108"/>
      <c r="F101" s="2108">
        <v>2.7</v>
      </c>
      <c r="I101" s="2480"/>
      <c r="J101" s="2481"/>
      <c r="K101" s="2481"/>
      <c r="L101" s="2481"/>
      <c r="M101" s="2482"/>
      <c r="N101" s="2082"/>
    </row>
    <row r="102" spans="1:14">
      <c r="A102" s="2224"/>
      <c r="B102" s="2115" t="s">
        <v>1936</v>
      </c>
      <c r="C102" s="2108"/>
      <c r="D102" s="2108"/>
      <c r="E102" s="2108"/>
      <c r="F102" s="2108">
        <v>2.6</v>
      </c>
      <c r="I102" s="2480"/>
      <c r="J102" s="2481"/>
      <c r="K102" s="2481"/>
      <c r="L102" s="2481"/>
      <c r="M102" s="2482"/>
      <c r="N102" s="2082"/>
    </row>
    <row r="103" spans="1:14">
      <c r="A103" s="2224"/>
      <c r="B103" s="2115" t="s">
        <v>1937</v>
      </c>
      <c r="C103" s="2108"/>
      <c r="D103" s="2108"/>
      <c r="E103" s="2108"/>
      <c r="F103" s="2108">
        <v>2.2000000000000002</v>
      </c>
      <c r="I103" s="2480"/>
      <c r="J103" s="2481"/>
      <c r="K103" s="2481"/>
      <c r="L103" s="2481"/>
      <c r="M103" s="2093"/>
      <c r="N103" s="2082"/>
    </row>
    <row r="104" spans="1:14">
      <c r="A104" s="2224"/>
      <c r="B104" s="2115" t="s">
        <v>1938</v>
      </c>
      <c r="C104" s="2302"/>
      <c r="D104" s="2302"/>
      <c r="E104" s="2302"/>
      <c r="F104" s="2108">
        <v>1.6</v>
      </c>
      <c r="I104" s="2480"/>
      <c r="J104" s="2481"/>
      <c r="K104" s="2481"/>
      <c r="L104" s="2481"/>
      <c r="M104" s="2482"/>
      <c r="N104" s="2082"/>
    </row>
    <row r="105" spans="1:14">
      <c r="A105" s="2224"/>
      <c r="B105" s="2115" t="s">
        <v>1939</v>
      </c>
      <c r="C105" s="2108"/>
      <c r="D105" s="2108"/>
      <c r="E105" s="2108"/>
      <c r="F105" s="2108">
        <v>0.5</v>
      </c>
      <c r="M105" s="2482"/>
      <c r="N105" s="2082"/>
    </row>
    <row r="106" spans="1:14">
      <c r="A106" s="2224"/>
      <c r="B106" s="2115" t="s">
        <v>1940</v>
      </c>
      <c r="C106" s="2108"/>
      <c r="D106" s="2108"/>
      <c r="E106" s="2108"/>
      <c r="F106" s="2108">
        <v>0.4</v>
      </c>
      <c r="I106" s="2480"/>
      <c r="J106" s="2481"/>
      <c r="K106" s="2481"/>
      <c r="L106" s="2481"/>
      <c r="M106" s="2482"/>
      <c r="N106" s="2082"/>
    </row>
    <row r="107" spans="1:14">
      <c r="A107" s="2224"/>
      <c r="B107" s="2115" t="s">
        <v>1941</v>
      </c>
      <c r="C107" s="2302"/>
      <c r="D107" s="2302"/>
      <c r="E107" s="2302"/>
      <c r="F107" s="2108">
        <v>0.1</v>
      </c>
      <c r="L107" s="2481"/>
      <c r="M107" s="2482"/>
      <c r="N107" s="2082"/>
    </row>
    <row r="108" spans="1:14">
      <c r="A108" s="2224"/>
      <c r="B108" s="2115" t="s">
        <v>1942</v>
      </c>
      <c r="C108" s="2484"/>
      <c r="D108" s="2484"/>
      <c r="E108" s="2484"/>
      <c r="F108" s="2108">
        <v>0.1</v>
      </c>
      <c r="I108" s="2480"/>
      <c r="J108" s="2481"/>
      <c r="K108" s="2481"/>
      <c r="L108" s="2481"/>
      <c r="M108" s="2482"/>
      <c r="N108" s="2082"/>
    </row>
    <row r="109" spans="1:14">
      <c r="A109" s="2224"/>
      <c r="B109" s="2115" t="s">
        <v>1943</v>
      </c>
      <c r="C109" s="2302"/>
      <c r="D109" s="2302"/>
      <c r="E109" s="2302"/>
      <c r="F109" s="2108">
        <v>0.1</v>
      </c>
      <c r="I109" s="2480"/>
      <c r="J109" s="2485"/>
      <c r="K109" s="2485"/>
      <c r="L109" s="2485"/>
      <c r="M109" s="2482"/>
      <c r="N109" s="2082"/>
    </row>
    <row r="110" spans="1:14">
      <c r="A110" s="2224"/>
      <c r="B110" s="2115" t="s">
        <v>1944</v>
      </c>
      <c r="C110" s="2302"/>
      <c r="D110" s="2302"/>
      <c r="E110" s="2302"/>
      <c r="F110" s="2108">
        <v>0</v>
      </c>
      <c r="I110" s="2480"/>
      <c r="J110" s="2481"/>
      <c r="K110" s="2481"/>
      <c r="L110" s="2486"/>
      <c r="M110" s="2482"/>
      <c r="N110" s="2082"/>
    </row>
    <row r="111" spans="1:14">
      <c r="A111" s="2224"/>
      <c r="B111" s="2115" t="s">
        <v>1945</v>
      </c>
      <c r="C111" s="2108"/>
      <c r="D111" s="2108"/>
      <c r="E111" s="2108"/>
      <c r="F111" s="2108">
        <v>0</v>
      </c>
      <c r="I111" s="2480"/>
      <c r="J111" s="2481"/>
      <c r="K111" s="2481"/>
      <c r="L111" s="2481"/>
      <c r="M111" s="2482"/>
      <c r="N111" s="2082"/>
    </row>
    <row r="112" spans="1:14" ht="15" customHeight="1">
      <c r="A112" s="2224"/>
      <c r="B112" s="2115" t="s">
        <v>1946</v>
      </c>
      <c r="C112" s="2108"/>
      <c r="D112" s="2108"/>
      <c r="E112" s="2108"/>
      <c r="F112" s="2108">
        <v>0.5</v>
      </c>
      <c r="I112" s="2082"/>
      <c r="J112" s="2082"/>
      <c r="K112" s="2082"/>
      <c r="L112" s="2082"/>
      <c r="M112" s="2082"/>
      <c r="N112" s="2082"/>
    </row>
    <row r="113" spans="1:15" ht="15" customHeight="1">
      <c r="B113" s="2088" t="s">
        <v>1947</v>
      </c>
      <c r="C113" s="2108"/>
      <c r="D113" s="2108"/>
      <c r="E113" s="2108"/>
      <c r="F113" s="2108"/>
      <c r="I113" s="2082"/>
      <c r="J113" s="2082"/>
      <c r="K113" s="2082"/>
      <c r="L113" s="2082"/>
      <c r="M113" s="2082"/>
      <c r="N113" s="2082"/>
    </row>
    <row r="114" spans="1:15" ht="15" customHeight="1">
      <c r="B114" s="2088"/>
      <c r="C114" s="2108"/>
      <c r="D114" s="2108"/>
      <c r="E114" s="2108"/>
      <c r="F114" s="2108"/>
      <c r="I114" s="2082"/>
      <c r="J114" s="2082"/>
      <c r="K114" s="2082"/>
      <c r="L114" s="2082"/>
      <c r="M114" s="2082"/>
      <c r="N114" s="2082"/>
    </row>
    <row r="115" spans="1:15" ht="15" customHeight="1">
      <c r="B115" s="2044" t="s">
        <v>1948</v>
      </c>
      <c r="C115" s="2108"/>
      <c r="D115" s="2108"/>
      <c r="E115" s="2108"/>
      <c r="F115" s="2108"/>
      <c r="H115" s="2082"/>
      <c r="I115" s="2082"/>
      <c r="J115" s="2082"/>
      <c r="K115" s="2082"/>
      <c r="L115" s="2082"/>
      <c r="M115" s="2082"/>
      <c r="N115" s="2082"/>
      <c r="O115" s="2082"/>
    </row>
    <row r="116" spans="1:15" s="2077" customFormat="1" ht="15" customHeight="1">
      <c r="B116" s="2487" t="s">
        <v>7</v>
      </c>
      <c r="C116" s="2264">
        <v>2008</v>
      </c>
      <c r="D116" s="2264">
        <v>2010</v>
      </c>
      <c r="E116" s="2264">
        <v>2011</v>
      </c>
      <c r="F116" s="2264">
        <v>2012</v>
      </c>
      <c r="G116" s="2221"/>
      <c r="H116" s="2109"/>
      <c r="I116" s="2109"/>
      <c r="J116" s="2109"/>
      <c r="K116" s="2109"/>
      <c r="L116" s="2109"/>
      <c r="M116" s="2109"/>
      <c r="N116" s="2109"/>
      <c r="O116" s="2109"/>
    </row>
    <row r="117" spans="1:15" s="2077" customFormat="1" ht="15" customHeight="1">
      <c r="B117" s="2488" t="s">
        <v>532</v>
      </c>
      <c r="C117" s="2344"/>
      <c r="D117" s="2344"/>
      <c r="E117" s="2344"/>
      <c r="F117" s="2344"/>
      <c r="G117" s="2221"/>
      <c r="H117" s="2109"/>
      <c r="I117" s="2109"/>
      <c r="J117" s="2109"/>
      <c r="K117" s="2109"/>
      <c r="L117" s="2109"/>
      <c r="M117" s="2109"/>
      <c r="N117" s="2109"/>
      <c r="O117" s="2109"/>
    </row>
    <row r="118" spans="1:15" s="2077" customFormat="1" ht="15" customHeight="1">
      <c r="B118" s="2086" t="s">
        <v>1949</v>
      </c>
      <c r="C118" s="2108">
        <v>312</v>
      </c>
      <c r="D118" s="2413">
        <v>241.75936989081947</v>
      </c>
      <c r="E118" s="2413">
        <v>231</v>
      </c>
      <c r="F118" s="2413">
        <v>237</v>
      </c>
      <c r="G118" s="2221"/>
      <c r="H118" s="2109"/>
      <c r="I118" s="2109"/>
      <c r="J118" s="2109"/>
      <c r="K118" s="2109"/>
      <c r="L118" s="2109"/>
      <c r="M118" s="2109"/>
      <c r="N118" s="2109"/>
      <c r="O118" s="2109"/>
    </row>
    <row r="119" spans="1:15" s="2077" customFormat="1" ht="15" customHeight="1">
      <c r="B119" s="2086" t="s">
        <v>1950</v>
      </c>
      <c r="C119" s="2108">
        <v>406</v>
      </c>
      <c r="D119" s="2413">
        <v>417.80613409132371</v>
      </c>
      <c r="E119" s="2413">
        <v>495</v>
      </c>
      <c r="F119" s="2413">
        <v>530</v>
      </c>
      <c r="G119" s="2221"/>
      <c r="H119" s="2109"/>
      <c r="I119" s="2109"/>
      <c r="J119" s="2109"/>
      <c r="K119" s="2109"/>
      <c r="L119" s="2109"/>
      <c r="M119" s="2109"/>
      <c r="N119" s="2109"/>
      <c r="O119" s="2109"/>
    </row>
    <row r="120" spans="1:15" s="2077" customFormat="1" ht="15" customHeight="1">
      <c r="B120" s="2086" t="s">
        <v>1951</v>
      </c>
      <c r="C120" s="2108">
        <v>49</v>
      </c>
      <c r="D120" s="2413">
        <v>44.672374634019413</v>
      </c>
      <c r="E120" s="2413">
        <v>41</v>
      </c>
      <c r="F120" s="2413">
        <v>42</v>
      </c>
      <c r="G120" s="2221"/>
      <c r="H120" s="2109"/>
      <c r="I120" s="2109"/>
      <c r="J120" s="2109"/>
      <c r="K120" s="2109"/>
      <c r="L120" s="2109"/>
      <c r="M120" s="2109"/>
      <c r="N120" s="2109"/>
      <c r="O120" s="2109"/>
    </row>
    <row r="121" spans="1:15" ht="15" customHeight="1">
      <c r="B121" s="2470" t="s">
        <v>1841</v>
      </c>
      <c r="C121" s="2489"/>
      <c r="D121" s="2489"/>
      <c r="E121" s="2489"/>
      <c r="F121" s="2489"/>
      <c r="H121" s="2490"/>
      <c r="I121" s="2490"/>
      <c r="J121" s="2490"/>
      <c r="K121" s="2343"/>
      <c r="L121" s="2343"/>
      <c r="M121" s="2343"/>
      <c r="N121" s="2343"/>
      <c r="O121" s="2082"/>
    </row>
    <row r="122" spans="1:15" ht="15" customHeight="1">
      <c r="A122" s="2224"/>
      <c r="B122" s="2086" t="s">
        <v>1949</v>
      </c>
      <c r="C122" s="2221" t="s">
        <v>482</v>
      </c>
      <c r="D122" s="2413">
        <v>258.25535127839345</v>
      </c>
      <c r="E122" s="2413">
        <v>242</v>
      </c>
      <c r="F122" s="2413">
        <v>264</v>
      </c>
      <c r="H122" s="2413"/>
      <c r="I122" s="2413"/>
      <c r="J122" s="2413"/>
      <c r="K122" s="2343"/>
      <c r="L122" s="2343"/>
      <c r="M122" s="2343"/>
      <c r="N122" s="2343"/>
      <c r="O122" s="2082"/>
    </row>
    <row r="123" spans="1:15" ht="15" customHeight="1">
      <c r="A123" s="2224"/>
      <c r="B123" s="2086" t="s">
        <v>1950</v>
      </c>
      <c r="C123" s="2221" t="s">
        <v>482</v>
      </c>
      <c r="D123" s="2413">
        <v>432.58157630102801</v>
      </c>
      <c r="E123" s="2413">
        <v>532</v>
      </c>
      <c r="F123" s="2413">
        <v>592</v>
      </c>
      <c r="H123" s="2413"/>
      <c r="I123" s="2413"/>
      <c r="J123" s="2413"/>
      <c r="L123" s="2343"/>
      <c r="M123" s="2343"/>
      <c r="N123" s="2343"/>
      <c r="O123" s="2082"/>
    </row>
    <row r="124" spans="1:15" ht="15" customHeight="1">
      <c r="A124" s="2224"/>
      <c r="B124" s="2086" t="s">
        <v>1951</v>
      </c>
      <c r="C124" s="2221" t="s">
        <v>482</v>
      </c>
      <c r="D124" s="2413">
        <v>49.922992372736971</v>
      </c>
      <c r="E124" s="2413">
        <v>45</v>
      </c>
      <c r="F124" s="2413">
        <v>48</v>
      </c>
      <c r="H124" s="2413"/>
      <c r="I124" s="2413"/>
      <c r="J124" s="2413"/>
      <c r="L124" s="2343"/>
      <c r="M124" s="2343"/>
      <c r="N124" s="2343"/>
      <c r="O124" s="2082"/>
    </row>
    <row r="125" spans="1:15" ht="15" customHeight="1">
      <c r="B125" s="2488" t="s">
        <v>1918</v>
      </c>
      <c r="C125" s="2489"/>
      <c r="D125" s="2489"/>
      <c r="E125" s="2489"/>
      <c r="F125" s="2489"/>
      <c r="H125" s="2490"/>
      <c r="I125" s="2490"/>
      <c r="J125" s="2490"/>
      <c r="L125" s="2343"/>
      <c r="M125" s="2343"/>
      <c r="N125" s="2343"/>
      <c r="O125" s="2082"/>
    </row>
    <row r="126" spans="1:15" ht="15" customHeight="1">
      <c r="A126" s="2224"/>
      <c r="B126" s="2086" t="s">
        <v>1949</v>
      </c>
      <c r="C126" s="2221" t="s">
        <v>482</v>
      </c>
      <c r="D126" s="2413">
        <v>251.152280538734</v>
      </c>
      <c r="E126" s="2413">
        <v>249</v>
      </c>
      <c r="F126" s="2413">
        <v>241</v>
      </c>
      <c r="H126" s="2413"/>
      <c r="I126" s="2413"/>
      <c r="J126" s="2413"/>
      <c r="L126" s="2343"/>
      <c r="M126" s="2343"/>
      <c r="N126" s="2343"/>
      <c r="O126" s="2082"/>
    </row>
    <row r="127" spans="1:15" ht="15" customHeight="1">
      <c r="A127" s="2224"/>
      <c r="B127" s="2086" t="s">
        <v>1950</v>
      </c>
      <c r="C127" s="2221" t="s">
        <v>482</v>
      </c>
      <c r="D127" s="2413">
        <v>449</v>
      </c>
      <c r="E127" s="2413">
        <v>518</v>
      </c>
      <c r="F127" s="2413">
        <v>545</v>
      </c>
      <c r="H127" s="2413"/>
      <c r="I127" s="2413"/>
      <c r="J127" s="2413"/>
      <c r="L127" s="2343"/>
      <c r="M127" s="2343"/>
      <c r="N127" s="2343"/>
      <c r="O127" s="2082"/>
    </row>
    <row r="128" spans="1:15" ht="15" customHeight="1">
      <c r="A128" s="2224"/>
      <c r="B128" s="2086" t="s">
        <v>1951</v>
      </c>
      <c r="C128" s="2221" t="s">
        <v>482</v>
      </c>
      <c r="D128" s="2413">
        <v>45</v>
      </c>
      <c r="E128" s="2413">
        <v>42</v>
      </c>
      <c r="F128" s="2413">
        <v>41</v>
      </c>
      <c r="H128" s="2413"/>
      <c r="I128" s="2413"/>
      <c r="J128" s="2413"/>
      <c r="K128" s="2343"/>
      <c r="L128" s="2343"/>
      <c r="M128" s="2343"/>
      <c r="N128" s="2343"/>
      <c r="O128" s="2082"/>
    </row>
    <row r="129" spans="1:15" ht="15" customHeight="1">
      <c r="B129" s="2488" t="s">
        <v>171</v>
      </c>
      <c r="C129" s="2491"/>
      <c r="D129" s="2491"/>
      <c r="E129" s="2491"/>
      <c r="F129" s="2491"/>
      <c r="H129" s="2492"/>
      <c r="I129" s="2492"/>
      <c r="J129" s="2492"/>
      <c r="K129" s="2343"/>
      <c r="L129" s="2343"/>
      <c r="M129" s="2343"/>
      <c r="N129" s="2343"/>
      <c r="O129" s="2082"/>
    </row>
    <row r="130" spans="1:15" ht="15" customHeight="1">
      <c r="A130" s="2224"/>
      <c r="B130" s="2086" t="s">
        <v>1949</v>
      </c>
      <c r="C130" s="2221" t="s">
        <v>482</v>
      </c>
      <c r="D130" s="2413">
        <v>117.73202607912781</v>
      </c>
      <c r="E130" s="2413">
        <v>118</v>
      </c>
      <c r="F130" s="2413">
        <v>94</v>
      </c>
      <c r="H130" s="2413"/>
      <c r="I130" s="2413"/>
      <c r="J130" s="2413"/>
      <c r="K130" s="2343"/>
      <c r="L130" s="2343"/>
      <c r="M130" s="2343"/>
      <c r="N130" s="2343"/>
      <c r="O130" s="2082"/>
    </row>
    <row r="131" spans="1:15" ht="15" customHeight="1">
      <c r="A131" s="2224"/>
      <c r="B131" s="2086" t="s">
        <v>1950</v>
      </c>
      <c r="C131" s="2221" t="s">
        <v>482</v>
      </c>
      <c r="D131" s="2413">
        <v>243.87348259247901</v>
      </c>
      <c r="E131" s="2413">
        <v>222</v>
      </c>
      <c r="F131" s="2413">
        <v>190</v>
      </c>
      <c r="H131" s="2413"/>
      <c r="I131" s="2413"/>
      <c r="J131" s="2413"/>
      <c r="K131" s="2343"/>
      <c r="L131" s="2343"/>
      <c r="M131" s="2343"/>
      <c r="N131" s="2343"/>
      <c r="O131" s="2082"/>
    </row>
    <row r="132" spans="1:15" ht="15" customHeight="1">
      <c r="A132" s="2224"/>
      <c r="B132" s="2086" t="s">
        <v>1951</v>
      </c>
      <c r="C132" s="2221" t="s">
        <v>482</v>
      </c>
      <c r="D132" s="2413">
        <v>12.861481840576987</v>
      </c>
      <c r="E132" s="2413">
        <v>14</v>
      </c>
      <c r="F132" s="2469">
        <v>11</v>
      </c>
      <c r="H132" s="2413"/>
      <c r="I132" s="2413"/>
      <c r="J132" s="2413"/>
      <c r="K132" s="2343"/>
      <c r="L132" s="2343"/>
      <c r="M132" s="2343"/>
      <c r="N132" s="2343"/>
      <c r="O132" s="2082"/>
    </row>
    <row r="133" spans="1:15" ht="15" customHeight="1">
      <c r="B133" s="2115" t="s">
        <v>1952</v>
      </c>
      <c r="C133" s="2240"/>
      <c r="D133" s="2240"/>
      <c r="E133" s="2240"/>
      <c r="F133" s="2240"/>
      <c r="H133" s="2082"/>
      <c r="I133" s="2082"/>
      <c r="J133" s="2082"/>
      <c r="K133" s="2082"/>
      <c r="L133" s="2082"/>
      <c r="M133" s="2082"/>
      <c r="N133" s="2082"/>
      <c r="O133" s="2082"/>
    </row>
    <row r="134" spans="1:15" ht="15" customHeight="1">
      <c r="I134" s="2082"/>
      <c r="J134" s="2082"/>
      <c r="K134" s="2082"/>
      <c r="L134" s="2082"/>
      <c r="M134" s="2082"/>
      <c r="N134" s="2082"/>
    </row>
    <row r="135" spans="1:15" ht="15" customHeight="1">
      <c r="B135" s="2493" t="s">
        <v>1953</v>
      </c>
      <c r="C135" s="2494"/>
      <c r="D135" s="2494"/>
      <c r="E135" s="2494"/>
      <c r="F135" s="2494"/>
      <c r="I135" s="2082"/>
      <c r="J135" s="2082"/>
      <c r="K135" s="2082"/>
      <c r="L135" s="2082"/>
      <c r="M135" s="2082"/>
      <c r="N135" s="2082"/>
    </row>
    <row r="136" spans="1:15" s="2077" customFormat="1" ht="15" customHeight="1">
      <c r="B136" s="2495" t="s">
        <v>1954</v>
      </c>
      <c r="C136" s="2496">
        <v>2005</v>
      </c>
      <c r="D136" s="2319">
        <v>2010</v>
      </c>
      <c r="E136" s="2319">
        <v>2011</v>
      </c>
      <c r="F136" s="2319">
        <v>2012</v>
      </c>
      <c r="G136" s="2221"/>
      <c r="I136" s="2109"/>
      <c r="J136" s="2109"/>
      <c r="K136" s="2109"/>
      <c r="L136" s="2109"/>
      <c r="M136" s="2109"/>
      <c r="N136" s="2109"/>
    </row>
    <row r="137" spans="1:15" s="2077" customFormat="1" ht="15" customHeight="1">
      <c r="B137" s="2488" t="s">
        <v>8</v>
      </c>
      <c r="C137" s="2497">
        <v>12345</v>
      </c>
      <c r="D137" s="2497">
        <v>14322</v>
      </c>
      <c r="E137" s="2497">
        <v>20295</v>
      </c>
      <c r="F137" s="2497">
        <v>19268</v>
      </c>
      <c r="G137" s="2221"/>
      <c r="I137" s="2109"/>
      <c r="J137" s="2109"/>
      <c r="K137" s="2109"/>
      <c r="L137" s="2109"/>
      <c r="M137" s="2109"/>
      <c r="N137" s="2109"/>
    </row>
    <row r="138" spans="1:15" ht="15" customHeight="1">
      <c r="A138" s="2224"/>
      <c r="B138" s="2115" t="s">
        <v>1955</v>
      </c>
      <c r="C138" s="2498">
        <v>6307</v>
      </c>
      <c r="D138" s="2498">
        <v>7429</v>
      </c>
      <c r="E138" s="2498">
        <v>11768</v>
      </c>
      <c r="F138" s="2498">
        <v>9872</v>
      </c>
      <c r="H138" s="2082"/>
      <c r="I138" s="2082"/>
      <c r="J138" s="2082"/>
      <c r="K138" s="2082"/>
      <c r="L138" s="2499"/>
      <c r="M138" s="2499"/>
      <c r="N138" s="2499"/>
      <c r="O138" s="2499"/>
    </row>
    <row r="139" spans="1:15" ht="15" customHeight="1">
      <c r="A139" s="2224"/>
      <c r="B139" s="2115" t="s">
        <v>1956</v>
      </c>
      <c r="C139" s="2108">
        <v>570</v>
      </c>
      <c r="D139" s="2498">
        <v>1415</v>
      </c>
      <c r="E139" s="2498">
        <v>2731</v>
      </c>
      <c r="F139" s="2498">
        <v>2715</v>
      </c>
      <c r="H139" s="2082"/>
      <c r="I139" s="2082"/>
      <c r="J139" s="2082"/>
      <c r="K139" s="2082"/>
      <c r="L139" s="2499"/>
      <c r="M139" s="2499"/>
      <c r="N139" s="2499"/>
      <c r="O139" s="2499"/>
    </row>
    <row r="140" spans="1:15" ht="15" customHeight="1">
      <c r="A140" s="2224"/>
      <c r="B140" s="2115" t="s">
        <v>1957</v>
      </c>
      <c r="C140" s="2108">
        <v>384</v>
      </c>
      <c r="D140" s="2108">
        <v>711</v>
      </c>
      <c r="E140" s="2108">
        <v>673</v>
      </c>
      <c r="F140" s="2500">
        <v>665</v>
      </c>
      <c r="H140" s="2082"/>
      <c r="I140" s="2082"/>
      <c r="J140" s="2082"/>
      <c r="K140" s="2082"/>
      <c r="L140" s="2499"/>
      <c r="M140" s="2499"/>
      <c r="N140" s="2499"/>
      <c r="O140" s="2499"/>
    </row>
    <row r="141" spans="1:15" ht="15" customHeight="1">
      <c r="A141" s="2224"/>
      <c r="B141" s="2115" t="s">
        <v>1958</v>
      </c>
      <c r="C141" s="2108">
        <v>191</v>
      </c>
      <c r="D141" s="2108">
        <v>668</v>
      </c>
      <c r="E141" s="2108">
        <v>580</v>
      </c>
      <c r="F141" s="2500">
        <v>527</v>
      </c>
      <c r="H141" s="2082"/>
      <c r="I141" s="2082"/>
      <c r="J141" s="2082"/>
      <c r="K141" s="2082"/>
      <c r="L141" s="2499"/>
      <c r="M141" s="2499"/>
      <c r="N141" s="2499"/>
      <c r="O141" s="2499"/>
    </row>
    <row r="142" spans="1:15" ht="15" customHeight="1">
      <c r="A142" s="2224"/>
      <c r="B142" s="2115" t="s">
        <v>1959</v>
      </c>
      <c r="C142" s="2108">
        <v>42</v>
      </c>
      <c r="D142" s="2108">
        <v>654</v>
      </c>
      <c r="E142" s="2108">
        <v>585</v>
      </c>
      <c r="F142" s="2500">
        <v>758</v>
      </c>
      <c r="G142" s="2280"/>
      <c r="H142" s="2165"/>
      <c r="I142" s="2082"/>
      <c r="J142" s="2082"/>
      <c r="K142" s="2082"/>
      <c r="L142" s="2499"/>
      <c r="M142" s="2499"/>
      <c r="N142" s="2499"/>
      <c r="O142" s="2499"/>
    </row>
    <row r="143" spans="1:15" ht="15" customHeight="1">
      <c r="A143" s="2224"/>
      <c r="B143" s="2115" t="s">
        <v>1960</v>
      </c>
      <c r="C143" s="2108">
        <v>111</v>
      </c>
      <c r="D143" s="2108">
        <v>471</v>
      </c>
      <c r="E143" s="2108">
        <v>667</v>
      </c>
      <c r="F143" s="2501">
        <v>1147</v>
      </c>
      <c r="H143" s="2082"/>
      <c r="I143" s="2082"/>
      <c r="J143" s="2082"/>
      <c r="K143" s="2082"/>
      <c r="L143" s="2499"/>
      <c r="M143" s="2499"/>
      <c r="N143" s="2499"/>
      <c r="O143" s="2499"/>
    </row>
    <row r="144" spans="1:15" ht="15" customHeight="1">
      <c r="A144" s="2224"/>
      <c r="B144" s="2115" t="s">
        <v>1961</v>
      </c>
      <c r="C144" s="2108">
        <v>239</v>
      </c>
      <c r="D144" s="2108">
        <v>450</v>
      </c>
      <c r="E144" s="2108">
        <v>383</v>
      </c>
      <c r="F144" s="2500">
        <v>350</v>
      </c>
      <c r="H144" s="2082"/>
      <c r="I144" s="2082"/>
      <c r="J144" s="2082"/>
      <c r="K144" s="2082"/>
      <c r="L144" s="2499"/>
      <c r="M144" s="2499"/>
      <c r="N144" s="2499"/>
      <c r="O144" s="2499"/>
    </row>
    <row r="145" spans="1:15" ht="15" customHeight="1">
      <c r="A145" s="2224"/>
      <c r="B145" s="2115" t="s">
        <v>1962</v>
      </c>
      <c r="C145" s="2108">
        <v>45</v>
      </c>
      <c r="D145" s="2108">
        <v>335</v>
      </c>
      <c r="E145" s="2108">
        <v>394</v>
      </c>
      <c r="F145" s="2500">
        <v>443</v>
      </c>
      <c r="H145" s="2082"/>
      <c r="I145" s="2082"/>
      <c r="J145" s="2082"/>
      <c r="K145" s="2082"/>
      <c r="L145" s="2499"/>
      <c r="M145" s="2499"/>
      <c r="N145" s="2499"/>
      <c r="O145" s="2499"/>
    </row>
    <row r="146" spans="1:15" ht="15" customHeight="1">
      <c r="A146" s="2224"/>
      <c r="B146" s="2115" t="s">
        <v>1963</v>
      </c>
      <c r="C146" s="2108">
        <v>51</v>
      </c>
      <c r="D146" s="2108">
        <v>318</v>
      </c>
      <c r="E146" s="2108">
        <v>243</v>
      </c>
      <c r="F146" s="2500">
        <v>136</v>
      </c>
      <c r="H146" s="2082"/>
      <c r="I146" s="2082"/>
      <c r="J146" s="2082"/>
      <c r="K146" s="2082"/>
      <c r="L146" s="2499"/>
      <c r="M146" s="2499"/>
      <c r="N146" s="2499"/>
      <c r="O146" s="2499"/>
    </row>
    <row r="147" spans="1:15" ht="15" customHeight="1">
      <c r="A147" s="2224"/>
      <c r="B147" s="2115" t="s">
        <v>1964</v>
      </c>
      <c r="C147" s="2108">
        <v>53</v>
      </c>
      <c r="D147" s="2108">
        <v>248</v>
      </c>
      <c r="E147" s="2108">
        <v>282</v>
      </c>
      <c r="F147" s="2500">
        <v>298</v>
      </c>
      <c r="H147" s="2082"/>
      <c r="I147" s="2082"/>
      <c r="J147" s="2082"/>
      <c r="K147" s="2082"/>
      <c r="L147" s="2499"/>
      <c r="M147" s="2499"/>
      <c r="N147" s="2499"/>
      <c r="O147" s="2499"/>
    </row>
    <row r="148" spans="1:15" ht="15" customHeight="1">
      <c r="A148" s="2224"/>
      <c r="B148" s="2115" t="s">
        <v>1965</v>
      </c>
      <c r="C148" s="2108">
        <v>117</v>
      </c>
      <c r="D148" s="2108">
        <v>221</v>
      </c>
      <c r="E148" s="2108">
        <v>194</v>
      </c>
      <c r="F148" s="2500">
        <v>198</v>
      </c>
      <c r="H148" s="2082"/>
      <c r="I148" s="2082"/>
      <c r="J148" s="2082"/>
      <c r="K148" s="2082"/>
      <c r="L148" s="2499"/>
      <c r="M148" s="2499"/>
      <c r="N148" s="2499"/>
      <c r="O148" s="2499"/>
    </row>
    <row r="149" spans="1:15" ht="15" customHeight="1">
      <c r="A149" s="2224"/>
      <c r="B149" s="2115" t="s">
        <v>1966</v>
      </c>
      <c r="C149" s="2108">
        <v>186</v>
      </c>
      <c r="D149" s="2108">
        <v>193</v>
      </c>
      <c r="E149" s="2108">
        <v>138</v>
      </c>
      <c r="F149" s="2500">
        <v>279</v>
      </c>
      <c r="H149" s="2082"/>
      <c r="I149" s="2082"/>
      <c r="J149" s="2082"/>
      <c r="K149" s="2082"/>
      <c r="L149" s="2499"/>
      <c r="M149" s="2499"/>
      <c r="N149" s="2499"/>
      <c r="O149" s="2499"/>
    </row>
    <row r="150" spans="1:15" ht="15" customHeight="1">
      <c r="A150" s="2224"/>
      <c r="B150" s="2115" t="s">
        <v>1967</v>
      </c>
      <c r="C150" s="2108">
        <v>0</v>
      </c>
      <c r="D150" s="2108">
        <v>175</v>
      </c>
      <c r="E150" s="2108">
        <v>183</v>
      </c>
      <c r="F150" s="2500">
        <v>192</v>
      </c>
      <c r="H150" s="2082"/>
      <c r="I150" s="2082"/>
      <c r="J150" s="2082"/>
      <c r="K150" s="2082"/>
      <c r="L150" s="2499"/>
      <c r="M150" s="2499"/>
      <c r="N150" s="2499"/>
      <c r="O150" s="2499"/>
    </row>
    <row r="151" spans="1:15" ht="15" customHeight="1">
      <c r="A151" s="2224"/>
      <c r="B151" s="2115" t="s">
        <v>1968</v>
      </c>
      <c r="C151" s="2108">
        <v>71</v>
      </c>
      <c r="D151" s="2108">
        <v>105</v>
      </c>
      <c r="E151" s="2108">
        <v>239</v>
      </c>
      <c r="F151" s="2500">
        <v>201</v>
      </c>
      <c r="H151" s="2082"/>
      <c r="I151" s="2082"/>
      <c r="J151" s="2082"/>
      <c r="K151" s="2082"/>
      <c r="L151" s="2499"/>
      <c r="M151" s="2499"/>
      <c r="N151" s="2499"/>
      <c r="O151" s="2499"/>
    </row>
    <row r="152" spans="1:15" ht="15" customHeight="1">
      <c r="A152" s="2224"/>
      <c r="B152" s="2115" t="s">
        <v>1969</v>
      </c>
      <c r="C152" s="2108">
        <v>0</v>
      </c>
      <c r="D152" s="2108">
        <v>90</v>
      </c>
      <c r="E152" s="2108">
        <v>0</v>
      </c>
      <c r="F152" s="2500">
        <v>0</v>
      </c>
      <c r="H152" s="2082"/>
      <c r="I152" s="2082"/>
      <c r="J152" s="2082"/>
      <c r="K152" s="2082"/>
      <c r="L152" s="2499"/>
      <c r="M152" s="2499"/>
      <c r="N152" s="2499"/>
      <c r="O152" s="2499"/>
    </row>
    <row r="153" spans="1:15" ht="15" customHeight="1">
      <c r="A153" s="2224"/>
      <c r="B153" s="2115" t="s">
        <v>1970</v>
      </c>
      <c r="C153" s="2108">
        <v>10</v>
      </c>
      <c r="D153" s="2108">
        <v>73</v>
      </c>
      <c r="E153" s="2108">
        <v>39</v>
      </c>
      <c r="F153" s="2500">
        <v>53</v>
      </c>
      <c r="H153" s="2082"/>
      <c r="I153" s="2082"/>
      <c r="J153" s="2082"/>
      <c r="K153" s="2082"/>
      <c r="L153" s="2499"/>
      <c r="M153" s="2499"/>
      <c r="N153" s="2499"/>
      <c r="O153" s="2499"/>
    </row>
    <row r="154" spans="1:15" ht="15" customHeight="1">
      <c r="A154" s="2224"/>
      <c r="B154" s="2115" t="s">
        <v>1971</v>
      </c>
      <c r="C154" s="2108">
        <v>335</v>
      </c>
      <c r="D154" s="2108">
        <v>62</v>
      </c>
      <c r="E154" s="2108">
        <v>99</v>
      </c>
      <c r="F154" s="2500">
        <v>88</v>
      </c>
      <c r="H154" s="2082"/>
      <c r="I154" s="2082"/>
      <c r="J154" s="2082"/>
      <c r="K154" s="2082"/>
      <c r="L154" s="2499"/>
      <c r="M154" s="2499"/>
      <c r="N154" s="2499"/>
      <c r="O154" s="2499"/>
    </row>
    <row r="155" spans="1:15" ht="15" customHeight="1">
      <c r="A155" s="2224"/>
      <c r="B155" s="2115" t="s">
        <v>1972</v>
      </c>
      <c r="C155" s="2108">
        <v>25</v>
      </c>
      <c r="D155" s="2108">
        <v>62</v>
      </c>
      <c r="E155" s="2108">
        <v>42</v>
      </c>
      <c r="F155" s="2500">
        <v>44</v>
      </c>
      <c r="H155" s="2082"/>
      <c r="I155" s="2082"/>
      <c r="J155" s="2082"/>
      <c r="K155" s="2082"/>
      <c r="L155" s="2499"/>
      <c r="M155" s="2499"/>
      <c r="N155" s="2499"/>
      <c r="O155" s="2499"/>
    </row>
    <row r="156" spans="1:15" ht="15" customHeight="1">
      <c r="A156" s="2224"/>
      <c r="B156" s="2115" t="s">
        <v>1973</v>
      </c>
      <c r="C156" s="2108">
        <v>863</v>
      </c>
      <c r="D156" s="2108">
        <v>55</v>
      </c>
      <c r="E156" s="2108">
        <v>82</v>
      </c>
      <c r="F156" s="2500">
        <v>103</v>
      </c>
      <c r="H156" s="2082"/>
      <c r="I156" s="2082"/>
      <c r="J156" s="2082"/>
      <c r="K156" s="2082"/>
      <c r="L156" s="2499"/>
      <c r="M156" s="2499"/>
      <c r="N156" s="2499"/>
      <c r="O156" s="2499"/>
    </row>
    <row r="157" spans="1:15" ht="15" customHeight="1">
      <c r="A157" s="2224"/>
      <c r="B157" s="2115" t="s">
        <v>164</v>
      </c>
      <c r="C157" s="2108">
        <v>28</v>
      </c>
      <c r="D157" s="2108">
        <v>52</v>
      </c>
      <c r="E157" s="2108">
        <v>75</v>
      </c>
      <c r="F157" s="2500">
        <v>135</v>
      </c>
      <c r="H157" s="2082"/>
      <c r="I157" s="2082"/>
      <c r="J157" s="2082"/>
      <c r="K157" s="2082"/>
      <c r="L157" s="2499"/>
      <c r="M157" s="2499"/>
      <c r="N157" s="2499"/>
      <c r="O157" s="2499"/>
    </row>
    <row r="158" spans="1:15" ht="15" customHeight="1">
      <c r="A158" s="2224"/>
      <c r="B158" s="2115" t="s">
        <v>1974</v>
      </c>
      <c r="C158" s="2108">
        <v>32</v>
      </c>
      <c r="D158" s="2108">
        <v>51</v>
      </c>
      <c r="E158" s="2108">
        <v>0</v>
      </c>
      <c r="F158" s="2500">
        <v>0</v>
      </c>
      <c r="H158" s="2082"/>
      <c r="I158" s="2082"/>
      <c r="J158" s="2082"/>
      <c r="K158" s="2082"/>
      <c r="L158" s="2499"/>
      <c r="M158" s="2499"/>
      <c r="N158" s="2499"/>
      <c r="O158" s="2499"/>
    </row>
    <row r="159" spans="1:15" ht="15" customHeight="1">
      <c r="A159" s="2224"/>
      <c r="B159" s="2115" t="s">
        <v>1975</v>
      </c>
      <c r="C159" s="2108">
        <v>18</v>
      </c>
      <c r="D159" s="2108">
        <v>50</v>
      </c>
      <c r="E159" s="2108">
        <v>49</v>
      </c>
      <c r="F159" s="2500">
        <v>56</v>
      </c>
      <c r="H159" s="2082"/>
      <c r="I159" s="2082"/>
      <c r="J159" s="2082"/>
      <c r="K159" s="2082"/>
      <c r="L159" s="2499"/>
      <c r="M159" s="2499"/>
      <c r="N159" s="2499"/>
      <c r="O159" s="2499"/>
    </row>
    <row r="160" spans="1:15" ht="15" customHeight="1">
      <c r="A160" s="2224"/>
      <c r="B160" s="2115" t="s">
        <v>1976</v>
      </c>
      <c r="C160" s="2108">
        <v>76</v>
      </c>
      <c r="D160" s="2108">
        <v>36</v>
      </c>
      <c r="E160" s="2108">
        <v>37</v>
      </c>
      <c r="F160" s="2500">
        <v>52</v>
      </c>
      <c r="H160" s="2082"/>
      <c r="I160" s="2082"/>
      <c r="J160" s="2082"/>
      <c r="K160" s="2082"/>
      <c r="L160" s="2499"/>
      <c r="M160" s="2499"/>
      <c r="N160" s="2499"/>
      <c r="O160" s="2499"/>
    </row>
    <row r="161" spans="1:15" ht="15" customHeight="1">
      <c r="A161" s="2224"/>
      <c r="B161" s="2115" t="s">
        <v>1977</v>
      </c>
      <c r="C161" s="2108">
        <v>0</v>
      </c>
      <c r="D161" s="2108">
        <v>26</v>
      </c>
      <c r="E161" s="2108">
        <v>1</v>
      </c>
      <c r="F161" s="2500">
        <v>14</v>
      </c>
      <c r="H161" s="2082"/>
      <c r="I161" s="2082"/>
      <c r="J161" s="2082"/>
      <c r="K161" s="2082"/>
      <c r="L161" s="2499"/>
      <c r="M161" s="2499"/>
      <c r="N161" s="2499"/>
      <c r="O161" s="2499"/>
    </row>
    <row r="162" spans="1:15" ht="15" customHeight="1">
      <c r="A162" s="2224"/>
      <c r="B162" s="2115" t="s">
        <v>1978</v>
      </c>
      <c r="C162" s="2108">
        <v>23</v>
      </c>
      <c r="D162" s="2108">
        <v>22</v>
      </c>
      <c r="E162" s="2108">
        <v>42</v>
      </c>
      <c r="F162" s="2500">
        <v>18</v>
      </c>
      <c r="H162" s="2082"/>
      <c r="I162" s="2082"/>
      <c r="J162" s="2082"/>
      <c r="K162" s="2082"/>
      <c r="L162" s="2499"/>
      <c r="M162" s="2499"/>
      <c r="N162" s="2499"/>
      <c r="O162" s="2499"/>
    </row>
    <row r="163" spans="1:15" ht="15" customHeight="1">
      <c r="A163" s="2224"/>
      <c r="B163" s="2115" t="s">
        <v>1979</v>
      </c>
      <c r="C163" s="2108">
        <v>15</v>
      </c>
      <c r="D163" s="2108">
        <v>12</v>
      </c>
      <c r="E163" s="2108">
        <v>0</v>
      </c>
      <c r="F163" s="2500">
        <v>0</v>
      </c>
      <c r="H163" s="2082"/>
      <c r="I163" s="2082"/>
      <c r="J163" s="2082"/>
      <c r="K163" s="2082"/>
      <c r="L163" s="2499"/>
      <c r="M163" s="2499"/>
      <c r="N163" s="2499"/>
      <c r="O163" s="2499"/>
    </row>
    <row r="164" spans="1:15" ht="15" customHeight="1">
      <c r="A164" s="2224"/>
      <c r="B164" s="2115" t="s">
        <v>1980</v>
      </c>
      <c r="C164" s="2108">
        <v>14</v>
      </c>
      <c r="D164" s="2108">
        <v>11</v>
      </c>
      <c r="E164" s="2108">
        <v>14</v>
      </c>
      <c r="F164" s="2500">
        <v>21</v>
      </c>
      <c r="H164" s="2082"/>
      <c r="I164" s="2082"/>
      <c r="J164" s="2082"/>
      <c r="K164" s="2082"/>
      <c r="L164" s="2499"/>
      <c r="M164" s="2499"/>
      <c r="N164" s="2499"/>
      <c r="O164" s="2499"/>
    </row>
    <row r="165" spans="1:15" ht="15" customHeight="1">
      <c r="A165" s="2224"/>
      <c r="B165" s="2115" t="s">
        <v>1981</v>
      </c>
      <c r="C165" s="2108">
        <v>6</v>
      </c>
      <c r="D165" s="2108">
        <v>10</v>
      </c>
      <c r="E165" s="2108">
        <v>10</v>
      </c>
      <c r="F165" s="2500">
        <v>26</v>
      </c>
      <c r="H165" s="2082"/>
      <c r="I165" s="2082"/>
      <c r="J165" s="2082"/>
      <c r="K165" s="2082"/>
      <c r="L165" s="2499"/>
      <c r="M165" s="2499"/>
      <c r="N165" s="2499"/>
      <c r="O165" s="2499"/>
    </row>
    <row r="166" spans="1:15" ht="15" customHeight="1">
      <c r="A166" s="2224"/>
      <c r="B166" s="2115" t="s">
        <v>1982</v>
      </c>
      <c r="C166" s="2108">
        <v>0</v>
      </c>
      <c r="D166" s="2108">
        <v>1</v>
      </c>
      <c r="E166" s="2108">
        <v>3</v>
      </c>
      <c r="F166" s="2500">
        <v>2</v>
      </c>
      <c r="H166" s="2082"/>
      <c r="I166" s="2082"/>
      <c r="J166" s="2082"/>
      <c r="K166" s="2082"/>
      <c r="L166" s="2499"/>
      <c r="M166" s="2499"/>
      <c r="N166" s="2499"/>
      <c r="O166" s="2499"/>
    </row>
    <row r="167" spans="1:15" ht="15" customHeight="1">
      <c r="A167" s="2224"/>
      <c r="B167" s="2115" t="s">
        <v>1983</v>
      </c>
      <c r="C167" s="2108">
        <v>5</v>
      </c>
      <c r="D167" s="2108">
        <v>1</v>
      </c>
      <c r="E167" s="2108">
        <v>0</v>
      </c>
      <c r="F167" s="2500">
        <v>0</v>
      </c>
      <c r="H167" s="2082"/>
      <c r="I167" s="2082"/>
      <c r="J167" s="2082"/>
      <c r="K167" s="2082"/>
      <c r="L167" s="2499"/>
      <c r="M167" s="2499"/>
      <c r="N167" s="2499"/>
      <c r="O167" s="2499"/>
    </row>
    <row r="168" spans="1:15" ht="15" customHeight="1">
      <c r="A168" s="2224"/>
      <c r="B168" s="2115" t="s">
        <v>1984</v>
      </c>
      <c r="C168" s="2108">
        <v>0</v>
      </c>
      <c r="D168" s="2108">
        <v>0</v>
      </c>
      <c r="E168" s="2108">
        <v>0</v>
      </c>
      <c r="F168" s="2500">
        <v>0</v>
      </c>
      <c r="H168" s="2082"/>
      <c r="I168" s="2082"/>
      <c r="J168" s="2082"/>
      <c r="K168" s="2082"/>
      <c r="L168" s="2499"/>
      <c r="M168" s="2499"/>
      <c r="N168" s="2499"/>
      <c r="O168" s="2499"/>
    </row>
    <row r="169" spans="1:15" ht="15" customHeight="1">
      <c r="A169" s="2224"/>
      <c r="B169" s="2115" t="s">
        <v>1985</v>
      </c>
      <c r="C169" s="2108">
        <v>105</v>
      </c>
      <c r="D169" s="2108">
        <v>0</v>
      </c>
      <c r="E169" s="2108">
        <v>0</v>
      </c>
      <c r="F169" s="2500">
        <v>0</v>
      </c>
      <c r="H169" s="2082"/>
      <c r="I169" s="2082"/>
      <c r="J169" s="2082"/>
      <c r="K169" s="2082"/>
      <c r="L169" s="2499"/>
      <c r="M169" s="2499"/>
      <c r="N169" s="2499"/>
      <c r="O169" s="2499"/>
    </row>
    <row r="170" spans="1:15" ht="15" customHeight="1">
      <c r="A170" s="2224"/>
      <c r="B170" s="2115" t="s">
        <v>1986</v>
      </c>
      <c r="C170" s="2108">
        <v>0</v>
      </c>
      <c r="D170" s="2108">
        <v>0</v>
      </c>
      <c r="E170" s="2108">
        <v>0</v>
      </c>
      <c r="F170" s="2500">
        <v>0</v>
      </c>
      <c r="H170" s="2082"/>
      <c r="I170" s="2082"/>
      <c r="J170" s="2082"/>
      <c r="K170" s="2082"/>
      <c r="L170" s="2499"/>
      <c r="M170" s="2499"/>
      <c r="N170" s="2499"/>
      <c r="O170" s="2499"/>
    </row>
    <row r="171" spans="1:15" ht="15" customHeight="1">
      <c r="A171" s="2224"/>
      <c r="B171" s="2115" t="s">
        <v>1987</v>
      </c>
      <c r="C171" s="2108">
        <v>1</v>
      </c>
      <c r="D171" s="2108">
        <v>0</v>
      </c>
      <c r="E171" s="2108">
        <v>0</v>
      </c>
      <c r="F171" s="2500">
        <v>0</v>
      </c>
      <c r="H171" s="2082"/>
      <c r="I171" s="2082"/>
      <c r="J171" s="2082"/>
      <c r="K171" s="2082"/>
      <c r="L171" s="2499"/>
      <c r="M171" s="2499"/>
      <c r="N171" s="2499"/>
      <c r="O171" s="2499"/>
    </row>
    <row r="172" spans="1:15" ht="15" customHeight="1">
      <c r="A172" s="2224"/>
      <c r="B172" s="2115" t="s">
        <v>1988</v>
      </c>
      <c r="C172" s="2108">
        <v>0</v>
      </c>
      <c r="D172" s="2108">
        <v>0</v>
      </c>
      <c r="E172" s="2108">
        <v>0</v>
      </c>
      <c r="F172" s="2500">
        <v>0</v>
      </c>
      <c r="H172" s="2082"/>
      <c r="I172" s="2082"/>
      <c r="J172" s="2082"/>
      <c r="K172" s="2082"/>
      <c r="L172" s="2499"/>
      <c r="M172" s="2499"/>
      <c r="N172" s="2499"/>
      <c r="O172" s="2499"/>
    </row>
    <row r="173" spans="1:15" ht="15" customHeight="1">
      <c r="A173" s="2224"/>
      <c r="B173" s="2115" t="s">
        <v>1989</v>
      </c>
      <c r="C173" s="2108">
        <v>15</v>
      </c>
      <c r="D173" s="2108">
        <v>0</v>
      </c>
      <c r="E173" s="2108">
        <v>0</v>
      </c>
      <c r="F173" s="2500">
        <v>0</v>
      </c>
      <c r="H173" s="2082"/>
      <c r="I173" s="2082"/>
      <c r="J173" s="2082"/>
      <c r="K173" s="2082"/>
      <c r="L173" s="2499"/>
      <c r="M173" s="2499"/>
      <c r="N173" s="2499"/>
      <c r="O173" s="2499"/>
    </row>
    <row r="174" spans="1:15" ht="15" customHeight="1">
      <c r="A174" s="2224"/>
      <c r="B174" s="2115" t="s">
        <v>1990</v>
      </c>
      <c r="C174" s="2108">
        <v>0</v>
      </c>
      <c r="D174" s="2108">
        <v>0</v>
      </c>
      <c r="E174" s="2108">
        <v>0</v>
      </c>
      <c r="F174" s="2500">
        <v>0</v>
      </c>
      <c r="H174" s="2082"/>
      <c r="I174" s="2082"/>
      <c r="J174" s="2082"/>
      <c r="K174" s="2082"/>
      <c r="L174" s="2499"/>
      <c r="M174" s="2499"/>
      <c r="N174" s="2499"/>
      <c r="O174" s="2499"/>
    </row>
    <row r="175" spans="1:15" ht="15" customHeight="1">
      <c r="A175" s="2224"/>
      <c r="B175" s="2115" t="s">
        <v>1991</v>
      </c>
      <c r="C175" s="2108">
        <v>3</v>
      </c>
      <c r="D175" s="2108">
        <v>0</v>
      </c>
      <c r="E175" s="2108">
        <v>0</v>
      </c>
      <c r="F175" s="2500">
        <v>0</v>
      </c>
      <c r="H175" s="2082"/>
      <c r="I175" s="2082"/>
      <c r="J175" s="2082"/>
      <c r="K175" s="2082"/>
      <c r="L175" s="2499"/>
      <c r="M175" s="2499"/>
      <c r="N175" s="2499"/>
      <c r="O175" s="2499"/>
    </row>
    <row r="176" spans="1:15" ht="15" customHeight="1">
      <c r="A176" s="2224"/>
      <c r="B176" s="2115" t="s">
        <v>1992</v>
      </c>
      <c r="C176" s="2108">
        <v>2</v>
      </c>
      <c r="D176" s="2108">
        <v>0</v>
      </c>
      <c r="E176" s="2108">
        <v>0</v>
      </c>
      <c r="F176" s="2500">
        <v>0</v>
      </c>
      <c r="H176" s="2082"/>
      <c r="I176" s="2082"/>
      <c r="J176" s="2082"/>
      <c r="K176" s="2082"/>
      <c r="L176" s="2499"/>
      <c r="M176" s="2499"/>
      <c r="N176" s="2499"/>
      <c r="O176" s="2499"/>
    </row>
    <row r="177" spans="1:15" ht="15" customHeight="1">
      <c r="A177" s="2224"/>
      <c r="B177" s="2115" t="s">
        <v>1993</v>
      </c>
      <c r="C177" s="2108">
        <v>0</v>
      </c>
      <c r="D177" s="2108">
        <v>0</v>
      </c>
      <c r="E177" s="2108">
        <v>0</v>
      </c>
      <c r="F177" s="2500">
        <v>0</v>
      </c>
      <c r="H177" s="2082"/>
      <c r="I177" s="2082"/>
      <c r="J177" s="2082"/>
      <c r="K177" s="2082"/>
      <c r="L177" s="2499"/>
      <c r="M177" s="2499"/>
      <c r="N177" s="2499"/>
      <c r="O177" s="2499"/>
    </row>
    <row r="178" spans="1:15" ht="15" customHeight="1">
      <c r="A178" s="2224"/>
      <c r="B178" s="2115" t="s">
        <v>1994</v>
      </c>
      <c r="C178" s="2498">
        <v>1037</v>
      </c>
      <c r="D178" s="2108">
        <v>0</v>
      </c>
      <c r="E178" s="2108">
        <v>0</v>
      </c>
      <c r="F178" s="2500">
        <v>0</v>
      </c>
      <c r="H178" s="2082"/>
      <c r="I178" s="2082"/>
      <c r="J178" s="2082"/>
      <c r="K178" s="2082"/>
      <c r="L178" s="2499"/>
      <c r="M178" s="2499"/>
      <c r="N178" s="2499"/>
      <c r="O178" s="2499"/>
    </row>
    <row r="179" spans="1:15" ht="15" customHeight="1">
      <c r="A179" s="2224"/>
      <c r="B179" s="2115" t="s">
        <v>1995</v>
      </c>
      <c r="C179" s="2108">
        <v>0</v>
      </c>
      <c r="D179" s="2108">
        <v>0</v>
      </c>
      <c r="E179" s="2108">
        <v>0</v>
      </c>
      <c r="F179" s="2500">
        <v>0</v>
      </c>
      <c r="H179" s="2082"/>
      <c r="I179" s="2082"/>
      <c r="J179" s="2082"/>
      <c r="K179" s="2082"/>
      <c r="L179" s="2499"/>
      <c r="M179" s="2499"/>
      <c r="N179" s="2499"/>
      <c r="O179" s="2499"/>
    </row>
    <row r="180" spans="1:15" ht="15" customHeight="1">
      <c r="A180" s="2224"/>
      <c r="B180" s="2115" t="s">
        <v>1996</v>
      </c>
      <c r="C180" s="2108">
        <v>470</v>
      </c>
      <c r="D180" s="2108">
        <v>0</v>
      </c>
      <c r="E180" s="2108">
        <v>0</v>
      </c>
      <c r="F180" s="2500">
        <v>0</v>
      </c>
      <c r="H180" s="2082"/>
      <c r="I180" s="2082"/>
      <c r="J180" s="2082"/>
      <c r="K180" s="2082"/>
      <c r="L180" s="2499"/>
      <c r="M180" s="2499"/>
      <c r="N180" s="2499"/>
      <c r="O180" s="2499"/>
    </row>
    <row r="181" spans="1:15" ht="15" customHeight="1">
      <c r="A181" s="2224"/>
      <c r="B181" s="2115" t="s">
        <v>1997</v>
      </c>
      <c r="C181" s="2108">
        <v>193</v>
      </c>
      <c r="D181" s="2108">
        <v>0</v>
      </c>
      <c r="E181" s="2108">
        <v>0</v>
      </c>
      <c r="F181" s="2500">
        <v>0</v>
      </c>
      <c r="H181" s="2082"/>
      <c r="I181" s="2082"/>
      <c r="J181" s="2082"/>
      <c r="K181" s="2082"/>
      <c r="L181" s="2499"/>
      <c r="M181" s="2499"/>
      <c r="N181" s="2499"/>
      <c r="O181" s="2499"/>
    </row>
    <row r="182" spans="1:15" ht="15" customHeight="1">
      <c r="A182" s="2224"/>
      <c r="B182" s="2115" t="s">
        <v>1998</v>
      </c>
      <c r="C182" s="2108">
        <v>6</v>
      </c>
      <c r="D182" s="2108">
        <v>0</v>
      </c>
      <c r="E182" s="2108">
        <v>0</v>
      </c>
      <c r="F182" s="2500">
        <v>0</v>
      </c>
      <c r="H182" s="2082"/>
      <c r="I182" s="2082"/>
      <c r="J182" s="2082"/>
      <c r="K182" s="2082"/>
      <c r="L182" s="2499"/>
      <c r="M182" s="2499"/>
      <c r="N182" s="2499"/>
      <c r="O182" s="2499"/>
    </row>
    <row r="183" spans="1:15" ht="15" customHeight="1">
      <c r="A183" s="2224"/>
      <c r="B183" s="2115" t="s">
        <v>1999</v>
      </c>
      <c r="C183" s="2108">
        <v>672</v>
      </c>
      <c r="D183" s="2108">
        <v>0</v>
      </c>
      <c r="E183" s="2108">
        <v>0</v>
      </c>
      <c r="F183" s="2500">
        <v>0</v>
      </c>
      <c r="H183" s="2082"/>
      <c r="I183" s="2082"/>
      <c r="J183" s="2082"/>
      <c r="K183" s="2082"/>
      <c r="L183" s="2499"/>
      <c r="M183" s="2499"/>
      <c r="N183" s="2499"/>
      <c r="O183" s="2499"/>
    </row>
    <row r="184" spans="1:15" ht="15" customHeight="1">
      <c r="A184" s="2224"/>
      <c r="B184" s="2115" t="s">
        <v>165</v>
      </c>
      <c r="C184" s="2108">
        <v>24</v>
      </c>
      <c r="D184" s="2108">
        <v>315</v>
      </c>
      <c r="E184" s="2221">
        <v>741</v>
      </c>
      <c r="F184" s="2502">
        <v>875</v>
      </c>
      <c r="H184" s="2082"/>
      <c r="I184" s="2082"/>
      <c r="J184" s="2082"/>
      <c r="K184" s="2082"/>
      <c r="L184" s="2499"/>
      <c r="M184" s="2499"/>
      <c r="N184" s="2499"/>
      <c r="O184" s="2499"/>
    </row>
    <row r="185" spans="1:15" ht="15" customHeight="1">
      <c r="B185" s="2111" t="s">
        <v>1914</v>
      </c>
      <c r="C185" s="2503"/>
      <c r="D185" s="2504"/>
      <c r="E185" s="2240"/>
      <c r="F185" s="2240"/>
    </row>
    <row r="186" spans="1:15" ht="15" customHeight="1">
      <c r="B186" s="2079"/>
      <c r="C186" s="2503"/>
      <c r="D186" s="2504"/>
    </row>
    <row r="187" spans="1:15" ht="15" customHeight="1">
      <c r="B187" s="2044" t="s">
        <v>2000</v>
      </c>
      <c r="C187" s="2103"/>
      <c r="D187" s="2103"/>
      <c r="E187" s="2103"/>
      <c r="F187" s="2103"/>
    </row>
    <row r="188" spans="1:15" s="2077" customFormat="1" ht="15" customHeight="1">
      <c r="B188" s="2263" t="s">
        <v>7</v>
      </c>
      <c r="C188" s="2264">
        <v>2008</v>
      </c>
      <c r="D188" s="2264">
        <v>2010</v>
      </c>
      <c r="E188" s="2264">
        <v>2011</v>
      </c>
      <c r="F188" s="2264">
        <v>2012</v>
      </c>
      <c r="G188" s="2221"/>
    </row>
    <row r="189" spans="1:15" s="2077" customFormat="1" ht="15" customHeight="1">
      <c r="B189" s="2488" t="s">
        <v>532</v>
      </c>
      <c r="C189" s="2333"/>
      <c r="D189" s="2266"/>
      <c r="E189" s="2266"/>
      <c r="F189" s="2266"/>
      <c r="G189" s="2221"/>
    </row>
    <row r="190" spans="1:15" s="2077" customFormat="1" ht="15" customHeight="1">
      <c r="B190" s="2086" t="s">
        <v>1910</v>
      </c>
      <c r="C190" s="2505">
        <v>2596</v>
      </c>
      <c r="D190" s="2506">
        <v>2582</v>
      </c>
      <c r="E190" s="2506">
        <v>2610</v>
      </c>
      <c r="F190" s="2506">
        <v>2670</v>
      </c>
      <c r="G190" s="2221"/>
    </row>
    <row r="191" spans="1:15" s="2077" customFormat="1" ht="15" customHeight="1">
      <c r="B191" s="2086" t="s">
        <v>1911</v>
      </c>
      <c r="C191" s="2505">
        <v>106200</v>
      </c>
      <c r="D191" s="2505">
        <v>105200</v>
      </c>
      <c r="E191" s="2502">
        <v>84000</v>
      </c>
      <c r="F191" s="2502">
        <v>96700</v>
      </c>
      <c r="G191" s="2221"/>
    </row>
    <row r="192" spans="1:15">
      <c r="B192" s="2488" t="s">
        <v>1841</v>
      </c>
      <c r="C192" s="2333"/>
      <c r="D192" s="2507"/>
      <c r="E192" s="2508"/>
      <c r="F192" s="2508"/>
      <c r="G192" s="2285"/>
      <c r="K192" s="2098"/>
      <c r="L192" s="2098"/>
      <c r="M192" s="2098"/>
      <c r="N192" s="2098"/>
    </row>
    <row r="193" spans="1:14">
      <c r="A193" s="2224"/>
      <c r="B193" s="2086" t="s">
        <v>1910</v>
      </c>
      <c r="C193" s="2505">
        <v>1492</v>
      </c>
      <c r="D193" s="2505">
        <v>1504</v>
      </c>
      <c r="E193" s="2502">
        <v>1511</v>
      </c>
      <c r="F193" s="2502">
        <v>1617</v>
      </c>
      <c r="G193" s="2285"/>
      <c r="K193" s="2098"/>
      <c r="L193" s="2098"/>
      <c r="M193" s="2098"/>
      <c r="N193" s="2098"/>
    </row>
    <row r="194" spans="1:14">
      <c r="A194" s="2224"/>
      <c r="B194" s="2086" t="s">
        <v>1911</v>
      </c>
      <c r="C194" s="2505">
        <v>59000</v>
      </c>
      <c r="D194" s="2505">
        <v>59100</v>
      </c>
      <c r="E194" s="2502">
        <v>45900</v>
      </c>
      <c r="F194" s="2502">
        <v>54000</v>
      </c>
      <c r="G194" s="2285"/>
      <c r="K194" s="2098"/>
      <c r="L194" s="2098"/>
      <c r="M194" s="2098"/>
      <c r="N194" s="2098"/>
    </row>
    <row r="195" spans="1:14">
      <c r="B195" s="2488" t="s">
        <v>1918</v>
      </c>
      <c r="C195" s="2333"/>
      <c r="D195" s="2507"/>
      <c r="E195" s="2508"/>
      <c r="F195" s="2508"/>
      <c r="G195" s="2285"/>
      <c r="K195" s="2098"/>
      <c r="L195" s="2098"/>
      <c r="M195" s="2098"/>
      <c r="N195" s="2098"/>
    </row>
    <row r="196" spans="1:14">
      <c r="A196" s="2224"/>
      <c r="B196" s="2086" t="s">
        <v>1910</v>
      </c>
      <c r="C196" s="2505">
        <v>831</v>
      </c>
      <c r="D196" s="2505">
        <v>824</v>
      </c>
      <c r="E196" s="2502">
        <v>837</v>
      </c>
      <c r="F196" s="2502">
        <v>789</v>
      </c>
      <c r="G196" s="2285"/>
      <c r="K196" s="2098"/>
      <c r="L196" s="2098"/>
      <c r="M196" s="2098"/>
      <c r="N196" s="2098"/>
    </row>
    <row r="197" spans="1:14">
      <c r="A197" s="2224"/>
      <c r="B197" s="2086" t="s">
        <v>1911</v>
      </c>
      <c r="C197" s="2505">
        <v>39100</v>
      </c>
      <c r="D197" s="2505">
        <v>38900</v>
      </c>
      <c r="E197" s="2502">
        <v>32000</v>
      </c>
      <c r="F197" s="2502">
        <v>36400</v>
      </c>
      <c r="G197" s="2285"/>
      <c r="K197" s="2098"/>
      <c r="L197" s="2098"/>
      <c r="M197" s="2098"/>
      <c r="N197" s="2098"/>
    </row>
    <row r="198" spans="1:14">
      <c r="B198" s="2488" t="s">
        <v>171</v>
      </c>
      <c r="C198" s="2333"/>
      <c r="D198" s="2507"/>
      <c r="E198" s="2508"/>
      <c r="F198" s="2508"/>
      <c r="G198" s="2285"/>
      <c r="K198" s="2098"/>
      <c r="L198" s="2098"/>
      <c r="M198" s="2098"/>
      <c r="N198" s="2098"/>
    </row>
    <row r="199" spans="1:14">
      <c r="A199" s="2224"/>
      <c r="B199" s="2086" t="s">
        <v>1910</v>
      </c>
      <c r="C199" s="2505">
        <v>273</v>
      </c>
      <c r="D199" s="2505">
        <v>254</v>
      </c>
      <c r="E199" s="2502">
        <v>262</v>
      </c>
      <c r="F199" s="2502">
        <v>264</v>
      </c>
      <c r="G199" s="2285"/>
      <c r="K199" s="2098"/>
      <c r="L199" s="2098"/>
      <c r="M199" s="2098"/>
      <c r="N199" s="2098"/>
    </row>
    <row r="200" spans="1:14">
      <c r="A200" s="2224"/>
      <c r="B200" s="2086" t="s">
        <v>1911</v>
      </c>
      <c r="C200" s="2505">
        <v>8100</v>
      </c>
      <c r="D200" s="2505">
        <v>7200</v>
      </c>
      <c r="E200" s="2505">
        <v>6100</v>
      </c>
      <c r="F200" s="2505">
        <v>6300</v>
      </c>
      <c r="G200" s="2285"/>
      <c r="K200" s="2098"/>
      <c r="L200" s="2098"/>
      <c r="M200" s="2098"/>
      <c r="N200" s="2098"/>
    </row>
    <row r="201" spans="1:14">
      <c r="B201" s="2111" t="s">
        <v>1914</v>
      </c>
      <c r="C201" s="2108"/>
      <c r="D201" s="2108"/>
      <c r="F201" s="2500"/>
      <c r="G201" s="2285"/>
    </row>
    <row r="202" spans="1:14">
      <c r="B202" s="2088"/>
      <c r="C202" s="2108"/>
      <c r="D202" s="2108"/>
      <c r="E202" s="2108"/>
    </row>
    <row r="204" spans="1:14" ht="15">
      <c r="B204" s="2509" t="s">
        <v>2001</v>
      </c>
      <c r="C204" s="2279"/>
      <c r="D204" s="2279"/>
      <c r="E204" s="2279"/>
      <c r="F204" s="2284"/>
    </row>
    <row r="205" spans="1:14" s="2077" customFormat="1" ht="12.75">
      <c r="B205" s="2263" t="s">
        <v>2002</v>
      </c>
      <c r="C205" s="2264">
        <v>2008</v>
      </c>
      <c r="D205" s="2510">
        <v>2010</v>
      </c>
      <c r="E205" s="2510">
        <v>2011</v>
      </c>
      <c r="F205" s="2510">
        <v>2012</v>
      </c>
      <c r="G205" s="2221"/>
    </row>
    <row r="206" spans="1:14">
      <c r="A206" s="2224"/>
      <c r="B206" s="2115" t="s">
        <v>2003</v>
      </c>
      <c r="C206" s="2289">
        <v>383795</v>
      </c>
      <c r="D206" s="2511">
        <v>422239</v>
      </c>
      <c r="E206" s="2511">
        <v>442261</v>
      </c>
      <c r="F206" s="2511">
        <v>457845</v>
      </c>
      <c r="G206" s="2512"/>
      <c r="H206" s="2087"/>
      <c r="I206" s="2087"/>
      <c r="J206" s="2087"/>
      <c r="K206" s="2513"/>
      <c r="L206" s="2513"/>
      <c r="M206" s="2513"/>
    </row>
    <row r="207" spans="1:14">
      <c r="A207" s="2224"/>
      <c r="B207" s="2115" t="s">
        <v>2004</v>
      </c>
      <c r="C207" s="2289">
        <v>944344</v>
      </c>
      <c r="D207" s="2511">
        <v>1204418</v>
      </c>
      <c r="E207" s="2511">
        <v>1322804</v>
      </c>
      <c r="F207" s="2511">
        <v>1341405</v>
      </c>
      <c r="G207" s="2512"/>
      <c r="H207" s="2087"/>
      <c r="I207" s="2087"/>
      <c r="J207" s="2087"/>
      <c r="K207" s="2513"/>
      <c r="L207" s="2513"/>
      <c r="M207" s="2513"/>
    </row>
    <row r="208" spans="1:14">
      <c r="A208" s="2224"/>
      <c r="B208" s="2111" t="s">
        <v>2005</v>
      </c>
      <c r="C208" s="2087">
        <v>932610</v>
      </c>
      <c r="D208" s="2511">
        <v>1044734</v>
      </c>
      <c r="E208" s="2511">
        <v>1053893</v>
      </c>
      <c r="F208" s="2511">
        <v>1364545</v>
      </c>
      <c r="G208" s="2514"/>
      <c r="I208" s="2226"/>
      <c r="J208" s="2226"/>
      <c r="K208" s="2513"/>
      <c r="L208" s="2513"/>
      <c r="M208" s="2513"/>
    </row>
    <row r="209" spans="2:13">
      <c r="B209" s="2111" t="s">
        <v>1914</v>
      </c>
      <c r="C209" s="2108"/>
      <c r="D209" s="2219"/>
      <c r="E209" s="2219"/>
      <c r="F209" s="2240"/>
      <c r="G209" s="2515"/>
      <c r="H209" s="2082"/>
      <c r="I209" s="2082"/>
      <c r="J209" s="2082"/>
      <c r="K209" s="2082"/>
      <c r="L209" s="2082"/>
      <c r="M209" s="2082"/>
    </row>
    <row r="210" spans="2:13" ht="14.25" customHeight="1">
      <c r="B210" s="2838" t="s">
        <v>2006</v>
      </c>
      <c r="C210" s="2838"/>
      <c r="D210" s="2838"/>
      <c r="E210" s="2838"/>
      <c r="F210" s="2838"/>
      <c r="G210" s="2515"/>
      <c r="H210" s="2082"/>
      <c r="I210" s="2082"/>
      <c r="J210" s="2082"/>
      <c r="K210" s="2082"/>
      <c r="L210" s="2082"/>
      <c r="M210" s="2082"/>
    </row>
    <row r="211" spans="2:13">
      <c r="B211" s="2838"/>
      <c r="C211" s="2838"/>
      <c r="D211" s="2838"/>
      <c r="E211" s="2838"/>
      <c r="F211" s="2838"/>
      <c r="G211" s="2515"/>
    </row>
    <row r="212" spans="2:13">
      <c r="B212" s="2079"/>
      <c r="C212" s="2108"/>
      <c r="D212" s="2219"/>
      <c r="E212" s="2219"/>
      <c r="F212" s="2240"/>
      <c r="G212" s="2515"/>
    </row>
    <row r="213" spans="2:13" ht="15">
      <c r="B213" s="2076" t="s">
        <v>2007</v>
      </c>
      <c r="C213" s="2516"/>
      <c r="D213" s="2516"/>
      <c r="E213" s="2516"/>
      <c r="F213" s="2516"/>
    </row>
    <row r="214" spans="2:13" ht="15">
      <c r="B214" s="2129"/>
      <c r="C214" s="2516"/>
      <c r="D214" s="2516"/>
      <c r="E214" s="2516"/>
      <c r="F214" s="2516"/>
    </row>
    <row r="215" spans="2:13">
      <c r="B215" s="2463"/>
      <c r="C215" s="2517"/>
      <c r="D215" s="2517"/>
      <c r="E215" s="2517"/>
    </row>
    <row r="216" spans="2:13">
      <c r="B216" s="2463"/>
      <c r="C216" s="2517"/>
      <c r="D216" s="2517"/>
      <c r="E216" s="2517"/>
    </row>
    <row r="217" spans="2:13">
      <c r="B217" s="2463"/>
      <c r="C217" s="2517"/>
      <c r="D217" s="2517"/>
      <c r="E217" s="2517"/>
    </row>
    <row r="218" spans="2:13" ht="15">
      <c r="B218" s="2463"/>
      <c r="C218" s="2517"/>
      <c r="D218" s="2517"/>
      <c r="E218" s="2517"/>
      <c r="H218"/>
      <c r="I218" s="2518">
        <v>2008</v>
      </c>
      <c r="J218" s="2518">
        <v>2010</v>
      </c>
      <c r="K218" s="2518">
        <v>2011</v>
      </c>
      <c r="L218" s="2518">
        <v>2012</v>
      </c>
    </row>
    <row r="219" spans="2:13">
      <c r="B219" s="2463"/>
      <c r="C219" s="2517"/>
      <c r="D219" s="2517"/>
      <c r="E219" s="2517"/>
      <c r="H219" s="2519" t="s">
        <v>2003</v>
      </c>
      <c r="I219" s="2520">
        <v>383795</v>
      </c>
      <c r="J219" s="2521">
        <v>422239</v>
      </c>
      <c r="K219" s="2521">
        <v>442261</v>
      </c>
      <c r="L219" s="2521">
        <v>457845</v>
      </c>
    </row>
    <row r="220" spans="2:13">
      <c r="B220" s="2463"/>
      <c r="C220" s="2517"/>
      <c r="D220" s="2517"/>
      <c r="E220" s="2517"/>
      <c r="H220" s="2519" t="s">
        <v>2004</v>
      </c>
      <c r="I220" s="2520">
        <v>944344</v>
      </c>
      <c r="J220" s="2521">
        <v>1204418</v>
      </c>
      <c r="K220" s="2521">
        <v>1322804</v>
      </c>
      <c r="L220" s="2521">
        <v>1341405</v>
      </c>
    </row>
    <row r="221" spans="2:13">
      <c r="B221" s="2463"/>
      <c r="C221" s="2517"/>
      <c r="D221" s="2517"/>
      <c r="E221" s="2517"/>
      <c r="H221" s="2519" t="s">
        <v>2005</v>
      </c>
      <c r="I221" s="2522">
        <v>932610</v>
      </c>
      <c r="J221" s="2522">
        <v>1044734</v>
      </c>
      <c r="K221" s="2522">
        <v>1053893</v>
      </c>
      <c r="L221" s="2522">
        <v>1364545</v>
      </c>
    </row>
    <row r="222" spans="2:13">
      <c r="B222" s="2463"/>
      <c r="C222" s="2517"/>
      <c r="D222" s="2517"/>
      <c r="E222" s="2517"/>
    </row>
    <row r="223" spans="2:13">
      <c r="B223" s="2463"/>
      <c r="C223" s="2517"/>
      <c r="D223" s="2517"/>
      <c r="E223" s="2517"/>
      <c r="F223" s="2240"/>
    </row>
    <row r="224" spans="2:13">
      <c r="B224" s="2463"/>
      <c r="C224" s="2517"/>
      <c r="D224" s="2517"/>
      <c r="E224" s="2517"/>
      <c r="F224" s="2240"/>
    </row>
    <row r="225" spans="2:5">
      <c r="B225" s="2463"/>
      <c r="C225" s="2517"/>
      <c r="D225" s="2517"/>
      <c r="E225" s="2517"/>
    </row>
    <row r="226" spans="2:5">
      <c r="B226" s="2463"/>
      <c r="C226" s="2517"/>
      <c r="D226" s="2517"/>
      <c r="E226" s="2517"/>
    </row>
    <row r="227" spans="2:5">
      <c r="B227" s="2463"/>
      <c r="C227" s="2517"/>
      <c r="D227" s="2517"/>
      <c r="E227" s="2517"/>
    </row>
    <row r="228" spans="2:5">
      <c r="B228" s="2463"/>
      <c r="C228" s="2517"/>
      <c r="D228" s="2517"/>
      <c r="E228" s="2517"/>
    </row>
    <row r="229" spans="2:5">
      <c r="B229" s="2463"/>
      <c r="C229" s="2517"/>
      <c r="D229" s="2517"/>
      <c r="E229" s="2517"/>
    </row>
    <row r="230" spans="2:5">
      <c r="B230" s="2463"/>
      <c r="C230" s="2517"/>
      <c r="D230" s="2517"/>
      <c r="E230" s="2517"/>
    </row>
    <row r="231" spans="2:5">
      <c r="B231" s="2079" t="s">
        <v>2008</v>
      </c>
      <c r="C231" s="2517"/>
      <c r="D231" s="2517"/>
      <c r="E231" s="2517"/>
    </row>
    <row r="232" spans="2:5">
      <c r="B232" s="2463"/>
      <c r="C232" s="2517"/>
      <c r="D232" s="2517"/>
      <c r="E232" s="2517"/>
    </row>
    <row r="233" spans="2:5">
      <c r="B233" s="2463"/>
      <c r="C233" s="2517"/>
      <c r="D233" s="2517"/>
      <c r="E233" s="2517"/>
    </row>
    <row r="234" spans="2:5">
      <c r="B234" s="2463"/>
      <c r="C234" s="2517"/>
      <c r="D234" s="2517"/>
      <c r="E234" s="2517"/>
    </row>
    <row r="235" spans="2:5">
      <c r="B235" s="2463"/>
      <c r="C235" s="2517"/>
      <c r="D235" s="2517"/>
      <c r="E235" s="2517"/>
    </row>
    <row r="236" spans="2:5">
      <c r="B236" s="2463"/>
      <c r="C236" s="2517"/>
      <c r="D236" s="2517"/>
      <c r="E236" s="2517"/>
    </row>
    <row r="237" spans="2:5">
      <c r="B237" s="2463"/>
      <c r="C237" s="2517"/>
      <c r="D237" s="2517"/>
      <c r="E237" s="2517"/>
    </row>
    <row r="238" spans="2:5">
      <c r="B238" s="2463"/>
      <c r="C238" s="2517"/>
      <c r="D238" s="2517"/>
      <c r="E238" s="2517"/>
    </row>
    <row r="239" spans="2:5">
      <c r="B239" s="2463"/>
      <c r="C239" s="2517"/>
      <c r="D239" s="2517"/>
      <c r="E239" s="2517"/>
    </row>
    <row r="240" spans="2:5">
      <c r="B240" s="2463"/>
      <c r="C240" s="2517"/>
      <c r="D240" s="2517"/>
      <c r="E240" s="2517"/>
    </row>
    <row r="241" spans="2:5">
      <c r="B241" s="2463"/>
      <c r="C241" s="2219"/>
      <c r="D241" s="2219"/>
      <c r="E241" s="2219"/>
    </row>
    <row r="242" spans="2:5">
      <c r="B242" s="2523"/>
      <c r="C242" s="2219"/>
      <c r="D242" s="2219"/>
      <c r="E242" s="2219"/>
    </row>
    <row r="243" spans="2:5">
      <c r="B243" s="2523"/>
      <c r="C243" s="2219"/>
      <c r="D243" s="2219"/>
      <c r="E243" s="2219"/>
    </row>
    <row r="244" spans="2:5">
      <c r="B244" s="2523"/>
      <c r="C244" s="2219"/>
      <c r="D244" s="2219"/>
      <c r="E244" s="2219"/>
    </row>
    <row r="245" spans="2:5">
      <c r="B245" s="2523"/>
      <c r="C245" s="2219"/>
      <c r="D245" s="2219"/>
      <c r="E245" s="2219"/>
    </row>
    <row r="246" spans="2:5">
      <c r="B246" s="2839"/>
      <c r="C246" s="2839"/>
      <c r="D246" s="2839"/>
      <c r="E246" s="2839"/>
    </row>
    <row r="247" spans="2:5">
      <c r="B247" s="2840"/>
      <c r="C247" s="2840"/>
      <c r="D247" s="2840"/>
      <c r="E247" s="2840"/>
    </row>
    <row r="248" spans="2:5">
      <c r="B248" s="2840"/>
      <c r="C248" s="2840"/>
      <c r="D248" s="2840"/>
      <c r="E248" s="2840"/>
    </row>
  </sheetData>
  <protectedRanges>
    <protectedRange sqref="M104:M110 M92:M102" name="all_4_4_1_2"/>
    <protectedRange sqref="G99 B92:B102 B104:B106 B108:B111" name="all_4_4_1"/>
    <protectedRange sqref="C148" name="Range1_1_1_2_1"/>
  </protectedRanges>
  <mergeCells count="10">
    <mergeCell ref="B2:F2"/>
    <mergeCell ref="E5:E14"/>
    <mergeCell ref="B65:F66"/>
    <mergeCell ref="B87:F88"/>
    <mergeCell ref="B91:E91"/>
    <mergeCell ref="I91:L91"/>
    <mergeCell ref="B210:F211"/>
    <mergeCell ref="B246:E246"/>
    <mergeCell ref="B247:E247"/>
    <mergeCell ref="B248:E248"/>
  </mergeCells>
  <pageMargins left="0.7" right="0.7" top="0.75" bottom="0.75" header="0.3" footer="0.3"/>
  <pageSetup scale="73" orientation="portrait" r:id="rId1"/>
  <rowBreaks count="6" manualBreakCount="6">
    <brk id="34" max="5" man="1"/>
    <brk id="88" max="5" man="1"/>
    <brk id="133" max="5" man="1"/>
    <brk id="185" max="5" man="1"/>
    <brk id="202" max="5" man="1"/>
    <brk id="231" max="5" man="1"/>
  </rowBreaks>
  <colBreaks count="1" manualBreakCount="1">
    <brk id="6" max="1048575" man="1"/>
  </colBreaks>
  <drawing r:id="rId2"/>
  <legacyDrawing r:id="rId3"/>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828182"/>
  </sheetPr>
  <dimension ref="B1:M125"/>
  <sheetViews>
    <sheetView view="pageBreakPreview" topLeftCell="A85" zoomScaleNormal="90" zoomScaleSheetLayoutView="100" workbookViewId="0">
      <selection activeCell="J4" sqref="J4"/>
    </sheetView>
  </sheetViews>
  <sheetFormatPr defaultRowHeight="15" customHeight="1"/>
  <cols>
    <col min="1" max="1" width="2.85546875" style="2059" customWidth="1"/>
    <col min="2" max="2" width="37.85546875" style="2077" customWidth="1"/>
    <col min="3" max="6" width="15.7109375" style="2221" customWidth="1"/>
    <col min="7" max="7" width="8.7109375" style="2059" customWidth="1"/>
    <col min="8" max="8" width="9.140625" style="2059" customWidth="1"/>
    <col min="9" max="9" width="10.140625" style="2059" bestFit="1" customWidth="1"/>
    <col min="10" max="10" width="11.140625" style="2059" bestFit="1" customWidth="1"/>
    <col min="11" max="11" width="9.28515625" style="2059" bestFit="1" customWidth="1"/>
    <col min="12" max="16384" width="9.140625" style="2059"/>
  </cols>
  <sheetData>
    <row r="1" spans="2:7" ht="24" customHeight="1">
      <c r="B1" s="2524" t="s">
        <v>1729</v>
      </c>
    </row>
    <row r="2" spans="2:7" ht="108" customHeight="1">
      <c r="B2" s="2840" t="s">
        <v>2009</v>
      </c>
      <c r="C2" s="2847"/>
      <c r="D2" s="2847"/>
      <c r="E2" s="2847"/>
      <c r="F2" s="2847"/>
    </row>
    <row r="3" spans="2:7" ht="15" customHeight="1">
      <c r="B3" s="2044" t="s">
        <v>2010</v>
      </c>
      <c r="C3" s="2103"/>
      <c r="D3" s="2103"/>
      <c r="E3" s="2103"/>
      <c r="F3" s="2103"/>
    </row>
    <row r="4" spans="2:7" ht="15" customHeight="1">
      <c r="B4" s="2263" t="s">
        <v>2011</v>
      </c>
      <c r="C4" s="2264">
        <v>2005</v>
      </c>
      <c r="D4" s="2264">
        <v>2010</v>
      </c>
      <c r="E4" s="2264">
        <v>2011</v>
      </c>
      <c r="F4" s="2264">
        <v>2012</v>
      </c>
      <c r="G4" s="2133"/>
    </row>
    <row r="5" spans="2:7" ht="15" customHeight="1">
      <c r="B5" s="2265" t="s">
        <v>8</v>
      </c>
      <c r="C5" s="2266">
        <v>42</v>
      </c>
      <c r="D5" s="2266">
        <v>50</v>
      </c>
      <c r="E5" s="2266">
        <v>51</v>
      </c>
      <c r="F5" s="2266">
        <v>53</v>
      </c>
    </row>
    <row r="6" spans="2:7" ht="15" customHeight="1">
      <c r="B6" s="2086" t="s">
        <v>2012</v>
      </c>
      <c r="C6" s="2087">
        <v>4</v>
      </c>
      <c r="D6" s="2221">
        <v>2</v>
      </c>
      <c r="E6" s="2221">
        <v>3</v>
      </c>
      <c r="F6" s="2221">
        <v>3</v>
      </c>
    </row>
    <row r="7" spans="2:7" ht="15" customHeight="1">
      <c r="B7" s="2086" t="s">
        <v>2013</v>
      </c>
      <c r="C7" s="2087">
        <v>7</v>
      </c>
      <c r="D7" s="2221">
        <v>8</v>
      </c>
      <c r="E7" s="2221">
        <v>8</v>
      </c>
      <c r="F7" s="2221">
        <v>8</v>
      </c>
    </row>
    <row r="8" spans="2:7" ht="15" customHeight="1">
      <c r="B8" s="2086" t="s">
        <v>2014</v>
      </c>
      <c r="C8" s="2087">
        <v>4</v>
      </c>
      <c r="D8" s="2221">
        <v>4</v>
      </c>
      <c r="E8" s="2221">
        <v>3</v>
      </c>
      <c r="F8" s="2221">
        <v>3</v>
      </c>
    </row>
    <row r="9" spans="2:7" ht="15" customHeight="1">
      <c r="B9" s="2086" t="s">
        <v>2015</v>
      </c>
      <c r="C9" s="2087">
        <v>10</v>
      </c>
      <c r="D9" s="2221">
        <v>15</v>
      </c>
      <c r="E9" s="2221">
        <v>16</v>
      </c>
      <c r="F9" s="2221">
        <v>17</v>
      </c>
    </row>
    <row r="10" spans="2:7" ht="15" customHeight="1">
      <c r="B10" s="2086" t="s">
        <v>2016</v>
      </c>
      <c r="C10" s="2087">
        <v>1</v>
      </c>
      <c r="D10" s="2221">
        <v>4</v>
      </c>
      <c r="E10" s="2221">
        <v>4</v>
      </c>
      <c r="F10" s="2221">
        <v>4</v>
      </c>
    </row>
    <row r="11" spans="2:7" ht="15" customHeight="1">
      <c r="B11" s="2086" t="s">
        <v>2017</v>
      </c>
      <c r="C11" s="2087">
        <v>3</v>
      </c>
      <c r="D11" s="2221">
        <v>4</v>
      </c>
      <c r="E11" s="2221">
        <v>4</v>
      </c>
      <c r="F11" s="2221">
        <v>5</v>
      </c>
    </row>
    <row r="12" spans="2:7" ht="15" customHeight="1">
      <c r="B12" s="2086" t="s">
        <v>2018</v>
      </c>
      <c r="C12" s="2087">
        <v>13</v>
      </c>
      <c r="D12" s="2221">
        <v>13</v>
      </c>
      <c r="E12" s="2221">
        <v>13</v>
      </c>
      <c r="F12" s="2221">
        <v>13</v>
      </c>
    </row>
    <row r="13" spans="2:7" ht="15" customHeight="1">
      <c r="B13" s="2088" t="s">
        <v>2019</v>
      </c>
      <c r="C13" s="2108"/>
      <c r="D13" s="2108"/>
      <c r="E13" s="2108"/>
      <c r="F13" s="2108"/>
      <c r="G13" s="2061"/>
    </row>
    <row r="14" spans="2:7" ht="15" customHeight="1">
      <c r="B14" s="2115"/>
      <c r="C14" s="2108"/>
      <c r="D14" s="2108"/>
      <c r="E14" s="2108"/>
      <c r="F14" s="2108"/>
      <c r="G14" s="2061"/>
    </row>
    <row r="15" spans="2:7" ht="29.25" customHeight="1">
      <c r="B15" s="2815" t="s">
        <v>2020</v>
      </c>
      <c r="C15" s="2815"/>
      <c r="D15" s="2815"/>
      <c r="E15" s="2815"/>
      <c r="F15" s="2815"/>
      <c r="G15" s="2061"/>
    </row>
    <row r="16" spans="2:7" ht="15" customHeight="1">
      <c r="B16" s="2844" t="s">
        <v>2021</v>
      </c>
      <c r="C16" s="2848" t="s">
        <v>9</v>
      </c>
      <c r="D16" s="2849" t="s">
        <v>2022</v>
      </c>
      <c r="E16" s="2849"/>
      <c r="F16" s="2849"/>
      <c r="G16" s="2061"/>
    </row>
    <row r="17" spans="2:11" ht="15" customHeight="1">
      <c r="B17" s="2844"/>
      <c r="C17" s="2848"/>
      <c r="D17" s="2264" t="s">
        <v>2023</v>
      </c>
      <c r="E17" s="2264" t="s">
        <v>2024</v>
      </c>
      <c r="F17" s="2264" t="s">
        <v>8</v>
      </c>
      <c r="G17" s="2181"/>
    </row>
    <row r="18" spans="2:11" ht="15" customHeight="1">
      <c r="B18" s="2265" t="s">
        <v>8</v>
      </c>
      <c r="C18" s="2266">
        <f>SUM(C19:C25)</f>
        <v>50</v>
      </c>
      <c r="D18" s="2266">
        <f>SUM(D19:D25)</f>
        <v>23594</v>
      </c>
      <c r="E18" s="2266">
        <f>SUM(E19:E25)</f>
        <v>3022</v>
      </c>
      <c r="F18" s="2266">
        <f>SUM(F19:F25)</f>
        <v>26616</v>
      </c>
      <c r="G18" s="2181"/>
    </row>
    <row r="19" spans="2:11" ht="15" customHeight="1">
      <c r="B19" s="2525" t="s">
        <v>2012</v>
      </c>
      <c r="C19" s="2087">
        <v>2</v>
      </c>
      <c r="D19" s="2087">
        <v>31</v>
      </c>
      <c r="E19" s="2087">
        <v>0</v>
      </c>
      <c r="F19" s="2087">
        <v>31</v>
      </c>
      <c r="H19" s="2087"/>
    </row>
    <row r="20" spans="2:11" ht="15" customHeight="1">
      <c r="B20" s="2525" t="s">
        <v>2013</v>
      </c>
      <c r="C20" s="2087">
        <v>8</v>
      </c>
      <c r="D20" s="2087">
        <v>11522</v>
      </c>
      <c r="E20" s="2087">
        <v>2301</v>
      </c>
      <c r="F20" s="2087">
        <v>13823</v>
      </c>
      <c r="H20" s="2087"/>
    </row>
    <row r="21" spans="2:11" ht="15" customHeight="1">
      <c r="B21" s="2525" t="s">
        <v>2014</v>
      </c>
      <c r="C21" s="2087">
        <v>4</v>
      </c>
      <c r="D21" s="2087">
        <v>1951</v>
      </c>
      <c r="E21" s="2087">
        <v>168</v>
      </c>
      <c r="F21" s="2087">
        <v>2119</v>
      </c>
      <c r="H21" s="2087"/>
    </row>
    <row r="22" spans="2:11" ht="15" customHeight="1">
      <c r="B22" s="2525" t="s">
        <v>2015</v>
      </c>
      <c r="C22" s="2087">
        <v>15</v>
      </c>
      <c r="D22" s="2087">
        <v>1090</v>
      </c>
      <c r="E22" s="2087">
        <v>371</v>
      </c>
      <c r="F22" s="2087">
        <v>1461</v>
      </c>
      <c r="H22" s="2087"/>
    </row>
    <row r="23" spans="2:11" ht="15" customHeight="1">
      <c r="B23" s="2525" t="s">
        <v>2016</v>
      </c>
      <c r="C23" s="2087">
        <v>4</v>
      </c>
      <c r="D23" s="2087">
        <v>283</v>
      </c>
      <c r="E23" s="2087">
        <v>126</v>
      </c>
      <c r="F23" s="2087">
        <v>409</v>
      </c>
      <c r="H23" s="2087"/>
    </row>
    <row r="24" spans="2:11" ht="15" customHeight="1">
      <c r="B24" s="2525" t="s">
        <v>2017</v>
      </c>
      <c r="C24" s="2087">
        <v>4</v>
      </c>
      <c r="D24" s="2087">
        <v>132</v>
      </c>
      <c r="E24" s="2087">
        <v>56</v>
      </c>
      <c r="F24" s="2087">
        <v>188</v>
      </c>
      <c r="H24" s="2087"/>
    </row>
    <row r="25" spans="2:11" ht="15" customHeight="1">
      <c r="B25" s="2525" t="s">
        <v>2018</v>
      </c>
      <c r="C25" s="2087">
        <v>13</v>
      </c>
      <c r="D25" s="2087">
        <v>8585</v>
      </c>
      <c r="E25" s="2087">
        <v>0</v>
      </c>
      <c r="F25" s="2087">
        <v>8585</v>
      </c>
      <c r="H25" s="2087"/>
    </row>
    <row r="26" spans="2:11" ht="15" customHeight="1">
      <c r="B26" s="2088" t="s">
        <v>2019</v>
      </c>
      <c r="H26" s="2087"/>
    </row>
    <row r="27" spans="2:11" ht="15" customHeight="1">
      <c r="B27" s="2111"/>
      <c r="C27" s="2284"/>
      <c r="D27" s="2284"/>
      <c r="E27" s="2284"/>
      <c r="F27" s="2284"/>
    </row>
    <row r="28" spans="2:11" ht="15" customHeight="1">
      <c r="B28" s="2509" t="s">
        <v>2025</v>
      </c>
      <c r="C28" s="2279"/>
      <c r="D28" s="2279"/>
      <c r="E28" s="2279"/>
      <c r="F28" s="2279"/>
    </row>
    <row r="29" spans="2:11" ht="15" customHeight="1">
      <c r="B29" s="2845" t="s">
        <v>2026</v>
      </c>
      <c r="C29" s="2846" t="s">
        <v>2027</v>
      </c>
      <c r="D29" s="2846"/>
      <c r="E29" s="2846" t="s">
        <v>2028</v>
      </c>
      <c r="F29" s="2846"/>
    </row>
    <row r="30" spans="2:11" ht="15" customHeight="1">
      <c r="B30" s="2845"/>
      <c r="C30" s="2264" t="s">
        <v>1511</v>
      </c>
      <c r="D30" s="2264" t="s">
        <v>1512</v>
      </c>
      <c r="E30" s="2264" t="s">
        <v>1511</v>
      </c>
      <c r="F30" s="2264" t="s">
        <v>1512</v>
      </c>
      <c r="G30" s="2073"/>
    </row>
    <row r="31" spans="2:11" ht="15" customHeight="1">
      <c r="B31" s="2265" t="s">
        <v>8</v>
      </c>
      <c r="C31" s="2266">
        <v>3625</v>
      </c>
      <c r="D31" s="2266">
        <v>9162</v>
      </c>
      <c r="E31" s="2266">
        <v>14414</v>
      </c>
      <c r="F31" s="2266">
        <v>13098</v>
      </c>
      <c r="G31" s="2526">
        <v>27512</v>
      </c>
      <c r="H31" s="2098"/>
      <c r="I31" s="2098"/>
    </row>
    <row r="32" spans="2:11" ht="15" customHeight="1">
      <c r="B32" s="2525" t="s">
        <v>2029</v>
      </c>
      <c r="C32" s="2527">
        <v>1223</v>
      </c>
      <c r="D32" s="2527">
        <v>2288</v>
      </c>
      <c r="E32" s="2527">
        <v>6325</v>
      </c>
      <c r="F32" s="2527">
        <v>2923</v>
      </c>
      <c r="G32" s="2528">
        <v>9248</v>
      </c>
      <c r="H32" s="2248">
        <v>33.614422797324806</v>
      </c>
      <c r="K32" s="2386"/>
    </row>
    <row r="33" spans="2:13" ht="15" customHeight="1">
      <c r="B33" s="2525" t="s">
        <v>2030</v>
      </c>
      <c r="C33" s="2527">
        <v>154</v>
      </c>
      <c r="D33" s="2527">
        <v>186</v>
      </c>
      <c r="E33" s="2527">
        <v>368</v>
      </c>
      <c r="F33" s="2527">
        <v>511</v>
      </c>
      <c r="G33" s="2528">
        <v>879</v>
      </c>
      <c r="H33" s="2248">
        <v>3.1949694678685665</v>
      </c>
      <c r="I33" s="2098"/>
      <c r="J33" s="2529"/>
      <c r="K33" s="2386"/>
    </row>
    <row r="34" spans="2:13" ht="15" customHeight="1">
      <c r="B34" s="2525" t="s">
        <v>2031</v>
      </c>
      <c r="C34" s="2527">
        <v>894</v>
      </c>
      <c r="D34" s="2527">
        <v>667</v>
      </c>
      <c r="E34" s="2527">
        <v>1002</v>
      </c>
      <c r="F34" s="2527">
        <v>694</v>
      </c>
      <c r="G34" s="2528">
        <v>1696</v>
      </c>
      <c r="H34" s="2248">
        <v>6.1645827275370744</v>
      </c>
      <c r="I34" s="2098"/>
      <c r="J34" s="2529"/>
      <c r="K34" s="2386"/>
    </row>
    <row r="35" spans="2:13" ht="15" customHeight="1">
      <c r="B35" s="2525" t="s">
        <v>2032</v>
      </c>
      <c r="C35" s="2527">
        <v>8</v>
      </c>
      <c r="D35" s="2527">
        <v>18</v>
      </c>
      <c r="E35" s="2527">
        <v>8</v>
      </c>
      <c r="F35" s="2527">
        <v>18</v>
      </c>
      <c r="G35" s="2528">
        <v>26</v>
      </c>
      <c r="H35" s="2248">
        <v>9.4504216341959865E-2</v>
      </c>
      <c r="I35" s="2098"/>
      <c r="J35" s="2529"/>
      <c r="K35" s="2386"/>
    </row>
    <row r="36" spans="2:13" ht="15" customHeight="1">
      <c r="B36" s="2525" t="s">
        <v>2033</v>
      </c>
      <c r="C36" s="2527">
        <v>970</v>
      </c>
      <c r="D36" s="2527">
        <v>239</v>
      </c>
      <c r="E36" s="2527">
        <v>3931</v>
      </c>
      <c r="F36" s="2527">
        <v>292</v>
      </c>
      <c r="G36" s="2528">
        <v>4223</v>
      </c>
      <c r="H36" s="2248">
        <v>15.349665600465251</v>
      </c>
      <c r="I36" s="2098"/>
      <c r="J36" s="2529"/>
      <c r="K36" s="2530"/>
      <c r="L36" s="2531"/>
    </row>
    <row r="37" spans="2:13" ht="15" customHeight="1">
      <c r="B37" s="2525" t="s">
        <v>2034</v>
      </c>
      <c r="C37" s="2527">
        <v>262</v>
      </c>
      <c r="D37" s="2350" t="s">
        <v>2035</v>
      </c>
      <c r="E37" s="2527">
        <v>2317</v>
      </c>
      <c r="F37" s="2350" t="s">
        <v>2035</v>
      </c>
      <c r="G37" s="2528">
        <v>2317</v>
      </c>
      <c r="H37" s="2248">
        <v>8.4217795870892704</v>
      </c>
      <c r="I37" s="2098"/>
      <c r="J37" s="2529"/>
      <c r="K37" s="2386"/>
    </row>
    <row r="38" spans="2:13" ht="15" customHeight="1">
      <c r="B38" s="2525" t="s">
        <v>2036</v>
      </c>
      <c r="C38" s="2350" t="s">
        <v>2035</v>
      </c>
      <c r="D38" s="2527">
        <v>799</v>
      </c>
      <c r="E38" s="2350" t="s">
        <v>2035</v>
      </c>
      <c r="F38" s="2527">
        <v>2767</v>
      </c>
      <c r="G38" s="2528">
        <v>2767</v>
      </c>
      <c r="H38" s="2248">
        <v>10.057429485315499</v>
      </c>
      <c r="I38" s="2098"/>
      <c r="J38" s="2529"/>
      <c r="K38" s="2386"/>
    </row>
    <row r="39" spans="2:13" ht="15" customHeight="1">
      <c r="B39" s="2525" t="s">
        <v>2037</v>
      </c>
      <c r="C39" s="2350" t="s">
        <v>2035</v>
      </c>
      <c r="D39" s="2527">
        <v>7</v>
      </c>
      <c r="E39" s="2350" t="s">
        <v>2035</v>
      </c>
      <c r="F39" s="2527">
        <v>7</v>
      </c>
      <c r="G39" s="2528">
        <v>7</v>
      </c>
      <c r="H39" s="2248">
        <v>2.5443442861296892E-2</v>
      </c>
      <c r="I39" s="2098"/>
      <c r="J39" s="2529"/>
      <c r="K39" s="2386"/>
    </row>
    <row r="40" spans="2:13" ht="15" customHeight="1">
      <c r="B40" s="2525" t="s">
        <v>2038</v>
      </c>
      <c r="C40" s="2350" t="s">
        <v>2035</v>
      </c>
      <c r="D40" s="2527">
        <v>3121</v>
      </c>
      <c r="E40" s="2350" t="s">
        <v>2035</v>
      </c>
      <c r="F40" s="2527">
        <v>3217</v>
      </c>
      <c r="G40" s="2528">
        <v>3217</v>
      </c>
      <c r="H40" s="2248">
        <v>11.693079383541727</v>
      </c>
      <c r="I40" s="2098"/>
      <c r="J40" s="2529"/>
      <c r="K40" s="2386"/>
    </row>
    <row r="41" spans="2:13" ht="15" customHeight="1">
      <c r="B41" s="2525" t="s">
        <v>2039</v>
      </c>
      <c r="C41" s="2350" t="s">
        <v>2035</v>
      </c>
      <c r="D41" s="2527">
        <v>350</v>
      </c>
      <c r="E41" s="2350" t="s">
        <v>2035</v>
      </c>
      <c r="F41" s="2527">
        <v>378</v>
      </c>
      <c r="G41" s="2528">
        <v>378</v>
      </c>
      <c r="H41" s="2248">
        <v>1.3739459145100319</v>
      </c>
      <c r="I41" s="2098"/>
      <c r="J41" s="2529"/>
    </row>
    <row r="42" spans="2:13" ht="15" customHeight="1">
      <c r="B42" s="2525" t="s">
        <v>2040</v>
      </c>
      <c r="C42" s="2350" t="s">
        <v>2035</v>
      </c>
      <c r="D42" s="2527">
        <v>1378</v>
      </c>
      <c r="E42" s="2350" t="s">
        <v>2035</v>
      </c>
      <c r="F42" s="2527">
        <v>1794</v>
      </c>
      <c r="G42" s="2528">
        <v>1794</v>
      </c>
      <c r="H42" s="2248">
        <v>6.5207909275952307</v>
      </c>
      <c r="I42" s="2098"/>
      <c r="J42" s="2529"/>
    </row>
    <row r="43" spans="2:13" ht="15" customHeight="1">
      <c r="B43" s="2525" t="s">
        <v>2041</v>
      </c>
      <c r="C43" s="2527">
        <v>47</v>
      </c>
      <c r="D43" s="2527">
        <v>52</v>
      </c>
      <c r="E43" s="2527">
        <v>125</v>
      </c>
      <c r="F43" s="2527">
        <v>183</v>
      </c>
      <c r="G43" s="2528">
        <v>308</v>
      </c>
      <c r="H43" s="2248">
        <v>1.1195114858970632</v>
      </c>
      <c r="K43" s="2386"/>
    </row>
    <row r="44" spans="2:13" ht="15" customHeight="1">
      <c r="B44" s="2525" t="s">
        <v>2042</v>
      </c>
      <c r="C44" s="2350" t="s">
        <v>2035</v>
      </c>
      <c r="D44" s="2527">
        <v>57</v>
      </c>
      <c r="E44" s="2350" t="s">
        <v>2035</v>
      </c>
      <c r="F44" s="2527">
        <v>314</v>
      </c>
      <c r="G44" s="2528">
        <v>314</v>
      </c>
      <c r="H44" s="2248">
        <v>1.1413201512067461</v>
      </c>
    </row>
    <row r="45" spans="2:13" ht="15" customHeight="1">
      <c r="B45" s="2525" t="s">
        <v>2043</v>
      </c>
      <c r="C45" s="2527">
        <v>67</v>
      </c>
      <c r="D45" s="2350" t="s">
        <v>2035</v>
      </c>
      <c r="E45" s="2527">
        <v>338</v>
      </c>
      <c r="F45" s="2350" t="s">
        <v>2035</v>
      </c>
      <c r="G45" s="2528">
        <v>338</v>
      </c>
      <c r="H45" s="2248">
        <v>1.2285548124454784</v>
      </c>
    </row>
    <row r="46" spans="2:13" ht="15" customHeight="1">
      <c r="B46" s="2525"/>
      <c r="C46" s="2087"/>
      <c r="D46" s="2087"/>
      <c r="E46" s="2087"/>
      <c r="F46" s="2087"/>
      <c r="H46" s="2061"/>
      <c r="K46" s="2061"/>
      <c r="L46" s="2061"/>
      <c r="M46" s="2061"/>
    </row>
    <row r="47" spans="2:13" ht="15" customHeight="1">
      <c r="B47" s="2088" t="s">
        <v>2044</v>
      </c>
      <c r="C47" s="2532"/>
      <c r="D47" s="2532"/>
      <c r="E47" s="2532"/>
      <c r="F47" s="2532"/>
      <c r="H47" s="2061"/>
      <c r="I47" s="2533"/>
      <c r="J47" s="2087"/>
      <c r="K47" s="2087"/>
      <c r="L47" s="2087"/>
      <c r="M47" s="2087"/>
    </row>
    <row r="48" spans="2:13" ht="15" customHeight="1">
      <c r="B48" s="2079"/>
      <c r="C48" s="2284"/>
      <c r="D48" s="2284"/>
      <c r="E48" s="2284"/>
      <c r="F48" s="2284"/>
      <c r="H48" s="2061"/>
      <c r="I48" s="2533"/>
      <c r="J48" s="2087"/>
      <c r="K48" s="2087"/>
      <c r="L48" s="2087"/>
      <c r="M48" s="2087"/>
    </row>
    <row r="49" spans="2:13" ht="15" customHeight="1">
      <c r="B49" s="2076" t="s">
        <v>2045</v>
      </c>
      <c r="C49" s="2284"/>
      <c r="D49" s="2284"/>
      <c r="E49" s="2284"/>
      <c r="F49" s="2284"/>
      <c r="H49" s="2061"/>
      <c r="I49" s="2533"/>
      <c r="J49" s="2087"/>
      <c r="K49" s="2087"/>
      <c r="L49" s="2087"/>
      <c r="M49" s="2087"/>
    </row>
    <row r="50" spans="2:13" ht="15" customHeight="1">
      <c r="B50" s="2079"/>
      <c r="C50" s="2284"/>
      <c r="D50" s="2284"/>
      <c r="E50" s="2284"/>
      <c r="F50" s="2284"/>
      <c r="H50" s="2061"/>
      <c r="I50" s="2533"/>
      <c r="J50" s="2087"/>
      <c r="K50" s="2087"/>
      <c r="L50" s="2087"/>
      <c r="M50" s="2087"/>
    </row>
    <row r="51" spans="2:13" ht="15" customHeight="1">
      <c r="B51" s="2079"/>
      <c r="C51" s="2284"/>
      <c r="D51" s="2284"/>
      <c r="E51" s="2284"/>
      <c r="F51" s="2284"/>
      <c r="H51" s="2061"/>
      <c r="I51" s="2533"/>
      <c r="J51" s="2087"/>
      <c r="K51" s="2087"/>
      <c r="L51" s="2087"/>
      <c r="M51" s="2087"/>
    </row>
    <row r="52" spans="2:13" ht="15" customHeight="1">
      <c r="B52" s="2079"/>
      <c r="C52" s="2284"/>
      <c r="D52" s="2284"/>
      <c r="E52" s="2284"/>
      <c r="F52" s="2284"/>
      <c r="H52" s="2061"/>
      <c r="I52" s="2533"/>
      <c r="J52" s="2087"/>
      <c r="K52" s="2087"/>
      <c r="L52" s="2087"/>
      <c r="M52" s="2087"/>
    </row>
    <row r="53" spans="2:13" ht="15" customHeight="1">
      <c r="B53" s="2079"/>
      <c r="C53" s="2284"/>
      <c r="D53" s="2284"/>
      <c r="E53" s="2284"/>
      <c r="F53" s="2284"/>
      <c r="H53" s="2061"/>
      <c r="I53" s="2533"/>
      <c r="J53" s="2087"/>
      <c r="K53" s="2087"/>
      <c r="L53" s="2087"/>
      <c r="M53" s="2087"/>
    </row>
    <row r="54" spans="2:13" ht="15" customHeight="1">
      <c r="B54" s="2079"/>
      <c r="C54" s="2284"/>
      <c r="D54" s="2284"/>
      <c r="E54" s="2284"/>
      <c r="F54" s="2284"/>
      <c r="H54" s="2061"/>
      <c r="I54" s="2533"/>
      <c r="J54" s="2087"/>
      <c r="K54" s="2087"/>
      <c r="L54" s="2087"/>
      <c r="M54" s="2087"/>
    </row>
    <row r="55" spans="2:13" ht="15" customHeight="1">
      <c r="B55" s="2079"/>
      <c r="C55" s="2284"/>
      <c r="D55" s="2284"/>
      <c r="E55" s="2284"/>
      <c r="F55" s="2284"/>
      <c r="H55" s="2061"/>
      <c r="I55" s="2533"/>
      <c r="J55" s="2087"/>
      <c r="K55" s="2087"/>
      <c r="L55" s="2087"/>
      <c r="M55" s="2087"/>
    </row>
    <row r="56" spans="2:13" ht="15" customHeight="1">
      <c r="B56" s="2079"/>
      <c r="C56" s="2284"/>
      <c r="D56" s="2284"/>
      <c r="E56" s="2284"/>
      <c r="F56" s="2284"/>
      <c r="H56" s="2061"/>
      <c r="I56" s="2533"/>
      <c r="J56" s="2087"/>
      <c r="K56" s="2087"/>
      <c r="L56" s="2087"/>
      <c r="M56" s="2087"/>
    </row>
    <row r="57" spans="2:13" ht="15" customHeight="1">
      <c r="B57" s="2079"/>
      <c r="C57" s="2284"/>
      <c r="D57" s="2284"/>
      <c r="E57" s="2284"/>
      <c r="F57" s="2284"/>
      <c r="H57" s="2061"/>
      <c r="I57" s="2533"/>
      <c r="J57" s="2087"/>
      <c r="K57" s="2087"/>
      <c r="L57" s="2087"/>
      <c r="M57" s="2087"/>
    </row>
    <row r="58" spans="2:13" ht="15" customHeight="1">
      <c r="B58" s="2079"/>
      <c r="C58" s="2284"/>
      <c r="D58" s="2284"/>
      <c r="E58" s="2284"/>
      <c r="F58" s="2284"/>
      <c r="H58" s="2061"/>
      <c r="I58" s="2533"/>
      <c r="J58" s="2087"/>
      <c r="K58" s="2087"/>
      <c r="L58" s="2087"/>
      <c r="M58" s="2087"/>
    </row>
    <row r="59" spans="2:13" ht="15" customHeight="1">
      <c r="B59" s="2079"/>
      <c r="C59" s="2284"/>
      <c r="D59" s="2284"/>
      <c r="E59" s="2284"/>
      <c r="F59" s="2284"/>
      <c r="H59" s="2061"/>
      <c r="I59" s="2533"/>
      <c r="J59" s="2087"/>
      <c r="K59" s="2087"/>
      <c r="L59" s="2087"/>
      <c r="M59" s="2087"/>
    </row>
    <row r="60" spans="2:13" ht="15" customHeight="1">
      <c r="B60" s="2079"/>
      <c r="C60" s="2284"/>
      <c r="D60" s="2284"/>
      <c r="E60" s="2284"/>
      <c r="F60" s="2284"/>
      <c r="H60" s="2061"/>
      <c r="I60" s="2533"/>
      <c r="J60" s="2087"/>
      <c r="K60" s="2087"/>
      <c r="L60" s="2087"/>
      <c r="M60" s="2087"/>
    </row>
    <row r="61" spans="2:13" ht="15" customHeight="1">
      <c r="B61" s="2079"/>
      <c r="C61" s="2284"/>
      <c r="D61" s="2284"/>
      <c r="E61" s="2284"/>
      <c r="F61" s="2284"/>
      <c r="H61" s="2061"/>
      <c r="I61" s="2533"/>
      <c r="J61" s="2087"/>
      <c r="K61" s="2087"/>
      <c r="L61" s="2087"/>
      <c r="M61" s="2087"/>
    </row>
    <row r="62" spans="2:13" ht="15" customHeight="1">
      <c r="B62" s="2079"/>
      <c r="C62" s="2284"/>
      <c r="D62" s="2284"/>
      <c r="E62" s="2284"/>
      <c r="F62" s="2284"/>
      <c r="H62" s="2061"/>
      <c r="I62" s="2533"/>
      <c r="J62" s="2087"/>
      <c r="K62" s="2087"/>
      <c r="L62" s="2087"/>
      <c r="M62" s="2087"/>
    </row>
    <row r="63" spans="2:13" ht="15" customHeight="1">
      <c r="B63" s="2079"/>
      <c r="C63" s="2284"/>
      <c r="D63" s="2284"/>
      <c r="E63" s="2284"/>
      <c r="F63" s="2284"/>
      <c r="H63" s="2061"/>
      <c r="I63" s="2533"/>
      <c r="J63" s="2087"/>
      <c r="K63" s="2087"/>
      <c r="L63" s="2087"/>
      <c r="M63" s="2087"/>
    </row>
    <row r="64" spans="2:13" ht="15" customHeight="1">
      <c r="B64" s="2079"/>
      <c r="C64" s="2284"/>
      <c r="D64" s="2284"/>
      <c r="E64" s="2284"/>
      <c r="F64" s="2284"/>
      <c r="H64" s="2061"/>
      <c r="I64" s="2533"/>
      <c r="J64" s="2087"/>
      <c r="K64" s="2087"/>
      <c r="L64" s="2087"/>
      <c r="M64" s="2087"/>
    </row>
    <row r="65" spans="2:13" ht="15" customHeight="1">
      <c r="B65" s="2079"/>
      <c r="C65" s="2284"/>
      <c r="D65" s="2284"/>
      <c r="E65" s="2284"/>
      <c r="F65" s="2284"/>
      <c r="H65" s="2061"/>
      <c r="I65" s="2533"/>
      <c r="J65" s="2087"/>
      <c r="K65" s="2087"/>
      <c r="L65" s="2087"/>
      <c r="M65" s="2087"/>
    </row>
    <row r="66" spans="2:13" ht="15" customHeight="1">
      <c r="B66" s="2079"/>
      <c r="C66" s="2284"/>
      <c r="D66" s="2284"/>
      <c r="E66" s="2284"/>
      <c r="F66" s="2284"/>
      <c r="H66" s="2061"/>
      <c r="I66" s="2533"/>
      <c r="J66" s="2087"/>
      <c r="K66" s="2087"/>
      <c r="L66" s="2087"/>
      <c r="M66" s="2087"/>
    </row>
    <row r="67" spans="2:13" ht="15" customHeight="1">
      <c r="B67" s="2079"/>
      <c r="C67" s="2284"/>
      <c r="D67" s="2284"/>
      <c r="E67" s="2284"/>
      <c r="F67" s="2284"/>
      <c r="H67" s="2061"/>
      <c r="I67" s="2533"/>
      <c r="J67" s="2087"/>
      <c r="K67" s="2087"/>
      <c r="L67" s="2087"/>
      <c r="M67" s="2087"/>
    </row>
    <row r="68" spans="2:13" ht="15" customHeight="1">
      <c r="B68" s="2079"/>
      <c r="C68" s="2284"/>
      <c r="D68" s="2284"/>
      <c r="E68" s="2284"/>
      <c r="F68" s="2284"/>
      <c r="H68" s="2061"/>
      <c r="I68" s="2533"/>
      <c r="J68" s="2087"/>
      <c r="K68" s="2087"/>
      <c r="L68" s="2087"/>
      <c r="M68" s="2087"/>
    </row>
    <row r="69" spans="2:13" ht="15" customHeight="1">
      <c r="B69" s="2079"/>
      <c r="C69" s="2284"/>
      <c r="D69" s="2284"/>
      <c r="E69" s="2284"/>
      <c r="F69" s="2284"/>
      <c r="H69" s="2061"/>
      <c r="I69" s="2533"/>
      <c r="J69" s="2087"/>
      <c r="K69" s="2087"/>
      <c r="L69" s="2087"/>
      <c r="M69" s="2087"/>
    </row>
    <row r="70" spans="2:13" ht="15" customHeight="1">
      <c r="B70" s="2149" t="s">
        <v>2046</v>
      </c>
      <c r="C70" s="2284"/>
      <c r="D70" s="2284"/>
      <c r="E70" s="2284"/>
      <c r="F70" s="2284"/>
      <c r="H70" s="2061"/>
      <c r="I70" s="2533"/>
      <c r="J70" s="2087"/>
      <c r="K70" s="2087"/>
      <c r="L70" s="2087"/>
      <c r="M70" s="2087"/>
    </row>
    <row r="71" spans="2:13" ht="15" customHeight="1">
      <c r="B71" s="2079"/>
      <c r="C71" s="2284"/>
      <c r="D71" s="2284"/>
      <c r="E71" s="2284"/>
      <c r="F71" s="2284"/>
      <c r="H71" s="2181"/>
      <c r="I71" s="2181"/>
      <c r="J71" s="2181"/>
      <c r="K71" s="2181"/>
      <c r="L71" s="2061"/>
      <c r="M71" s="2061"/>
    </row>
    <row r="72" spans="2:13" ht="15" customHeight="1">
      <c r="B72" s="2815" t="s">
        <v>2047</v>
      </c>
      <c r="C72" s="2820"/>
      <c r="D72" s="2820"/>
      <c r="E72" s="2820"/>
      <c r="F72" s="2284"/>
      <c r="H72" s="2181"/>
      <c r="I72" s="2181"/>
      <c r="J72" s="2181"/>
      <c r="K72" s="2181"/>
      <c r="L72" s="2061"/>
      <c r="M72" s="2061"/>
    </row>
    <row r="73" spans="2:13">
      <c r="B73" s="2078" t="s">
        <v>754</v>
      </c>
      <c r="C73" s="2044"/>
      <c r="D73" s="2044"/>
      <c r="E73" s="2044"/>
      <c r="F73" s="2103"/>
      <c r="H73" s="2082"/>
      <c r="I73" s="2082"/>
      <c r="J73" s="2082"/>
      <c r="K73" s="2082"/>
    </row>
    <row r="74" spans="2:13" ht="15" customHeight="1">
      <c r="B74" s="2263" t="s">
        <v>132</v>
      </c>
      <c r="C74" s="2264" t="s">
        <v>2048</v>
      </c>
      <c r="D74" s="2534"/>
      <c r="H74" s="2488"/>
      <c r="I74" s="2488"/>
      <c r="J74" s="2531"/>
      <c r="K74" s="2329"/>
    </row>
    <row r="75" spans="2:13" ht="15" customHeight="1">
      <c r="B75" s="2265" t="s">
        <v>8</v>
      </c>
      <c r="C75" s="2313">
        <f>SUM(C76:C87)</f>
        <v>835.1</v>
      </c>
      <c r="D75" s="2534"/>
      <c r="H75" s="2463"/>
      <c r="I75" s="2417"/>
      <c r="J75" s="2531"/>
      <c r="K75" s="2329"/>
    </row>
    <row r="76" spans="2:13" ht="15" customHeight="1">
      <c r="B76" s="2525" t="s">
        <v>120</v>
      </c>
      <c r="C76" s="2093">
        <v>69.3</v>
      </c>
      <c r="D76" s="2123"/>
      <c r="H76" s="2463"/>
      <c r="I76" s="2417"/>
      <c r="J76" s="2417"/>
      <c r="K76" s="2329"/>
    </row>
    <row r="77" spans="2:13" ht="15" customHeight="1">
      <c r="B77" s="2525" t="s">
        <v>121</v>
      </c>
      <c r="C77" s="2093">
        <v>69.2</v>
      </c>
      <c r="D77" s="2093"/>
      <c r="H77" s="2463"/>
      <c r="I77" s="2417"/>
      <c r="J77" s="2417"/>
      <c r="K77" s="2329"/>
    </row>
    <row r="78" spans="2:13" ht="15" customHeight="1">
      <c r="B78" s="2525" t="s">
        <v>122</v>
      </c>
      <c r="C78" s="2093">
        <v>69.5</v>
      </c>
      <c r="D78" s="2093"/>
      <c r="H78" s="2463"/>
      <c r="I78" s="2417"/>
      <c r="J78" s="2417"/>
      <c r="K78" s="2329"/>
    </row>
    <row r="79" spans="2:13" ht="15" customHeight="1">
      <c r="B79" s="2525" t="s">
        <v>123</v>
      </c>
      <c r="C79" s="2093">
        <v>69.599999999999994</v>
      </c>
      <c r="D79" s="2093"/>
      <c r="H79" s="2463"/>
      <c r="I79" s="2417"/>
      <c r="J79" s="2417"/>
      <c r="K79" s="2329"/>
    </row>
    <row r="80" spans="2:13" ht="15" customHeight="1">
      <c r="B80" s="2525" t="s">
        <v>111</v>
      </c>
      <c r="C80" s="2093">
        <v>69.400000000000006</v>
      </c>
      <c r="D80" s="2093"/>
      <c r="H80" s="2463"/>
      <c r="I80" s="2417"/>
      <c r="J80" s="2417"/>
      <c r="K80" s="2329"/>
    </row>
    <row r="81" spans="2:11" ht="15" customHeight="1">
      <c r="B81" s="2525" t="s">
        <v>124</v>
      </c>
      <c r="C81" s="2093">
        <v>70</v>
      </c>
      <c r="D81" s="2093"/>
      <c r="H81" s="2463"/>
      <c r="I81" s="2417"/>
      <c r="J81" s="2417"/>
      <c r="K81" s="2329"/>
    </row>
    <row r="82" spans="2:11" ht="15" customHeight="1">
      <c r="B82" s="2525" t="s">
        <v>125</v>
      </c>
      <c r="C82" s="2093">
        <v>70.099999999999994</v>
      </c>
      <c r="D82" s="2093"/>
      <c r="H82" s="2463"/>
      <c r="I82" s="2417"/>
      <c r="J82" s="2417"/>
      <c r="K82" s="2329"/>
    </row>
    <row r="83" spans="2:11" ht="15" customHeight="1">
      <c r="B83" s="2525" t="s">
        <v>126</v>
      </c>
      <c r="C83" s="2093">
        <v>69.599999999999994</v>
      </c>
      <c r="D83" s="2093"/>
      <c r="H83" s="2463"/>
      <c r="I83" s="2417"/>
      <c r="J83" s="2417"/>
      <c r="K83" s="2329"/>
    </row>
    <row r="84" spans="2:11" ht="15" customHeight="1">
      <c r="B84" s="2525" t="s">
        <v>127</v>
      </c>
      <c r="C84" s="2093">
        <v>69.900000000000006</v>
      </c>
      <c r="D84" s="2093"/>
      <c r="H84" s="2463"/>
      <c r="I84" s="2417"/>
      <c r="J84" s="2417"/>
      <c r="K84" s="2329"/>
    </row>
    <row r="85" spans="2:11" ht="15" customHeight="1">
      <c r="B85" s="2525" t="s">
        <v>128</v>
      </c>
      <c r="C85" s="2093">
        <v>69.599999999999994</v>
      </c>
      <c r="D85" s="2093"/>
      <c r="H85" s="2463"/>
      <c r="I85" s="2417"/>
      <c r="J85" s="2417"/>
      <c r="K85" s="2329"/>
    </row>
    <row r="86" spans="2:11" ht="15" customHeight="1">
      <c r="B86" s="2525" t="s">
        <v>129</v>
      </c>
      <c r="C86" s="2093">
        <v>69.5</v>
      </c>
      <c r="D86" s="2093"/>
      <c r="H86" s="2463"/>
      <c r="I86" s="2417"/>
      <c r="J86" s="2417"/>
      <c r="K86" s="2329"/>
    </row>
    <row r="87" spans="2:11" ht="15" customHeight="1">
      <c r="B87" s="2525" t="s">
        <v>130</v>
      </c>
      <c r="C87" s="2093">
        <v>69.400000000000006</v>
      </c>
      <c r="D87" s="2093"/>
      <c r="J87" s="2417"/>
      <c r="K87" s="2248"/>
    </row>
    <row r="88" spans="2:11" ht="15" customHeight="1">
      <c r="B88" s="2088" t="s">
        <v>2019</v>
      </c>
      <c r="C88" s="2108"/>
      <c r="D88" s="2093"/>
      <c r="H88" s="2463"/>
      <c r="I88" s="2417"/>
      <c r="J88" s="2417"/>
      <c r="K88" s="2248"/>
    </row>
    <row r="90" spans="2:11" ht="15" customHeight="1">
      <c r="B90" s="2850" t="s">
        <v>2049</v>
      </c>
      <c r="C90" s="2850"/>
      <c r="D90" s="2850"/>
      <c r="E90" s="2850"/>
      <c r="F90" s="2850"/>
    </row>
    <row r="91" spans="2:11" ht="15" customHeight="1">
      <c r="B91" s="2263" t="s">
        <v>14</v>
      </c>
      <c r="C91" s="2264">
        <v>2005</v>
      </c>
      <c r="D91" s="2264">
        <v>2010</v>
      </c>
      <c r="E91" s="2264">
        <v>2011</v>
      </c>
      <c r="F91" s="2264">
        <v>2012</v>
      </c>
    </row>
    <row r="92" spans="2:11" ht="15" customHeight="1">
      <c r="B92" s="2525" t="s">
        <v>2050</v>
      </c>
      <c r="C92" s="2087">
        <v>31</v>
      </c>
      <c r="D92" s="2087">
        <v>66</v>
      </c>
      <c r="E92" s="2087">
        <v>83</v>
      </c>
      <c r="F92" s="2087">
        <v>105</v>
      </c>
    </row>
    <row r="93" spans="2:11" ht="15" customHeight="1">
      <c r="B93" s="2525" t="s">
        <v>2051</v>
      </c>
      <c r="C93" s="2087">
        <v>282</v>
      </c>
      <c r="D93" s="2087">
        <v>836</v>
      </c>
      <c r="E93" s="2087">
        <v>884</v>
      </c>
      <c r="F93" s="2087">
        <v>1015</v>
      </c>
      <c r="G93" s="2248"/>
    </row>
    <row r="94" spans="2:11" ht="15" customHeight="1">
      <c r="B94" s="2525" t="s">
        <v>2052</v>
      </c>
      <c r="C94" s="2087">
        <v>2275</v>
      </c>
      <c r="D94" s="2087">
        <v>6225</v>
      </c>
      <c r="E94" s="2087">
        <v>7058</v>
      </c>
      <c r="F94" s="2087">
        <v>7100</v>
      </c>
    </row>
    <row r="95" spans="2:11" ht="15" customHeight="1">
      <c r="B95" s="2088" t="s">
        <v>2019</v>
      </c>
      <c r="C95" s="2279"/>
      <c r="D95" s="2279"/>
      <c r="E95" s="2279"/>
      <c r="F95" s="2059"/>
    </row>
    <row r="96" spans="2:11" ht="15" customHeight="1">
      <c r="B96" s="2116" t="s">
        <v>2053</v>
      </c>
      <c r="C96" s="2279"/>
      <c r="D96" s="2279"/>
      <c r="E96" s="2279"/>
      <c r="F96" s="2279"/>
      <c r="G96" s="2075"/>
    </row>
    <row r="97" spans="2:7" s="2075" customFormat="1" ht="15" customHeight="1">
      <c r="B97" s="2088"/>
      <c r="C97" s="2279"/>
      <c r="D97" s="2279"/>
      <c r="E97" s="2279"/>
      <c r="F97" s="2279"/>
      <c r="G97" s="2059"/>
    </row>
    <row r="98" spans="2:7" ht="15" customHeight="1">
      <c r="B98" s="2850" t="s">
        <v>2054</v>
      </c>
      <c r="C98" s="2850"/>
      <c r="D98" s="2850"/>
      <c r="E98" s="2850"/>
      <c r="F98" s="2850"/>
    </row>
    <row r="99" spans="2:7" ht="15" customHeight="1">
      <c r="B99" s="2263" t="s">
        <v>14</v>
      </c>
      <c r="C99" s="2264">
        <v>2005</v>
      </c>
      <c r="D99" s="2264">
        <v>2010</v>
      </c>
      <c r="E99" s="2264">
        <v>2011</v>
      </c>
      <c r="F99" s="2264">
        <v>2012</v>
      </c>
    </row>
    <row r="100" spans="2:7" ht="15" customHeight="1">
      <c r="B100" s="2525" t="s">
        <v>2055</v>
      </c>
      <c r="C100" s="2107">
        <f>C94/C92</f>
        <v>73.387096774193552</v>
      </c>
      <c r="D100" s="2107">
        <f>D94/D92</f>
        <v>94.318181818181813</v>
      </c>
      <c r="E100" s="2535">
        <f>E94/E92</f>
        <v>85.036144578313255</v>
      </c>
      <c r="F100" s="2535">
        <v>67.61904761904762</v>
      </c>
    </row>
    <row r="101" spans="2:7" ht="15" customHeight="1">
      <c r="B101" s="2525" t="s">
        <v>2056</v>
      </c>
      <c r="C101" s="2107">
        <f>C94/C93</f>
        <v>8.0673758865248235</v>
      </c>
      <c r="D101" s="2107">
        <f>D94/D93</f>
        <v>7.446172248803828</v>
      </c>
      <c r="E101" s="2535">
        <f>E94/E93</f>
        <v>7.9841628959276019</v>
      </c>
      <c r="F101" s="2535">
        <v>6.9950738916256157</v>
      </c>
    </row>
    <row r="102" spans="2:7" ht="15" customHeight="1">
      <c r="B102" s="2525" t="s">
        <v>2057</v>
      </c>
      <c r="C102" s="2107">
        <f>C93/C92</f>
        <v>9.0967741935483879</v>
      </c>
      <c r="D102" s="2107">
        <f>D93/D92</f>
        <v>12.666666666666666</v>
      </c>
      <c r="E102" s="2535">
        <f>E93/E92</f>
        <v>10.650602409638553</v>
      </c>
      <c r="F102" s="2535">
        <v>9.6666666666666661</v>
      </c>
    </row>
    <row r="103" spans="2:7" ht="15" customHeight="1">
      <c r="B103" s="2088" t="s">
        <v>2058</v>
      </c>
      <c r="C103" s="2279"/>
      <c r="E103" s="2279"/>
      <c r="F103" s="2279"/>
    </row>
    <row r="104" spans="2:7" ht="15" customHeight="1">
      <c r="B104" s="2116" t="s">
        <v>2053</v>
      </c>
      <c r="C104" s="2279"/>
      <c r="D104" s="2279"/>
      <c r="E104" s="2279"/>
    </row>
    <row r="105" spans="2:7" ht="15" customHeight="1">
      <c r="B105" s="2088"/>
      <c r="C105" s="2279"/>
      <c r="D105" s="2279"/>
      <c r="E105" s="2279"/>
      <c r="F105" s="2279"/>
    </row>
    <row r="106" spans="2:7" ht="15" customHeight="1">
      <c r="B106" s="2850" t="s">
        <v>2059</v>
      </c>
      <c r="C106" s="2850"/>
      <c r="D106" s="2850"/>
      <c r="E106" s="2850"/>
      <c r="F106" s="2850"/>
    </row>
    <row r="107" spans="2:7" ht="15" customHeight="1">
      <c r="B107" s="2263" t="s">
        <v>2060</v>
      </c>
      <c r="C107" s="2264">
        <v>2005</v>
      </c>
      <c r="D107" s="2264">
        <v>2010</v>
      </c>
      <c r="E107" s="2264">
        <v>2011</v>
      </c>
      <c r="F107" s="2264">
        <v>2012</v>
      </c>
    </row>
    <row r="108" spans="2:7" ht="15" customHeight="1">
      <c r="B108" s="2265" t="s">
        <v>1632</v>
      </c>
      <c r="C108" s="2266">
        <v>2275</v>
      </c>
      <c r="D108" s="2266">
        <v>6225</v>
      </c>
      <c r="E108" s="2266">
        <f>SUM(E109:E110)</f>
        <v>7058</v>
      </c>
      <c r="F108" s="2266">
        <v>7100</v>
      </c>
    </row>
    <row r="109" spans="2:7" ht="15" customHeight="1">
      <c r="B109" s="2525" t="s">
        <v>1534</v>
      </c>
      <c r="C109" s="2087">
        <v>481</v>
      </c>
      <c r="D109" s="2087">
        <v>1755</v>
      </c>
      <c r="E109" s="2087">
        <v>2390</v>
      </c>
      <c r="F109" s="2087">
        <v>2578</v>
      </c>
      <c r="G109" s="2098"/>
    </row>
    <row r="110" spans="2:7" ht="15" customHeight="1">
      <c r="B110" s="2525" t="s">
        <v>1535</v>
      </c>
      <c r="C110" s="2087">
        <v>1794</v>
      </c>
      <c r="D110" s="2087">
        <v>4470</v>
      </c>
      <c r="E110" s="2087">
        <v>4668</v>
      </c>
      <c r="F110" s="2087">
        <v>4522</v>
      </c>
      <c r="G110" s="2248"/>
    </row>
    <row r="111" spans="2:7" ht="15" customHeight="1">
      <c r="B111" s="2265" t="s">
        <v>1685</v>
      </c>
      <c r="C111" s="2536"/>
      <c r="D111" s="2536"/>
      <c r="E111" s="2536"/>
      <c r="F111" s="2536"/>
    </row>
    <row r="112" spans="2:7" ht="15" customHeight="1">
      <c r="B112" s="2525" t="s">
        <v>1511</v>
      </c>
      <c r="C112" s="2087">
        <v>1172</v>
      </c>
      <c r="D112" s="2087">
        <v>3262</v>
      </c>
      <c r="E112" s="2087">
        <v>3702</v>
      </c>
      <c r="F112" s="2087">
        <v>3291</v>
      </c>
    </row>
    <row r="113" spans="2:8" ht="15" customHeight="1">
      <c r="B113" s="2525" t="s">
        <v>1512</v>
      </c>
      <c r="C113" s="2087">
        <v>1103</v>
      </c>
      <c r="D113" s="2087">
        <v>2963</v>
      </c>
      <c r="E113" s="2087">
        <v>3356</v>
      </c>
      <c r="F113" s="2087">
        <v>3809</v>
      </c>
    </row>
    <row r="114" spans="2:8" ht="15" customHeight="1">
      <c r="B114" s="2265" t="s">
        <v>2061</v>
      </c>
      <c r="C114" s="2275"/>
      <c r="D114" s="2275"/>
      <c r="E114" s="2275"/>
      <c r="F114" s="2275"/>
      <c r="G114" s="2129"/>
    </row>
    <row r="115" spans="2:8" ht="15" customHeight="1">
      <c r="B115" s="2525" t="s">
        <v>2062</v>
      </c>
      <c r="C115" s="2087">
        <v>321</v>
      </c>
      <c r="D115" s="2087">
        <v>565</v>
      </c>
      <c r="E115" s="2087">
        <v>1066</v>
      </c>
      <c r="F115" s="2087">
        <v>1163</v>
      </c>
      <c r="G115" s="2129"/>
    </row>
    <row r="116" spans="2:8" ht="15" customHeight="1">
      <c r="B116" s="2525" t="s">
        <v>2063</v>
      </c>
      <c r="C116" s="2219">
        <v>1954</v>
      </c>
      <c r="D116" s="2219">
        <v>5660</v>
      </c>
      <c r="E116" s="2087">
        <v>5992</v>
      </c>
      <c r="F116" s="2087">
        <v>5937</v>
      </c>
    </row>
    <row r="117" spans="2:8" ht="15" customHeight="1">
      <c r="B117" s="2088" t="s">
        <v>2019</v>
      </c>
      <c r="C117" s="2108"/>
      <c r="D117" s="2108"/>
      <c r="E117" s="2108"/>
      <c r="F117" s="2240"/>
    </row>
    <row r="118" spans="2:8" ht="15" customHeight="1">
      <c r="B118" s="2116" t="s">
        <v>2064</v>
      </c>
      <c r="C118" s="2108"/>
      <c r="D118" s="2108"/>
      <c r="E118" s="2108"/>
      <c r="F118" s="2240"/>
    </row>
    <row r="119" spans="2:8" ht="15" customHeight="1">
      <c r="B119" s="2088"/>
      <c r="C119" s="2108"/>
      <c r="D119" s="2108"/>
      <c r="E119" s="2108"/>
      <c r="G119" s="2061"/>
    </row>
    <row r="120" spans="2:8" ht="33.75" customHeight="1">
      <c r="B120" s="2850" t="s">
        <v>2065</v>
      </c>
      <c r="C120" s="2850"/>
      <c r="D120" s="2850"/>
      <c r="E120" s="2850"/>
      <c r="F120" s="2850"/>
      <c r="G120" s="2061"/>
    </row>
    <row r="121" spans="2:8" ht="15" customHeight="1">
      <c r="B121" s="2263" t="s">
        <v>1645</v>
      </c>
      <c r="C121" s="2537"/>
      <c r="D121" s="2264" t="s">
        <v>1511</v>
      </c>
      <c r="E121" s="2264" t="s">
        <v>1512</v>
      </c>
      <c r="F121" s="2264" t="s">
        <v>8</v>
      </c>
      <c r="G121" s="2061"/>
    </row>
    <row r="122" spans="2:8" ht="15" customHeight="1">
      <c r="B122" s="2265" t="s">
        <v>8</v>
      </c>
      <c r="C122" s="2333"/>
      <c r="D122" s="2100">
        <v>1409</v>
      </c>
      <c r="E122" s="2100">
        <v>814</v>
      </c>
      <c r="F122" s="2100">
        <v>2223</v>
      </c>
      <c r="G122" s="2061"/>
    </row>
    <row r="123" spans="2:8" ht="14.25">
      <c r="B123" s="2538" t="s">
        <v>1534</v>
      </c>
      <c r="D123" s="2421">
        <v>908</v>
      </c>
      <c r="E123" s="2421">
        <v>545</v>
      </c>
      <c r="F123" s="2421">
        <v>1453</v>
      </c>
      <c r="G123" s="2098"/>
      <c r="H123" s="2098"/>
    </row>
    <row r="124" spans="2:8" ht="15" customHeight="1">
      <c r="B124" s="2538" t="s">
        <v>1535</v>
      </c>
      <c r="D124" s="2421">
        <v>501</v>
      </c>
      <c r="E124" s="2421">
        <v>269</v>
      </c>
      <c r="F124" s="2421">
        <v>770</v>
      </c>
      <c r="G124" s="2098"/>
      <c r="H124" s="2098"/>
    </row>
    <row r="125" spans="2:8" ht="15" customHeight="1">
      <c r="B125" s="2088" t="s">
        <v>2019</v>
      </c>
      <c r="C125" s="2279"/>
      <c r="D125" s="2279"/>
      <c r="E125" s="2279"/>
      <c r="F125" s="2240"/>
    </row>
  </sheetData>
  <protectedRanges>
    <protectedRange sqref="C6:C12" name="All"/>
    <protectedRange sqref="C92:D94 C112:E113 C115:E116 C109:E110" name="All_2"/>
    <protectedRange sqref="C31:F31 C46:D46" name="All_1_1"/>
    <protectedRange sqref="C100:D102" name="All_2_1"/>
    <protectedRange sqref="I75:I86" name="All_1_2"/>
    <protectedRange sqref="J76:J87 I88:J88" name="All_1_1_1"/>
    <protectedRange sqref="C19:E25" name="All_6"/>
    <protectedRange sqref="J47:K66" name="All_1_1_5_1"/>
    <protectedRange sqref="C76:C87" name="All_1_2_3"/>
    <protectedRange sqref="E44 F45 F37 C32:D45 E38:E42" name="All_1_1_5_1_1"/>
  </protectedRanges>
  <mergeCells count="13">
    <mergeCell ref="B72:E72"/>
    <mergeCell ref="B90:F90"/>
    <mergeCell ref="B98:F98"/>
    <mergeCell ref="B106:F106"/>
    <mergeCell ref="B120:F120"/>
    <mergeCell ref="B29:B30"/>
    <mergeCell ref="C29:D29"/>
    <mergeCell ref="E29:F29"/>
    <mergeCell ref="B2:F2"/>
    <mergeCell ref="B15:F15"/>
    <mergeCell ref="B16:B17"/>
    <mergeCell ref="C16:C17"/>
    <mergeCell ref="D16:F16"/>
  </mergeCells>
  <pageMargins left="0.7" right="0.7" top="0.75" bottom="0.56999999999999995" header="0.3" footer="0.3"/>
  <pageSetup paperSize="9" scale="80" orientation="portrait" r:id="rId1"/>
  <headerFooter>
    <oddFooter>&amp;C&amp;P</oddFooter>
  </headerFooter>
  <rowBreaks count="3" manualBreakCount="3">
    <brk id="26" max="5" man="1"/>
    <brk id="70" max="5" man="1"/>
    <brk id="118" max="5" man="1"/>
  </rowBreaks>
  <drawing r:id="rId2"/>
  <legacyDrawing r:id="rId3"/>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828182"/>
  </sheetPr>
  <dimension ref="A1:R136"/>
  <sheetViews>
    <sheetView view="pageBreakPreview" topLeftCell="A52" zoomScale="80" zoomScaleSheetLayoutView="80" workbookViewId="0">
      <selection activeCell="J4" sqref="J4"/>
    </sheetView>
  </sheetViews>
  <sheetFormatPr defaultRowHeight="14.25"/>
  <cols>
    <col min="1" max="1" width="2.85546875" style="2059" customWidth="1"/>
    <col min="2" max="2" width="36.28515625" style="2059" customWidth="1"/>
    <col min="3" max="3" width="17.28515625" style="2540" customWidth="1"/>
    <col min="4" max="5" width="15.7109375" style="2540" customWidth="1"/>
    <col min="6" max="6" width="19.42578125" style="2540" customWidth="1"/>
    <col min="7" max="7" width="10.28515625" style="2059" customWidth="1"/>
    <col min="8" max="8" width="10.85546875" style="2059" customWidth="1"/>
    <col min="9" max="9" width="53.140625" style="2059" bestFit="1" customWidth="1"/>
    <col min="10" max="16384" width="9.140625" style="2059"/>
  </cols>
  <sheetData>
    <row r="1" spans="2:10" ht="18">
      <c r="B1" s="2539" t="s">
        <v>1730</v>
      </c>
      <c r="C1" s="2539"/>
      <c r="D1" s="2539"/>
      <c r="E1" s="2539"/>
      <c r="F1" s="2539"/>
    </row>
    <row r="2" spans="2:10" ht="137.25" customHeight="1">
      <c r="B2" s="2841" t="s">
        <v>2066</v>
      </c>
      <c r="C2" s="2855"/>
      <c r="D2" s="2855"/>
      <c r="E2" s="2855"/>
      <c r="F2" s="2855"/>
    </row>
    <row r="3" spans="2:10" ht="15">
      <c r="B3" s="2076" t="s">
        <v>2067</v>
      </c>
    </row>
    <row r="4" spans="2:10" ht="15">
      <c r="B4" s="2044"/>
      <c r="C4" s="2541"/>
      <c r="D4" s="2541"/>
      <c r="E4" s="2541"/>
      <c r="F4" s="2541"/>
      <c r="G4" s="2061"/>
      <c r="H4" s="2061"/>
    </row>
    <row r="5" spans="2:10" ht="15">
      <c r="B5" s="2061"/>
      <c r="C5" s="2541"/>
      <c r="D5" s="2541"/>
      <c r="E5" s="2541"/>
      <c r="F5" s="2541"/>
      <c r="G5" s="2061"/>
      <c r="H5" s="2061"/>
      <c r="I5" s="2044" t="s">
        <v>2068</v>
      </c>
      <c r="J5" s="2252"/>
    </row>
    <row r="6" spans="2:10" ht="15">
      <c r="B6" s="2061"/>
      <c r="C6" s="2541"/>
      <c r="D6" s="2541"/>
      <c r="E6" s="2541"/>
      <c r="F6" s="2541"/>
      <c r="G6" s="2061"/>
      <c r="H6" s="2061"/>
      <c r="I6" s="2542" t="s">
        <v>2069</v>
      </c>
      <c r="J6" s="2543">
        <v>2012</v>
      </c>
    </row>
    <row r="7" spans="2:10" ht="15">
      <c r="B7" s="2061"/>
      <c r="C7" s="2541"/>
      <c r="D7" s="2541"/>
      <c r="E7" s="2541"/>
      <c r="F7" s="2541"/>
      <c r="G7" s="2061"/>
      <c r="H7" s="2061"/>
      <c r="I7" s="2044" t="s">
        <v>8</v>
      </c>
      <c r="J7" s="2544"/>
    </row>
    <row r="8" spans="2:10">
      <c r="B8" s="2061"/>
      <c r="C8" s="2541"/>
      <c r="D8" s="2541"/>
      <c r="E8" s="2541"/>
      <c r="F8" s="2541"/>
      <c r="G8" s="2061"/>
      <c r="H8" s="2061"/>
      <c r="I8" s="2463" t="s">
        <v>2070</v>
      </c>
      <c r="J8" s="2417">
        <v>61980</v>
      </c>
    </row>
    <row r="9" spans="2:10">
      <c r="B9" s="2061"/>
      <c r="C9" s="2541"/>
      <c r="D9" s="2541"/>
      <c r="E9" s="2541"/>
      <c r="F9" s="2541"/>
      <c r="G9" s="2061"/>
      <c r="H9" s="2061"/>
      <c r="I9" s="2463" t="s">
        <v>2071</v>
      </c>
      <c r="J9" s="2417">
        <v>52816</v>
      </c>
    </row>
    <row r="10" spans="2:10">
      <c r="B10" s="2061"/>
      <c r="C10" s="2541"/>
      <c r="D10" s="2541"/>
      <c r="E10" s="2541"/>
      <c r="F10" s="2541"/>
      <c r="G10" s="2061"/>
      <c r="H10" s="2463"/>
      <c r="I10" s="2463" t="s">
        <v>2072</v>
      </c>
      <c r="J10" s="2417">
        <v>57620</v>
      </c>
    </row>
    <row r="11" spans="2:10">
      <c r="B11" s="2061"/>
      <c r="C11" s="2541"/>
      <c r="D11" s="2541"/>
      <c r="E11" s="2541"/>
      <c r="F11" s="2541"/>
      <c r="G11" s="2061"/>
      <c r="H11" s="2417"/>
      <c r="I11" s="2463" t="s">
        <v>2073</v>
      </c>
      <c r="J11" s="2417">
        <v>54988</v>
      </c>
    </row>
    <row r="12" spans="2:10">
      <c r="B12" s="2061"/>
      <c r="C12" s="2541"/>
      <c r="D12" s="2541"/>
      <c r="E12" s="2541"/>
      <c r="F12" s="2541"/>
      <c r="G12" s="2061"/>
      <c r="H12" s="2417"/>
      <c r="I12" s="2463" t="s">
        <v>2074</v>
      </c>
      <c r="J12" s="2417">
        <v>22752</v>
      </c>
    </row>
    <row r="13" spans="2:10">
      <c r="B13" s="2061"/>
      <c r="C13" s="2541"/>
      <c r="D13" s="2541"/>
      <c r="E13" s="2541"/>
      <c r="F13" s="2541"/>
      <c r="G13" s="2061"/>
      <c r="H13" s="2417"/>
      <c r="I13" s="2463" t="s">
        <v>2075</v>
      </c>
      <c r="J13" s="2417">
        <v>15813</v>
      </c>
    </row>
    <row r="14" spans="2:10">
      <c r="B14" s="2061"/>
      <c r="C14" s="2541"/>
      <c r="D14" s="2541"/>
      <c r="E14" s="2541"/>
      <c r="F14" s="2541"/>
      <c r="G14" s="2061"/>
      <c r="H14" s="2417"/>
      <c r="I14" s="2463" t="s">
        <v>2076</v>
      </c>
      <c r="J14" s="2417">
        <v>12918</v>
      </c>
    </row>
    <row r="15" spans="2:10">
      <c r="B15" s="2061"/>
      <c r="C15" s="2541"/>
      <c r="D15" s="2541"/>
      <c r="E15" s="2541"/>
      <c r="F15" s="2541"/>
      <c r="G15" s="2061"/>
      <c r="H15" s="2061"/>
      <c r="I15" s="2463" t="s">
        <v>2077</v>
      </c>
      <c r="J15" s="2417">
        <v>31922</v>
      </c>
    </row>
    <row r="16" spans="2:10">
      <c r="B16" s="2061"/>
      <c r="C16" s="2541"/>
      <c r="D16" s="2541"/>
      <c r="E16" s="2541"/>
      <c r="F16" s="2541"/>
      <c r="G16" s="2061"/>
      <c r="H16" s="2061"/>
      <c r="I16" s="2463" t="s">
        <v>2078</v>
      </c>
      <c r="J16" s="2417">
        <v>37585</v>
      </c>
    </row>
    <row r="17" spans="1:18">
      <c r="B17" s="2061"/>
      <c r="C17" s="2541"/>
      <c r="D17" s="2541"/>
      <c r="E17" s="2541"/>
      <c r="F17" s="2541"/>
      <c r="G17" s="2061"/>
      <c r="H17" s="2061"/>
      <c r="I17" s="2463" t="s">
        <v>2079</v>
      </c>
      <c r="J17" s="2417">
        <v>26965</v>
      </c>
    </row>
    <row r="18" spans="1:18">
      <c r="B18" s="2061"/>
      <c r="C18" s="2541"/>
      <c r="D18" s="2541"/>
      <c r="E18" s="2541"/>
      <c r="F18" s="2541"/>
      <c r="G18" s="2061"/>
      <c r="H18" s="2061"/>
      <c r="I18" s="2463" t="s">
        <v>2080</v>
      </c>
      <c r="J18" s="2417">
        <v>33897</v>
      </c>
    </row>
    <row r="19" spans="1:18">
      <c r="B19" s="2061"/>
      <c r="C19" s="2541"/>
      <c r="D19" s="2541"/>
      <c r="E19" s="2541"/>
      <c r="F19" s="2541"/>
      <c r="G19" s="2061"/>
      <c r="H19" s="2061"/>
      <c r="I19" s="2545" t="s">
        <v>2081</v>
      </c>
      <c r="J19" s="2546"/>
    </row>
    <row r="20" spans="1:18">
      <c r="B20" s="2073" t="s">
        <v>2082</v>
      </c>
      <c r="C20" s="2541"/>
      <c r="D20" s="2541"/>
      <c r="E20" s="2541"/>
      <c r="F20" s="2541"/>
      <c r="G20" s="2061"/>
      <c r="H20" s="2061"/>
    </row>
    <row r="21" spans="1:18">
      <c r="B21" s="2061"/>
      <c r="C21" s="2541"/>
      <c r="D21" s="2541"/>
      <c r="E21" s="2541"/>
      <c r="F21" s="2541"/>
      <c r="G21" s="2061"/>
      <c r="H21" s="2061"/>
    </row>
    <row r="22" spans="1:18" ht="15">
      <c r="B22" s="2044" t="s">
        <v>2083</v>
      </c>
      <c r="C22" s="2044"/>
      <c r="D22" s="2044"/>
      <c r="E22" s="2044"/>
      <c r="F22" s="2044"/>
    </row>
    <row r="23" spans="1:18" s="2077" customFormat="1" ht="12.75">
      <c r="B23" s="2263" t="s">
        <v>2084</v>
      </c>
      <c r="C23" s="2263">
        <v>2005</v>
      </c>
      <c r="D23" s="2263">
        <v>2010</v>
      </c>
      <c r="E23" s="2263">
        <v>2011</v>
      </c>
      <c r="F23" s="2263">
        <v>2012</v>
      </c>
      <c r="H23" s="2109"/>
      <c r="I23" s="2109"/>
      <c r="J23" s="2109"/>
      <c r="K23" s="2109"/>
      <c r="L23" s="2109"/>
      <c r="M23" s="2109"/>
      <c r="N23" s="2109"/>
      <c r="O23" s="2109"/>
      <c r="P23" s="2109"/>
      <c r="Q23" s="2109"/>
      <c r="R23" s="2109"/>
    </row>
    <row r="24" spans="1:18" s="2077" customFormat="1" ht="12.75">
      <c r="B24" s="2488" t="s">
        <v>8</v>
      </c>
      <c r="C24" s="2429">
        <f>SUM(C25:C30)</f>
        <v>72</v>
      </c>
      <c r="D24" s="2429">
        <f>SUM(D25:D30)</f>
        <v>58</v>
      </c>
      <c r="E24" s="2429">
        <f>SUM(E25:E30)</f>
        <v>54</v>
      </c>
      <c r="F24" s="2429">
        <f>SUM(F25:F30)</f>
        <v>62</v>
      </c>
      <c r="H24" s="2109"/>
      <c r="I24" s="2109"/>
      <c r="J24" s="2109"/>
      <c r="K24" s="2109"/>
      <c r="L24" s="2109"/>
      <c r="M24" s="2109"/>
      <c r="N24" s="2109"/>
      <c r="O24" s="2109"/>
      <c r="P24" s="2109"/>
      <c r="Q24" s="2109"/>
      <c r="R24" s="2109"/>
    </row>
    <row r="25" spans="1:18">
      <c r="A25" s="2224"/>
      <c r="B25" s="2115" t="s">
        <v>2085</v>
      </c>
      <c r="C25" s="2289">
        <v>26</v>
      </c>
      <c r="D25" s="2289">
        <v>9</v>
      </c>
      <c r="E25" s="2289">
        <v>8</v>
      </c>
      <c r="F25" s="2289">
        <v>12</v>
      </c>
    </row>
    <row r="26" spans="1:18">
      <c r="A26" s="2224"/>
      <c r="B26" s="2115" t="s">
        <v>2086</v>
      </c>
      <c r="C26" s="2087" t="s">
        <v>482</v>
      </c>
      <c r="D26" s="2087" t="s">
        <v>482</v>
      </c>
      <c r="E26" s="2087" t="s">
        <v>482</v>
      </c>
      <c r="F26" s="2087">
        <v>10</v>
      </c>
    </row>
    <row r="27" spans="1:18">
      <c r="A27" s="2224"/>
      <c r="B27" s="2115" t="s">
        <v>2070</v>
      </c>
      <c r="C27" s="2289">
        <v>10</v>
      </c>
      <c r="D27" s="2289">
        <v>8</v>
      </c>
      <c r="E27" s="2289">
        <v>7</v>
      </c>
      <c r="F27" s="2289">
        <v>5</v>
      </c>
    </row>
    <row r="28" spans="1:18">
      <c r="A28" s="2224"/>
      <c r="B28" s="2115" t="s">
        <v>2076</v>
      </c>
      <c r="C28" s="2289">
        <v>6</v>
      </c>
      <c r="D28" s="2289">
        <v>20</v>
      </c>
      <c r="E28" s="2289">
        <v>15</v>
      </c>
      <c r="F28" s="2289">
        <v>14</v>
      </c>
    </row>
    <row r="29" spans="1:18">
      <c r="A29" s="2224"/>
      <c r="B29" s="2115" t="s">
        <v>2087</v>
      </c>
      <c r="C29" s="2289">
        <v>13</v>
      </c>
      <c r="D29" s="2289">
        <v>12</v>
      </c>
      <c r="E29" s="2289">
        <v>14</v>
      </c>
      <c r="F29" s="2289">
        <v>12</v>
      </c>
    </row>
    <row r="30" spans="1:18">
      <c r="A30" s="2224"/>
      <c r="B30" s="2115" t="s">
        <v>2088</v>
      </c>
      <c r="C30" s="2289">
        <v>17</v>
      </c>
      <c r="D30" s="2289">
        <v>9</v>
      </c>
      <c r="E30" s="2289">
        <v>10</v>
      </c>
      <c r="F30" s="2289">
        <v>9</v>
      </c>
    </row>
    <row r="31" spans="1:18">
      <c r="B31" s="2073" t="s">
        <v>2089</v>
      </c>
      <c r="C31" s="2165"/>
      <c r="D31" s="2165"/>
      <c r="E31" s="2165"/>
      <c r="F31" s="2149"/>
    </row>
    <row r="32" spans="1:18">
      <c r="B32" s="2061"/>
      <c r="C32" s="2541"/>
      <c r="D32" s="2541"/>
      <c r="E32" s="2541"/>
      <c r="F32" s="2541"/>
      <c r="H32" s="2082"/>
      <c r="I32" s="2082"/>
      <c r="J32" s="2082"/>
      <c r="K32" s="2082"/>
      <c r="L32" s="2082"/>
      <c r="M32" s="2082"/>
      <c r="N32" s="2082"/>
      <c r="O32" s="2082"/>
      <c r="P32" s="2082"/>
    </row>
    <row r="33" spans="1:16" ht="15">
      <c r="B33" s="2044" t="s">
        <v>2090</v>
      </c>
      <c r="C33" s="2044"/>
      <c r="D33" s="2044"/>
      <c r="E33" s="2044"/>
      <c r="F33" s="2044"/>
      <c r="H33" s="2082"/>
      <c r="I33" s="2082"/>
      <c r="J33" s="2082"/>
      <c r="K33" s="2082"/>
      <c r="L33" s="2082"/>
      <c r="M33" s="2082"/>
      <c r="N33" s="2082"/>
      <c r="O33" s="2082"/>
      <c r="P33" s="2082"/>
    </row>
    <row r="34" spans="1:16" s="2077" customFormat="1" ht="12.75">
      <c r="B34" s="2263" t="s">
        <v>2069</v>
      </c>
      <c r="C34" s="2263">
        <v>2005</v>
      </c>
      <c r="D34" s="2263">
        <v>2010</v>
      </c>
      <c r="E34" s="2263">
        <v>2012</v>
      </c>
      <c r="F34" s="2263">
        <v>2013</v>
      </c>
      <c r="G34" s="2133"/>
      <c r="H34" s="2103"/>
      <c r="I34" s="2103"/>
      <c r="J34" s="2103"/>
      <c r="K34" s="2103"/>
      <c r="L34" s="2103"/>
      <c r="M34" s="2103"/>
      <c r="N34" s="2103"/>
      <c r="O34" s="2109"/>
    </row>
    <row r="35" spans="1:16" s="2077" customFormat="1" ht="12.75">
      <c r="B35" s="2547" t="s">
        <v>8</v>
      </c>
      <c r="C35" s="2548">
        <f>SUM(C36:C46)</f>
        <v>240220</v>
      </c>
      <c r="D35" s="2548">
        <f>SUM(D36:D46)</f>
        <v>375923</v>
      </c>
      <c r="E35" s="2548">
        <f>SUM(E36:E46)</f>
        <v>409256</v>
      </c>
      <c r="F35" s="2549">
        <v>449028</v>
      </c>
      <c r="G35" s="2133"/>
      <c r="H35" s="2103"/>
      <c r="I35" s="2103"/>
      <c r="J35" s="2103"/>
      <c r="K35" s="2103"/>
      <c r="L35" s="2103"/>
      <c r="M35" s="2103"/>
      <c r="N35" s="2103"/>
      <c r="O35" s="2109"/>
    </row>
    <row r="36" spans="1:16">
      <c r="A36" s="2224"/>
      <c r="B36" s="2115" t="s">
        <v>2070</v>
      </c>
      <c r="C36" s="2289">
        <v>35500</v>
      </c>
      <c r="D36" s="2289">
        <v>58112</v>
      </c>
      <c r="E36" s="2289">
        <v>61980</v>
      </c>
      <c r="F36" s="2550">
        <v>66497</v>
      </c>
      <c r="H36" s="2417"/>
      <c r="I36" s="2417"/>
      <c r="J36" s="2417"/>
      <c r="K36" s="2417"/>
      <c r="L36" s="2417"/>
      <c r="M36" s="2417"/>
      <c r="N36" s="2417"/>
      <c r="O36" s="2082"/>
    </row>
    <row r="37" spans="1:16">
      <c r="A37" s="2224"/>
      <c r="B37" s="2115" t="s">
        <v>2071</v>
      </c>
      <c r="C37" s="2289">
        <v>34200</v>
      </c>
      <c r="D37" s="2289">
        <v>49830</v>
      </c>
      <c r="E37" s="2289">
        <v>52816</v>
      </c>
      <c r="F37" s="2550">
        <v>58438</v>
      </c>
      <c r="H37" s="2417"/>
      <c r="I37" s="2417"/>
      <c r="J37" s="2417"/>
      <c r="K37" s="2417"/>
      <c r="L37" s="2417"/>
      <c r="M37" s="2417"/>
      <c r="N37" s="2417"/>
    </row>
    <row r="38" spans="1:16">
      <c r="A38" s="2224"/>
      <c r="B38" s="2115" t="s">
        <v>2072</v>
      </c>
      <c r="C38" s="2289">
        <v>41800</v>
      </c>
      <c r="D38" s="2289">
        <v>53814</v>
      </c>
      <c r="E38" s="2289">
        <v>57620</v>
      </c>
      <c r="F38" s="2550">
        <v>65351</v>
      </c>
      <c r="H38" s="2417"/>
      <c r="I38" s="2417"/>
      <c r="J38" s="2417"/>
      <c r="K38" s="2417"/>
      <c r="L38" s="2417"/>
      <c r="M38" s="2417"/>
      <c r="N38" s="2417"/>
    </row>
    <row r="39" spans="1:16">
      <c r="A39" s="2224"/>
      <c r="B39" s="2115" t="s">
        <v>2073</v>
      </c>
      <c r="C39" s="2289">
        <v>38000</v>
      </c>
      <c r="D39" s="2289">
        <v>52840</v>
      </c>
      <c r="E39" s="2289">
        <v>54988</v>
      </c>
      <c r="F39" s="2550">
        <v>59530</v>
      </c>
      <c r="H39" s="2417"/>
      <c r="I39" s="2417"/>
      <c r="J39" s="2417"/>
      <c r="K39" s="2417"/>
      <c r="L39" s="2417"/>
      <c r="M39" s="2417"/>
      <c r="N39" s="2417"/>
    </row>
    <row r="40" spans="1:16">
      <c r="A40" s="2224"/>
      <c r="B40" s="2115" t="s">
        <v>2074</v>
      </c>
      <c r="C40" s="2289">
        <v>9700</v>
      </c>
      <c r="D40" s="2289">
        <v>19960</v>
      </c>
      <c r="E40" s="2289">
        <v>22752</v>
      </c>
      <c r="F40" s="2550">
        <v>25586</v>
      </c>
      <c r="G40" s="2463"/>
      <c r="H40" s="2417"/>
      <c r="I40" s="2417"/>
      <c r="J40" s="2417"/>
      <c r="K40" s="2417"/>
      <c r="L40" s="2417"/>
      <c r="M40" s="2417"/>
      <c r="N40" s="2417"/>
    </row>
    <row r="41" spans="1:16">
      <c r="A41" s="2224"/>
      <c r="B41" s="2115" t="s">
        <v>2075</v>
      </c>
      <c r="C41" s="2289">
        <v>7800</v>
      </c>
      <c r="D41" s="2289">
        <v>13818</v>
      </c>
      <c r="E41" s="2289">
        <v>15813</v>
      </c>
      <c r="F41" s="2550">
        <v>23623</v>
      </c>
      <c r="G41" s="2463"/>
      <c r="H41" s="2417"/>
      <c r="I41" s="2417"/>
      <c r="J41" s="2417"/>
      <c r="K41" s="2417"/>
      <c r="L41" s="2417"/>
      <c r="M41" s="2417"/>
      <c r="N41" s="2417"/>
    </row>
    <row r="42" spans="1:16">
      <c r="A42" s="2224"/>
      <c r="B42" s="2115" t="s">
        <v>2076</v>
      </c>
      <c r="C42" s="2289">
        <v>7000</v>
      </c>
      <c r="D42" s="2289">
        <v>12314</v>
      </c>
      <c r="E42" s="2289">
        <v>12918</v>
      </c>
      <c r="F42" s="2550">
        <v>13654</v>
      </c>
      <c r="G42" s="2463"/>
      <c r="H42" s="2417"/>
      <c r="I42" s="2417"/>
      <c r="J42" s="2417"/>
      <c r="K42" s="2417"/>
      <c r="L42" s="2417"/>
      <c r="M42" s="2417"/>
      <c r="N42" s="2417"/>
    </row>
    <row r="43" spans="1:16">
      <c r="A43" s="2224"/>
      <c r="B43" s="2115" t="s">
        <v>2077</v>
      </c>
      <c r="C43" s="2289">
        <v>17300</v>
      </c>
      <c r="D43" s="2289">
        <v>28265</v>
      </c>
      <c r="E43" s="2289">
        <v>31922</v>
      </c>
      <c r="F43" s="2550">
        <v>34654</v>
      </c>
      <c r="G43" s="2463"/>
      <c r="H43" s="2417"/>
      <c r="I43" s="2417"/>
      <c r="J43" s="2417"/>
      <c r="K43" s="2417"/>
      <c r="L43" s="2417"/>
      <c r="M43" s="2417"/>
      <c r="N43" s="2417"/>
    </row>
    <row r="44" spans="1:16">
      <c r="A44" s="2224"/>
      <c r="B44" s="2115" t="s">
        <v>2078</v>
      </c>
      <c r="C44" s="2289">
        <v>18000</v>
      </c>
      <c r="D44" s="2289">
        <v>33162</v>
      </c>
      <c r="E44" s="2289">
        <v>37585</v>
      </c>
      <c r="F44" s="2550">
        <v>38114</v>
      </c>
      <c r="G44" s="2463"/>
      <c r="H44" s="2417"/>
      <c r="I44" s="2417"/>
      <c r="J44" s="2417"/>
      <c r="K44" s="2417"/>
      <c r="L44" s="2417"/>
      <c r="M44" s="2417"/>
      <c r="N44" s="2417"/>
    </row>
    <row r="45" spans="1:16">
      <c r="A45" s="2224"/>
      <c r="B45" s="2115" t="s">
        <v>2079</v>
      </c>
      <c r="C45" s="2289">
        <v>15200</v>
      </c>
      <c r="D45" s="2289">
        <v>23890</v>
      </c>
      <c r="E45" s="2289">
        <v>26965</v>
      </c>
      <c r="F45" s="2550">
        <v>28423</v>
      </c>
      <c r="G45" s="2463"/>
      <c r="H45" s="2417"/>
      <c r="I45" s="2417"/>
      <c r="J45" s="2417"/>
      <c r="K45" s="2417"/>
      <c r="L45" s="2417"/>
      <c r="M45" s="2417"/>
      <c r="N45" s="2417"/>
    </row>
    <row r="46" spans="1:16">
      <c r="A46" s="2224"/>
      <c r="B46" s="2115" t="s">
        <v>2080</v>
      </c>
      <c r="C46" s="2289">
        <v>15720</v>
      </c>
      <c r="D46" s="2289">
        <v>29918</v>
      </c>
      <c r="E46" s="2289">
        <v>33897</v>
      </c>
      <c r="F46" s="2550">
        <v>35158</v>
      </c>
      <c r="G46" s="2463"/>
      <c r="H46" s="2417"/>
      <c r="I46" s="2417"/>
      <c r="J46" s="2417"/>
      <c r="K46" s="2417"/>
      <c r="L46" s="2417"/>
      <c r="M46" s="2417"/>
      <c r="N46" s="2417"/>
    </row>
    <row r="47" spans="1:16">
      <c r="B47" s="2073" t="s">
        <v>2089</v>
      </c>
      <c r="C47" s="2165"/>
      <c r="D47" s="2165"/>
      <c r="E47" s="2165"/>
      <c r="F47" s="2165"/>
    </row>
    <row r="48" spans="1:16" ht="15">
      <c r="B48" s="2061"/>
      <c r="C48" s="2541"/>
      <c r="D48" s="2541"/>
      <c r="E48" s="2541"/>
      <c r="F48" s="2541"/>
      <c r="G48" s="2061"/>
      <c r="H48" s="2129"/>
    </row>
    <row r="49" spans="1:8" ht="15">
      <c r="B49" s="2129" t="s">
        <v>2091</v>
      </c>
      <c r="C49" s="2129"/>
      <c r="D49" s="2129"/>
      <c r="E49" s="2129"/>
      <c r="F49" s="2541"/>
      <c r="G49" s="2129"/>
      <c r="H49" s="2129"/>
    </row>
    <row r="50" spans="1:8" s="2077" customFormat="1" ht="12.75">
      <c r="B50" s="2263" t="s">
        <v>14</v>
      </c>
      <c r="C50" s="2263">
        <v>2005</v>
      </c>
      <c r="D50" s="2263">
        <v>2011</v>
      </c>
      <c r="E50" s="2263">
        <v>2012</v>
      </c>
      <c r="F50" s="2551">
        <v>2013</v>
      </c>
    </row>
    <row r="51" spans="1:8">
      <c r="A51" s="2224"/>
      <c r="B51" s="2353" t="s">
        <v>2092</v>
      </c>
      <c r="C51" s="2429">
        <f>SUM(C52:C53)</f>
        <v>170339</v>
      </c>
      <c r="D51" s="2429">
        <v>9741</v>
      </c>
      <c r="E51" s="2429">
        <f>SUM(E52:E53)</f>
        <v>122962</v>
      </c>
      <c r="F51" s="2552">
        <v>135473</v>
      </c>
    </row>
    <row r="52" spans="1:8">
      <c r="A52" s="2224"/>
      <c r="B52" s="2115" t="s">
        <v>1511</v>
      </c>
      <c r="C52" s="2289">
        <v>91541</v>
      </c>
      <c r="D52" s="2087" t="s">
        <v>482</v>
      </c>
      <c r="E52" s="2289">
        <v>88904</v>
      </c>
      <c r="F52" s="2550">
        <v>93195</v>
      </c>
    </row>
    <row r="53" spans="1:8">
      <c r="A53" s="2224"/>
      <c r="B53" s="2115" t="s">
        <v>1512</v>
      </c>
      <c r="C53" s="2289">
        <v>78798</v>
      </c>
      <c r="D53" s="2087" t="s">
        <v>482</v>
      </c>
      <c r="E53" s="2289">
        <v>34058</v>
      </c>
      <c r="F53" s="2550">
        <v>42278</v>
      </c>
    </row>
    <row r="54" spans="1:8">
      <c r="A54" s="2224"/>
      <c r="B54" s="2353" t="s">
        <v>2093</v>
      </c>
      <c r="C54" s="2429">
        <f>SUM(C55:C56)</f>
        <v>10524</v>
      </c>
      <c r="D54" s="2266">
        <v>357</v>
      </c>
      <c r="E54" s="2429">
        <f>SUM(E55:E56)</f>
        <v>27885</v>
      </c>
      <c r="F54" s="2552">
        <v>30437</v>
      </c>
    </row>
    <row r="55" spans="1:8">
      <c r="A55" s="2224"/>
      <c r="B55" s="2115" t="s">
        <v>1511</v>
      </c>
      <c r="C55" s="2289">
        <v>5682</v>
      </c>
      <c r="D55" s="2087" t="s">
        <v>482</v>
      </c>
      <c r="E55" s="2289">
        <v>19213</v>
      </c>
      <c r="F55" s="2550">
        <v>20975</v>
      </c>
    </row>
    <row r="56" spans="1:8">
      <c r="A56" s="2224"/>
      <c r="B56" s="2115" t="s">
        <v>1512</v>
      </c>
      <c r="C56" s="2289">
        <v>4842</v>
      </c>
      <c r="D56" s="2087" t="s">
        <v>482</v>
      </c>
      <c r="E56" s="2289">
        <v>8672</v>
      </c>
      <c r="F56" s="2550">
        <v>9462</v>
      </c>
    </row>
    <row r="57" spans="1:8">
      <c r="B57" s="2073" t="s">
        <v>2089</v>
      </c>
      <c r="C57" s="2073"/>
      <c r="D57" s="2073"/>
      <c r="E57" s="2073"/>
      <c r="F57" s="2073"/>
      <c r="H57" s="2417"/>
    </row>
    <row r="58" spans="1:8">
      <c r="B58" s="2553" t="s">
        <v>2094</v>
      </c>
      <c r="C58" s="2073"/>
      <c r="D58" s="2073"/>
      <c r="E58" s="2073"/>
      <c r="F58" s="2073"/>
      <c r="H58" s="2417"/>
    </row>
    <row r="59" spans="1:8">
      <c r="H59" s="2417"/>
    </row>
    <row r="60" spans="1:8" ht="18.75" customHeight="1">
      <c r="B60" s="2129" t="s">
        <v>2095</v>
      </c>
      <c r="C60"/>
      <c r="D60"/>
      <c r="E60"/>
      <c r="F60"/>
      <c r="H60" s="2417"/>
    </row>
    <row r="61" spans="1:8">
      <c r="B61" s="2263" t="s">
        <v>14</v>
      </c>
      <c r="C61" s="2554" t="s">
        <v>1553</v>
      </c>
      <c r="D61" s="2554" t="s">
        <v>1554</v>
      </c>
      <c r="E61" s="2554" t="s">
        <v>171</v>
      </c>
      <c r="F61" s="2555" t="s">
        <v>532</v>
      </c>
      <c r="H61" s="2417"/>
    </row>
    <row r="62" spans="1:8">
      <c r="B62" s="2086" t="s">
        <v>2096</v>
      </c>
      <c r="C62" s="2289">
        <v>653</v>
      </c>
      <c r="D62" s="2289">
        <v>1084</v>
      </c>
      <c r="E62" s="2289">
        <v>930</v>
      </c>
      <c r="F62" s="2289">
        <f>SUM(C62:E62)</f>
        <v>2667</v>
      </c>
      <c r="H62" s="2417"/>
    </row>
    <row r="63" spans="1:8">
      <c r="B63" s="2086" t="s">
        <v>2097</v>
      </c>
      <c r="C63" s="2289">
        <v>35</v>
      </c>
      <c r="D63" s="2289">
        <v>21</v>
      </c>
      <c r="E63" s="2289">
        <v>19</v>
      </c>
      <c r="F63" s="2289">
        <f>SUM(C63:E63)</f>
        <v>75</v>
      </c>
      <c r="H63" s="2417"/>
    </row>
    <row r="64" spans="1:8" ht="26.25" customHeight="1">
      <c r="B64" s="2556" t="s">
        <v>2098</v>
      </c>
      <c r="C64" s="2557">
        <v>25</v>
      </c>
      <c r="D64" s="2557">
        <v>12</v>
      </c>
      <c r="E64" s="2557">
        <v>6</v>
      </c>
      <c r="F64" s="2557">
        <f>SUM(C64:E64)</f>
        <v>43</v>
      </c>
      <c r="H64" s="2417"/>
    </row>
    <row r="65" spans="2:8">
      <c r="B65" s="2086" t="s">
        <v>2099</v>
      </c>
      <c r="C65" s="2289">
        <v>10</v>
      </c>
      <c r="D65" s="2289">
        <v>27</v>
      </c>
      <c r="E65" s="2289">
        <v>2</v>
      </c>
      <c r="F65" s="2289">
        <f>SUM(C65:E65)</f>
        <v>39</v>
      </c>
      <c r="H65" s="2417"/>
    </row>
    <row r="66" spans="2:8">
      <c r="B66" s="2086" t="s">
        <v>2100</v>
      </c>
      <c r="C66" s="2289">
        <v>54</v>
      </c>
      <c r="D66" s="2289">
        <v>19</v>
      </c>
      <c r="E66" s="2289">
        <v>1</v>
      </c>
      <c r="F66" s="2289">
        <f>SUM(C66:E66)</f>
        <v>74</v>
      </c>
      <c r="H66" s="2417"/>
    </row>
    <row r="67" spans="2:8">
      <c r="B67" s="2073" t="s">
        <v>2101</v>
      </c>
      <c r="H67" s="2417"/>
    </row>
    <row r="68" spans="2:8">
      <c r="H68" s="2417"/>
    </row>
    <row r="69" spans="2:8" ht="18.75" customHeight="1">
      <c r="B69" s="2129" t="s">
        <v>2102</v>
      </c>
      <c r="H69" s="2417"/>
    </row>
    <row r="70" spans="2:8">
      <c r="B70" s="2263" t="s">
        <v>14</v>
      </c>
      <c r="C70" s="2554" t="s">
        <v>1553</v>
      </c>
      <c r="D70" s="2554" t="s">
        <v>1554</v>
      </c>
      <c r="E70" s="2554" t="s">
        <v>171</v>
      </c>
      <c r="F70" s="2555" t="s">
        <v>532</v>
      </c>
      <c r="H70" s="2417"/>
    </row>
    <row r="71" spans="2:8">
      <c r="B71" s="2086" t="s">
        <v>2103</v>
      </c>
      <c r="C71" s="2289">
        <v>17</v>
      </c>
      <c r="D71" s="2289">
        <v>6</v>
      </c>
      <c r="E71" s="2289">
        <v>1</v>
      </c>
      <c r="F71" s="2289">
        <f>SUM(C71:E71)</f>
        <v>24</v>
      </c>
      <c r="H71" s="2417"/>
    </row>
    <row r="72" spans="2:8">
      <c r="B72" s="2086" t="s">
        <v>2104</v>
      </c>
      <c r="C72" s="2289">
        <v>10</v>
      </c>
      <c r="D72" s="2289">
        <v>3</v>
      </c>
      <c r="E72" s="2289">
        <v>1</v>
      </c>
      <c r="F72" s="2289">
        <f>SUM(C72:E72)</f>
        <v>14</v>
      </c>
      <c r="H72" s="2417"/>
    </row>
    <row r="73" spans="2:8">
      <c r="B73" s="2086" t="s">
        <v>2105</v>
      </c>
      <c r="C73" s="2289">
        <v>485</v>
      </c>
      <c r="D73" s="2289">
        <v>519</v>
      </c>
      <c r="E73" s="2289">
        <v>112</v>
      </c>
      <c r="F73" s="2289">
        <f>SUM(C73:E73)</f>
        <v>1116</v>
      </c>
      <c r="H73" s="2417"/>
    </row>
    <row r="74" spans="2:8">
      <c r="B74" s="2086" t="s">
        <v>2106</v>
      </c>
      <c r="C74" s="2289">
        <v>377</v>
      </c>
      <c r="D74" s="2289">
        <v>440</v>
      </c>
      <c r="E74" s="2289">
        <v>180</v>
      </c>
      <c r="F74" s="2289">
        <f>SUM(C74:E74)</f>
        <v>997</v>
      </c>
      <c r="H74" s="2417"/>
    </row>
    <row r="75" spans="2:8">
      <c r="B75" s="2086" t="s">
        <v>2107</v>
      </c>
      <c r="C75" s="2289">
        <v>189</v>
      </c>
      <c r="D75" s="2289">
        <v>328</v>
      </c>
      <c r="E75" s="2289">
        <v>79</v>
      </c>
      <c r="F75" s="2289">
        <f>SUM(C75:E75)</f>
        <v>596</v>
      </c>
      <c r="H75" s="2417"/>
    </row>
    <row r="76" spans="2:8">
      <c r="B76" s="2073" t="s">
        <v>2101</v>
      </c>
      <c r="H76" s="2417"/>
    </row>
    <row r="77" spans="2:8">
      <c r="H77" s="2417"/>
    </row>
    <row r="78" spans="2:8" ht="15">
      <c r="B78" s="2075" t="s">
        <v>2108</v>
      </c>
      <c r="C78" s="2075"/>
      <c r="D78" s="2075"/>
      <c r="E78" s="2075"/>
      <c r="F78" s="2075"/>
      <c r="G78" s="2075"/>
      <c r="H78" s="2417"/>
    </row>
    <row r="79" spans="2:8" s="2077" customFormat="1" ht="19.5" customHeight="1">
      <c r="B79" s="2263" t="s">
        <v>1439</v>
      </c>
      <c r="C79" s="2263">
        <v>2006</v>
      </c>
      <c r="D79" s="2263">
        <v>2010</v>
      </c>
      <c r="E79" s="2263">
        <v>2012</v>
      </c>
      <c r="F79" s="2263">
        <v>2013</v>
      </c>
      <c r="G79" s="2290"/>
    </row>
    <row r="80" spans="2:8" s="2077" customFormat="1" ht="14.25" customHeight="1">
      <c r="B80" s="2488" t="s">
        <v>8</v>
      </c>
      <c r="C80" s="2429">
        <f>SUM(C81:C87)</f>
        <v>2628486</v>
      </c>
      <c r="D80" s="2429">
        <f>SUM(D81:D87)</f>
        <v>2718175</v>
      </c>
      <c r="E80" s="2558">
        <f>SUM(E81:E87)</f>
        <v>3375656</v>
      </c>
      <c r="F80" s="2558">
        <f>SUM(F81:F87)</f>
        <v>3058612</v>
      </c>
      <c r="G80" s="2290"/>
    </row>
    <row r="81" spans="1:10">
      <c r="A81" s="2224"/>
      <c r="B81" s="2115" t="s">
        <v>2109</v>
      </c>
      <c r="C81" s="2289">
        <v>619042</v>
      </c>
      <c r="D81" s="2289">
        <v>955930</v>
      </c>
      <c r="E81" s="2289">
        <v>971338</v>
      </c>
      <c r="F81" s="2289">
        <v>999174</v>
      </c>
      <c r="G81" s="2559"/>
      <c r="H81" s="2559"/>
      <c r="I81" s="2559"/>
      <c r="J81" s="2559"/>
    </row>
    <row r="82" spans="1:10">
      <c r="A82" s="2224"/>
      <c r="B82" s="2115" t="s">
        <v>2110</v>
      </c>
      <c r="C82" s="2289">
        <v>235132</v>
      </c>
      <c r="D82" s="2289">
        <v>338073</v>
      </c>
      <c r="E82" s="2289">
        <v>303751</v>
      </c>
      <c r="F82" s="2560">
        <v>238046</v>
      </c>
      <c r="G82" s="2098"/>
      <c r="H82" s="2098"/>
      <c r="I82" s="2098"/>
      <c r="J82" s="2098"/>
    </row>
    <row r="83" spans="1:10">
      <c r="A83" s="2224"/>
      <c r="B83" s="2115" t="s">
        <v>2111</v>
      </c>
      <c r="C83" s="2289">
        <v>1664640</v>
      </c>
      <c r="D83" s="2289">
        <v>1295057</v>
      </c>
      <c r="E83" s="2289">
        <v>1936983</v>
      </c>
      <c r="F83" s="2560">
        <v>1624630</v>
      </c>
    </row>
    <row r="84" spans="1:10">
      <c r="A84" s="2224"/>
      <c r="B84" s="2115" t="s">
        <v>2112</v>
      </c>
      <c r="C84" s="2289">
        <v>53110</v>
      </c>
      <c r="D84" s="2289">
        <v>38634</v>
      </c>
      <c r="E84" s="2289">
        <v>45661</v>
      </c>
      <c r="F84" s="2289">
        <v>49281</v>
      </c>
      <c r="G84" s="2098">
        <v>196762</v>
      </c>
    </row>
    <row r="85" spans="1:10">
      <c r="A85" s="2224"/>
      <c r="B85" s="2115" t="s">
        <v>2113</v>
      </c>
      <c r="C85" s="2289">
        <v>56562</v>
      </c>
      <c r="D85" s="2289">
        <v>77119</v>
      </c>
      <c r="E85" s="2289">
        <v>98621</v>
      </c>
      <c r="F85" s="2289">
        <v>120906</v>
      </c>
      <c r="G85" s="2098"/>
    </row>
    <row r="86" spans="1:10">
      <c r="A86" s="2224"/>
      <c r="B86" s="2115" t="s">
        <v>2114</v>
      </c>
      <c r="C86" s="2550" t="s">
        <v>482</v>
      </c>
      <c r="D86" s="2289">
        <v>1918</v>
      </c>
      <c r="E86" s="2289">
        <v>2231</v>
      </c>
      <c r="F86" s="2289">
        <v>2297</v>
      </c>
      <c r="G86" s="2248"/>
    </row>
    <row r="87" spans="1:10">
      <c r="A87" s="2224"/>
      <c r="B87" s="2115" t="s">
        <v>2115</v>
      </c>
      <c r="C87" s="2550" t="s">
        <v>482</v>
      </c>
      <c r="D87" s="2289">
        <v>11444</v>
      </c>
      <c r="E87" s="2289">
        <v>17071</v>
      </c>
      <c r="F87" s="2289">
        <v>24278</v>
      </c>
    </row>
    <row r="88" spans="1:10" ht="11.25" customHeight="1">
      <c r="B88" s="2836" t="s">
        <v>2116</v>
      </c>
      <c r="C88" s="2836"/>
      <c r="D88" s="2836"/>
      <c r="E88" s="2836"/>
      <c r="F88" s="2836"/>
    </row>
    <row r="89" spans="1:10">
      <c r="B89" s="2836"/>
      <c r="C89" s="2836"/>
      <c r="D89" s="2836"/>
      <c r="E89" s="2836"/>
      <c r="F89" s="2836"/>
      <c r="G89" s="2278"/>
      <c r="H89" s="2278"/>
    </row>
    <row r="90" spans="1:10">
      <c r="B90" s="2561" t="s">
        <v>2117</v>
      </c>
      <c r="C90" s="2278"/>
      <c r="D90" s="2278"/>
      <c r="E90" s="2278"/>
      <c r="F90" s="2278"/>
      <c r="G90" s="2278"/>
      <c r="H90" s="2278"/>
    </row>
    <row r="91" spans="1:10">
      <c r="B91" s="2562" t="s">
        <v>2118</v>
      </c>
      <c r="C91" s="2278"/>
      <c r="D91" s="2278"/>
      <c r="E91" s="2278"/>
      <c r="F91" s="2278"/>
      <c r="G91" s="2563"/>
      <c r="H91" s="2563"/>
    </row>
    <row r="92" spans="1:10" ht="18" customHeight="1">
      <c r="B92" s="2851" t="s">
        <v>2119</v>
      </c>
      <c r="C92" s="2851"/>
      <c r="D92" s="2851"/>
      <c r="E92" s="2851"/>
      <c r="F92" s="2851"/>
    </row>
    <row r="93" spans="1:10" s="2077" customFormat="1" ht="15" customHeight="1">
      <c r="B93" s="2263" t="s">
        <v>14</v>
      </c>
      <c r="C93" s="2554" t="s">
        <v>1553</v>
      </c>
      <c r="D93" s="2554" t="s">
        <v>1554</v>
      </c>
      <c r="E93" s="2554" t="s">
        <v>171</v>
      </c>
      <c r="F93" s="2555" t="s">
        <v>532</v>
      </c>
    </row>
    <row r="94" spans="1:10">
      <c r="A94" s="2224"/>
      <c r="B94" s="2208" t="s">
        <v>2120</v>
      </c>
      <c r="C94" s="2550">
        <v>13</v>
      </c>
      <c r="D94" s="2550">
        <v>2</v>
      </c>
      <c r="E94" s="2550">
        <v>0</v>
      </c>
      <c r="F94" s="2550">
        <v>15</v>
      </c>
    </row>
    <row r="95" spans="1:10">
      <c r="A95" s="2224"/>
      <c r="B95" s="2208" t="s">
        <v>2121</v>
      </c>
      <c r="C95" s="2550">
        <v>25</v>
      </c>
      <c r="D95" s="2550">
        <v>7</v>
      </c>
      <c r="E95" s="2550">
        <v>0</v>
      </c>
      <c r="F95" s="2550">
        <v>32</v>
      </c>
    </row>
    <row r="96" spans="1:10">
      <c r="A96" s="2224"/>
      <c r="B96" s="2208" t="s">
        <v>2122</v>
      </c>
      <c r="C96" s="2550">
        <v>26</v>
      </c>
      <c r="D96" s="2550">
        <v>5</v>
      </c>
      <c r="E96" s="2550">
        <v>0</v>
      </c>
      <c r="F96" s="2550">
        <v>31</v>
      </c>
    </row>
    <row r="97" spans="1:7" ht="18.75" customHeight="1">
      <c r="A97" s="2224"/>
      <c r="B97" s="2435" t="s">
        <v>2123</v>
      </c>
      <c r="C97" s="2550">
        <v>2</v>
      </c>
      <c r="D97" s="2550">
        <v>0</v>
      </c>
      <c r="E97" s="2550">
        <v>0</v>
      </c>
      <c r="F97" s="2550">
        <v>2</v>
      </c>
    </row>
    <row r="98" spans="1:7">
      <c r="A98" s="2224"/>
      <c r="B98" s="2208" t="s">
        <v>2124</v>
      </c>
      <c r="C98" s="2550">
        <v>88</v>
      </c>
      <c r="D98" s="2550">
        <v>19</v>
      </c>
      <c r="E98" s="2550">
        <v>3</v>
      </c>
      <c r="F98" s="2550">
        <v>110</v>
      </c>
    </row>
    <row r="99" spans="1:7">
      <c r="A99" s="2224"/>
      <c r="B99" s="2208" t="s">
        <v>2125</v>
      </c>
      <c r="C99" s="2550">
        <v>0</v>
      </c>
      <c r="D99" s="2550">
        <v>0</v>
      </c>
      <c r="E99" s="2550">
        <v>0</v>
      </c>
      <c r="F99" s="2550">
        <v>0</v>
      </c>
    </row>
    <row r="100" spans="1:7">
      <c r="A100" s="2082"/>
      <c r="B100" s="2073" t="s">
        <v>2126</v>
      </c>
      <c r="C100" s="2165"/>
      <c r="D100" s="2165"/>
      <c r="E100" s="2165"/>
      <c r="F100" s="2165"/>
    </row>
    <row r="101" spans="1:7">
      <c r="A101" s="2082"/>
      <c r="B101" s="2186" t="s">
        <v>2127</v>
      </c>
      <c r="C101" s="2165"/>
      <c r="D101" s="2165" t="s">
        <v>1439</v>
      </c>
      <c r="E101" s="2165"/>
      <c r="F101" s="2165"/>
    </row>
    <row r="102" spans="1:7">
      <c r="B102" s="2061"/>
      <c r="C102" s="2541"/>
      <c r="D102" s="2541"/>
      <c r="E102" s="2541"/>
      <c r="F102" s="2541"/>
    </row>
    <row r="103" spans="1:7" ht="14.25" customHeight="1">
      <c r="B103" s="2850" t="s">
        <v>2128</v>
      </c>
      <c r="C103" s="2850"/>
      <c r="D103" s="2850"/>
      <c r="E103" s="2850"/>
      <c r="F103" s="2850"/>
    </row>
    <row r="104" spans="1:7" s="2077" customFormat="1" ht="12.75">
      <c r="B104" s="2263" t="s">
        <v>2129</v>
      </c>
      <c r="C104" s="2263">
        <v>2009</v>
      </c>
      <c r="D104" s="2263">
        <v>2010</v>
      </c>
      <c r="E104" s="2263">
        <v>2012</v>
      </c>
      <c r="F104" s="2263">
        <v>2013</v>
      </c>
    </row>
    <row r="105" spans="1:7" s="2077" customFormat="1" ht="13.5" customHeight="1">
      <c r="B105" s="2488" t="s">
        <v>8</v>
      </c>
      <c r="C105" s="2429">
        <v>44</v>
      </c>
      <c r="D105" s="2429">
        <v>43</v>
      </c>
      <c r="E105" s="2429">
        <f>SUM(E106:E112)</f>
        <v>38</v>
      </c>
      <c r="F105" s="2429">
        <v>44</v>
      </c>
    </row>
    <row r="106" spans="1:7">
      <c r="A106" s="2224"/>
      <c r="B106" s="2115" t="s">
        <v>2070</v>
      </c>
      <c r="C106" s="2289">
        <v>7</v>
      </c>
      <c r="D106" s="2289">
        <v>5</v>
      </c>
      <c r="E106" s="2564">
        <v>3</v>
      </c>
      <c r="F106" s="2221">
        <v>3</v>
      </c>
    </row>
    <row r="107" spans="1:7">
      <c r="A107" s="2224"/>
      <c r="B107" s="2115" t="s">
        <v>2130</v>
      </c>
      <c r="C107" s="2289">
        <v>2</v>
      </c>
      <c r="D107" s="2289">
        <v>8</v>
      </c>
      <c r="E107" s="2564">
        <v>1</v>
      </c>
      <c r="F107" s="2221">
        <v>1</v>
      </c>
      <c r="G107" s="2463"/>
    </row>
    <row r="108" spans="1:7">
      <c r="A108" s="2224"/>
      <c r="B108" s="2115" t="s">
        <v>2131</v>
      </c>
      <c r="C108" s="2289">
        <v>21</v>
      </c>
      <c r="D108" s="2289">
        <v>17</v>
      </c>
      <c r="E108" s="2564">
        <v>20</v>
      </c>
      <c r="F108" s="2221">
        <v>20</v>
      </c>
      <c r="G108" s="2463"/>
    </row>
    <row r="109" spans="1:7">
      <c r="A109" s="2224"/>
      <c r="B109" s="2115" t="s">
        <v>2132</v>
      </c>
      <c r="C109" s="2289">
        <v>10</v>
      </c>
      <c r="D109" s="2289">
        <v>7</v>
      </c>
      <c r="E109" s="2564">
        <v>10</v>
      </c>
      <c r="F109" s="2221">
        <v>7</v>
      </c>
      <c r="G109" s="2463"/>
    </row>
    <row r="110" spans="1:7">
      <c r="A110" s="2224"/>
      <c r="B110" s="2115" t="s">
        <v>2133</v>
      </c>
      <c r="C110" s="2289">
        <v>3</v>
      </c>
      <c r="D110" s="2289">
        <v>3</v>
      </c>
      <c r="E110" s="2564">
        <v>2</v>
      </c>
      <c r="F110" s="2221">
        <v>1</v>
      </c>
      <c r="G110" s="2463"/>
    </row>
    <row r="111" spans="1:7">
      <c r="A111" s="2224"/>
      <c r="B111" s="2059" t="s">
        <v>718</v>
      </c>
      <c r="C111" s="2221" t="s">
        <v>482</v>
      </c>
      <c r="D111" s="2221" t="s">
        <v>482</v>
      </c>
      <c r="E111" s="2564">
        <v>2</v>
      </c>
      <c r="F111" s="2221">
        <v>8</v>
      </c>
      <c r="G111" s="2463"/>
    </row>
    <row r="112" spans="1:7">
      <c r="A112" s="2224"/>
      <c r="B112" s="2115" t="s">
        <v>386</v>
      </c>
      <c r="C112" s="2289">
        <v>1</v>
      </c>
      <c r="D112" s="2289">
        <v>3</v>
      </c>
      <c r="E112" s="2565">
        <v>0</v>
      </c>
      <c r="F112" s="2221">
        <v>4</v>
      </c>
      <c r="G112" s="2463"/>
    </row>
    <row r="113" spans="2:12">
      <c r="B113" s="2073" t="s">
        <v>2134</v>
      </c>
      <c r="C113" s="2165"/>
      <c r="D113" s="2165"/>
      <c r="E113" s="2165"/>
      <c r="F113" s="2566"/>
    </row>
    <row r="114" spans="2:12" ht="15">
      <c r="B114" s="2073"/>
      <c r="C114" s="2165"/>
      <c r="D114" s="2567"/>
      <c r="E114" s="2165"/>
    </row>
    <row r="115" spans="2:12" ht="32.25" customHeight="1">
      <c r="B115" s="2851" t="s">
        <v>2135</v>
      </c>
      <c r="C115" s="2851"/>
      <c r="D115" s="2851"/>
      <c r="E115" s="2851"/>
      <c r="F115" s="2851"/>
    </row>
    <row r="116" spans="2:12" ht="15" customHeight="1">
      <c r="B116" s="2851"/>
      <c r="C116" s="2851"/>
      <c r="D116" s="2851"/>
      <c r="E116" s="2851"/>
      <c r="F116" s="2851"/>
      <c r="G116" s="2568"/>
      <c r="H116" s="2568"/>
    </row>
    <row r="117" spans="2:12" ht="15">
      <c r="B117" s="2851"/>
      <c r="C117" s="2851"/>
      <c r="D117" s="2851"/>
      <c r="E117" s="2851"/>
      <c r="F117" s="2851"/>
      <c r="G117" s="2568"/>
      <c r="H117" s="2568"/>
    </row>
    <row r="118" spans="2:12" ht="15">
      <c r="H118" s="2851" t="s">
        <v>2136</v>
      </c>
      <c r="I118" s="2851"/>
      <c r="J118" s="2851"/>
      <c r="K118" s="2851"/>
      <c r="L118" s="2851"/>
    </row>
    <row r="119" spans="2:12" ht="15">
      <c r="H119" s="2569" t="s">
        <v>2129</v>
      </c>
      <c r="I119" s="2852" t="s">
        <v>2137</v>
      </c>
      <c r="J119" s="2852"/>
      <c r="K119" s="2853" t="s">
        <v>8</v>
      </c>
    </row>
    <row r="120" spans="2:12" ht="15">
      <c r="H120" s="2252"/>
      <c r="I120" s="2570" t="s">
        <v>2138</v>
      </c>
      <c r="J120" s="2570" t="s">
        <v>2139</v>
      </c>
      <c r="K120" s="2854"/>
    </row>
    <row r="121" spans="2:12" ht="15">
      <c r="H121" s="2571" t="s">
        <v>8</v>
      </c>
      <c r="I121" s="2572"/>
      <c r="J121" s="2572"/>
      <c r="K121" s="2059">
        <v>44</v>
      </c>
    </row>
    <row r="122" spans="2:12">
      <c r="H122" s="2115" t="s">
        <v>2070</v>
      </c>
      <c r="I122" s="2417"/>
      <c r="J122" s="2417"/>
      <c r="K122" s="2573">
        <v>3</v>
      </c>
      <c r="L122" s="2059">
        <v>3</v>
      </c>
    </row>
    <row r="123" spans="2:12">
      <c r="H123" s="2115" t="s">
        <v>2130</v>
      </c>
      <c r="I123" s="2417"/>
      <c r="J123" s="2417"/>
      <c r="K123" s="2573">
        <v>1</v>
      </c>
      <c r="L123" s="2059">
        <v>1</v>
      </c>
    </row>
    <row r="124" spans="2:12">
      <c r="H124" s="2115" t="s">
        <v>2131</v>
      </c>
      <c r="I124" s="2574"/>
      <c r="J124" s="2417"/>
      <c r="K124" s="2573">
        <v>20</v>
      </c>
      <c r="L124" s="2059">
        <v>20</v>
      </c>
    </row>
    <row r="125" spans="2:12">
      <c r="H125" s="2115" t="s">
        <v>2132</v>
      </c>
      <c r="I125" s="2417"/>
      <c r="J125" s="2417"/>
      <c r="K125" s="2573">
        <v>7</v>
      </c>
      <c r="L125" s="2059">
        <v>7</v>
      </c>
    </row>
    <row r="126" spans="2:12" ht="15" thickBot="1">
      <c r="H126" s="2115" t="s">
        <v>2133</v>
      </c>
      <c r="I126" s="2417"/>
      <c r="J126" s="2417"/>
      <c r="K126" s="2575">
        <v>1</v>
      </c>
      <c r="L126" s="2059">
        <v>1</v>
      </c>
    </row>
    <row r="127" spans="2:12">
      <c r="H127" s="2059" t="s">
        <v>718</v>
      </c>
      <c r="K127" s="2059">
        <v>8</v>
      </c>
      <c r="L127" s="2059">
        <v>8</v>
      </c>
    </row>
    <row r="128" spans="2:12">
      <c r="H128" s="2115" t="s">
        <v>386</v>
      </c>
      <c r="I128" s="2165"/>
      <c r="J128" s="2165"/>
      <c r="K128" s="2165">
        <v>4</v>
      </c>
      <c r="L128" s="2059">
        <v>4</v>
      </c>
    </row>
    <row r="131" spans="2:9">
      <c r="H131" s="2115"/>
    </row>
    <row r="132" spans="2:9">
      <c r="B132" s="2073" t="s">
        <v>2140</v>
      </c>
      <c r="H132" s="2115"/>
    </row>
    <row r="133" spans="2:9">
      <c r="H133" s="2115" t="s">
        <v>2131</v>
      </c>
      <c r="I133" s="2059">
        <v>20</v>
      </c>
    </row>
    <row r="134" spans="2:9">
      <c r="H134" s="2115" t="s">
        <v>2132</v>
      </c>
      <c r="I134" s="2059">
        <v>7</v>
      </c>
    </row>
    <row r="135" spans="2:9">
      <c r="H135" s="2059" t="s">
        <v>718</v>
      </c>
      <c r="I135" s="2059">
        <v>8</v>
      </c>
    </row>
    <row r="136" spans="2:9">
      <c r="H136" s="2115" t="s">
        <v>2141</v>
      </c>
      <c r="I136" s="2059">
        <v>9</v>
      </c>
    </row>
  </sheetData>
  <protectedRanges>
    <protectedRange sqref="H36:H46 C36:C46 K36:K46" name="All"/>
    <protectedRange sqref="C25:C30 L23:M28 J23:J28 D26:E26" name="All_1"/>
    <protectedRange sqref="C52:C53 C55:C56" name="All_4"/>
    <protectedRange sqref="D94:F94 D97:E99 D95:E95 F95:F99" name="All_1_3_3"/>
  </protectedRanges>
  <mergeCells count="9">
    <mergeCell ref="H118:L118"/>
    <mergeCell ref="I119:J119"/>
    <mergeCell ref="K119:K120"/>
    <mergeCell ref="B2:F2"/>
    <mergeCell ref="B88:F89"/>
    <mergeCell ref="B92:F92"/>
    <mergeCell ref="B103:F103"/>
    <mergeCell ref="B115:F115"/>
    <mergeCell ref="B116:F117"/>
  </mergeCells>
  <pageMargins left="0.70866141732283505" right="0.70866141732283505" top="0.74803149606299202" bottom="0.55118110236220497" header="0.31496062992126" footer="0.31496062992126"/>
  <pageSetup paperSize="9" scale="80" orientation="portrait" r:id="rId1"/>
  <headerFooter>
    <oddFooter>&amp;C&amp;P</oddFooter>
  </headerFooter>
  <rowBreaks count="2" manualBreakCount="2">
    <brk id="21" max="16383" man="1"/>
    <brk id="77" max="5" man="1"/>
  </rowBreaks>
  <drawing r:id="rId2"/>
  <legacyDrawing r:id="rId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08080"/>
  </sheetPr>
  <dimension ref="B1:G6"/>
  <sheetViews>
    <sheetView view="pageBreakPreview" zoomScale="80" zoomScaleSheetLayoutView="80" workbookViewId="0">
      <selection activeCell="J4" sqref="J4"/>
    </sheetView>
  </sheetViews>
  <sheetFormatPr defaultColWidth="9.140625" defaultRowHeight="14.25"/>
  <cols>
    <col min="1" max="6" width="9.140625" style="2576"/>
    <col min="7" max="7" width="9.140625" style="2576" customWidth="1"/>
    <col min="8" max="16384" width="9.140625" style="2576"/>
  </cols>
  <sheetData>
    <row r="1" spans="2:7" ht="74.25" customHeight="1">
      <c r="B1" s="2811" t="s">
        <v>719</v>
      </c>
      <c r="C1" s="2811"/>
      <c r="D1" s="2811"/>
      <c r="E1" s="2811"/>
      <c r="F1" s="2811"/>
      <c r="G1" s="2811"/>
    </row>
    <row r="2" spans="2:7" ht="32.25" customHeight="1">
      <c r="B2" s="2812" t="s">
        <v>2142</v>
      </c>
      <c r="C2" s="2812"/>
      <c r="D2" s="2812"/>
      <c r="E2" s="2812"/>
      <c r="F2" s="2812"/>
      <c r="G2" s="2812"/>
    </row>
    <row r="3" spans="2:7" ht="32.25" customHeight="1">
      <c r="B3" s="2812" t="s">
        <v>2143</v>
      </c>
      <c r="C3" s="2812"/>
      <c r="D3" s="2812"/>
      <c r="E3" s="2812"/>
      <c r="F3" s="2812"/>
      <c r="G3" s="2812"/>
    </row>
    <row r="4" spans="2:7" ht="30" customHeight="1">
      <c r="B4" s="2812" t="s">
        <v>2144</v>
      </c>
      <c r="C4" s="2812"/>
      <c r="D4" s="2812"/>
      <c r="E4" s="2812"/>
      <c r="F4" s="2812"/>
      <c r="G4" s="2812"/>
    </row>
    <row r="5" spans="2:7" ht="43.5" customHeight="1">
      <c r="B5" s="2856" t="s">
        <v>2145</v>
      </c>
      <c r="C5" s="2856"/>
      <c r="D5" s="2856"/>
      <c r="E5" s="2856"/>
      <c r="F5" s="2856"/>
      <c r="G5" s="2856"/>
    </row>
    <row r="6" spans="2:7" ht="15">
      <c r="B6" s="2577"/>
      <c r="C6" s="2578"/>
    </row>
  </sheetData>
  <mergeCells count="5">
    <mergeCell ref="B1:G1"/>
    <mergeCell ref="B2:G2"/>
    <mergeCell ref="B3:G3"/>
    <mergeCell ref="B4:G4"/>
    <mergeCell ref="B5:G5"/>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6" tint="-0.249977111117893"/>
  </sheetPr>
  <dimension ref="A1:E474"/>
  <sheetViews>
    <sheetView view="pageBreakPreview" zoomScaleNormal="100" zoomScaleSheetLayoutView="100" workbookViewId="0">
      <selection activeCell="I7" sqref="I7"/>
    </sheetView>
  </sheetViews>
  <sheetFormatPr defaultRowHeight="15"/>
  <cols>
    <col min="1" max="1" width="45.7109375" style="545" customWidth="1"/>
    <col min="2" max="5" width="11.7109375" style="1454" customWidth="1"/>
    <col min="6" max="16384" width="9.140625" style="547"/>
  </cols>
  <sheetData>
    <row r="1" spans="1:5" ht="21.75" customHeight="1">
      <c r="A1" s="1453" t="s">
        <v>816</v>
      </c>
    </row>
    <row r="2" spans="1:5" ht="165.75" customHeight="1">
      <c r="A2" s="2725" t="s">
        <v>817</v>
      </c>
      <c r="B2" s="2726"/>
      <c r="C2" s="2726"/>
      <c r="D2" s="2726"/>
      <c r="E2" s="2726"/>
    </row>
    <row r="3" spans="1:5" ht="262.5" customHeight="1">
      <c r="A3" s="2725" t="s">
        <v>818</v>
      </c>
      <c r="B3" s="2726"/>
      <c r="C3" s="2726"/>
      <c r="D3" s="2726"/>
      <c r="E3" s="2726"/>
    </row>
    <row r="4" spans="1:5" ht="13.5" customHeight="1">
      <c r="A4" s="1455"/>
      <c r="B4" s="1455"/>
      <c r="C4" s="1455"/>
      <c r="D4" s="1455"/>
      <c r="E4" s="1455"/>
    </row>
    <row r="5" spans="1:5" ht="20.100000000000001" customHeight="1">
      <c r="A5" s="2727" t="s">
        <v>819</v>
      </c>
      <c r="B5" s="2727"/>
      <c r="C5" s="2727"/>
      <c r="D5" s="2727"/>
      <c r="E5" s="2727"/>
    </row>
    <row r="6" spans="1:5" s="625" customFormat="1" ht="15" customHeight="1">
      <c r="A6" s="1456" t="s">
        <v>754</v>
      </c>
      <c r="B6" s="1457"/>
      <c r="C6" s="1457"/>
      <c r="D6" s="1457"/>
      <c r="E6" s="1457"/>
    </row>
    <row r="7" spans="1:5" s="646" customFormat="1" ht="20.100000000000001" customHeight="1">
      <c r="A7" s="1458" t="s">
        <v>14</v>
      </c>
      <c r="B7" s="1459">
        <v>2005</v>
      </c>
      <c r="C7" s="1459">
        <v>2011</v>
      </c>
      <c r="D7" s="1459">
        <v>2012</v>
      </c>
      <c r="E7" s="1459">
        <v>2013</v>
      </c>
    </row>
    <row r="8" spans="1:5" s="646" customFormat="1" ht="20.100000000000001" customHeight="1">
      <c r="A8" s="1460" t="s">
        <v>820</v>
      </c>
      <c r="B8" s="1461">
        <v>226339.533742</v>
      </c>
      <c r="C8" s="1461">
        <v>561907.9</v>
      </c>
      <c r="D8" s="1462" t="s">
        <v>821</v>
      </c>
      <c r="E8" s="1462" t="s">
        <v>822</v>
      </c>
    </row>
    <row r="9" spans="1:5" s="646" customFormat="1" ht="20.100000000000001" customHeight="1">
      <c r="A9" s="1463" t="s">
        <v>823</v>
      </c>
      <c r="B9" s="1461">
        <v>191125.24184999999</v>
      </c>
      <c r="C9" s="1461">
        <v>445533.9</v>
      </c>
      <c r="D9" s="1462" t="s">
        <v>824</v>
      </c>
      <c r="E9" s="1462" t="s">
        <v>825</v>
      </c>
    </row>
    <row r="10" spans="1:5" s="646" customFormat="1" ht="20.100000000000001" customHeight="1">
      <c r="A10" s="1464" t="s">
        <v>826</v>
      </c>
      <c r="B10" s="1465">
        <v>184711.7</v>
      </c>
      <c r="C10" s="1465">
        <v>422488.9</v>
      </c>
      <c r="D10" s="1466" t="s">
        <v>827</v>
      </c>
      <c r="E10" s="1467" t="s">
        <v>828</v>
      </c>
    </row>
    <row r="11" spans="1:5" s="646" customFormat="1" ht="20.100000000000001" customHeight="1">
      <c r="A11" s="1464" t="s">
        <v>829</v>
      </c>
      <c r="B11" s="1468">
        <v>3186.4</v>
      </c>
      <c r="C11" s="1468">
        <v>11478.007603</v>
      </c>
      <c r="D11" s="1468">
        <v>15411.604445000001</v>
      </c>
      <c r="E11" s="1468">
        <v>15996.069240999999</v>
      </c>
    </row>
    <row r="12" spans="1:5" s="646" customFormat="1" ht="20.100000000000001" customHeight="1">
      <c r="A12" s="1464" t="s">
        <v>830</v>
      </c>
      <c r="B12" s="1468">
        <v>3227.14185</v>
      </c>
      <c r="C12" s="1468">
        <v>11567.019294</v>
      </c>
      <c r="D12" s="1468">
        <v>14744.958477</v>
      </c>
      <c r="E12" s="1468">
        <v>16448.638338000001</v>
      </c>
    </row>
    <row r="13" spans="1:5" s="646" customFormat="1" ht="20.100000000000001" customHeight="1">
      <c r="A13" s="1469" t="s">
        <v>831</v>
      </c>
      <c r="B13" s="1470">
        <v>35214.291892000001</v>
      </c>
      <c r="C13" s="1470">
        <v>116374.008011</v>
      </c>
      <c r="D13" s="1470">
        <v>118971.70914799999</v>
      </c>
      <c r="E13" s="1470">
        <v>100255.210626</v>
      </c>
    </row>
    <row r="14" spans="1:5" s="646" customFormat="1" ht="20.100000000000001" customHeight="1">
      <c r="A14" s="1471" t="s">
        <v>807</v>
      </c>
      <c r="B14" s="1472">
        <f>B9-B13</f>
        <v>155910.94995799998</v>
      </c>
      <c r="C14" s="1472">
        <f>C9-C13</f>
        <v>329159.89198900003</v>
      </c>
      <c r="D14" s="1473" t="s">
        <v>832</v>
      </c>
      <c r="E14" s="1473" t="s">
        <v>833</v>
      </c>
    </row>
    <row r="15" spans="1:5" s="625" customFormat="1" ht="15" customHeight="1">
      <c r="A15" s="552" t="s">
        <v>66</v>
      </c>
      <c r="B15" s="1474"/>
      <c r="C15" s="1474"/>
      <c r="D15" s="1474"/>
      <c r="E15" s="1474"/>
    </row>
    <row r="16" spans="1:5" s="625" customFormat="1" ht="15" customHeight="1">
      <c r="A16" s="565" t="s">
        <v>834</v>
      </c>
      <c r="B16" s="1475"/>
      <c r="C16" s="1475"/>
      <c r="D16" s="1475"/>
      <c r="E16" s="1475"/>
    </row>
    <row r="17" spans="1:5" s="625" customFormat="1" ht="15" customHeight="1">
      <c r="A17" s="552"/>
      <c r="B17" s="1475"/>
      <c r="C17" s="1475"/>
      <c r="D17" s="1475"/>
      <c r="E17" s="1475"/>
    </row>
    <row r="18" spans="1:5" ht="30.75" customHeight="1">
      <c r="A18" s="2728" t="s">
        <v>835</v>
      </c>
      <c r="B18" s="2727"/>
      <c r="C18" s="2727"/>
      <c r="D18" s="2727"/>
      <c r="E18" s="2727"/>
    </row>
    <row r="19" spans="1:5" s="625" customFormat="1" ht="15" customHeight="1">
      <c r="A19" s="1456" t="s">
        <v>135</v>
      </c>
      <c r="B19" s="1457"/>
      <c r="C19" s="1457"/>
      <c r="D19" s="1457"/>
      <c r="E19" s="1457"/>
    </row>
    <row r="20" spans="1:5" s="646" customFormat="1" ht="20.100000000000001" customHeight="1">
      <c r="A20" s="1458" t="s">
        <v>14</v>
      </c>
      <c r="B20" s="1476">
        <v>2005</v>
      </c>
      <c r="C20" s="1459">
        <v>2011</v>
      </c>
      <c r="D20" s="1459">
        <v>2012</v>
      </c>
      <c r="E20" s="1459">
        <v>2013</v>
      </c>
    </row>
    <row r="21" spans="1:5" s="646" customFormat="1" ht="20.100000000000001" customHeight="1">
      <c r="A21" s="1460" t="s">
        <v>820</v>
      </c>
      <c r="B21" s="1477">
        <v>100</v>
      </c>
      <c r="C21" s="1477">
        <v>100</v>
      </c>
      <c r="D21" s="1477">
        <v>100</v>
      </c>
      <c r="E21" s="1477">
        <v>100</v>
      </c>
    </row>
    <row r="22" spans="1:5" s="646" customFormat="1" ht="20.100000000000001" customHeight="1">
      <c r="A22" s="1463" t="s">
        <v>823</v>
      </c>
      <c r="B22" s="1478">
        <v>84.441828915252572</v>
      </c>
      <c r="C22" s="1478">
        <v>79.289488544297029</v>
      </c>
      <c r="D22" s="1479" t="s">
        <v>836</v>
      </c>
      <c r="E22" s="1479" t="s">
        <v>837</v>
      </c>
    </row>
    <row r="23" spans="1:5" s="646" customFormat="1" ht="20.100000000000001" customHeight="1">
      <c r="A23" s="1464" t="s">
        <v>826</v>
      </c>
      <c r="B23" s="1480">
        <v>81.60823562115722</v>
      </c>
      <c r="C23" s="1481">
        <v>75.188282634930033</v>
      </c>
      <c r="D23" s="1482" t="s">
        <v>838</v>
      </c>
      <c r="E23" s="1482" t="s">
        <v>839</v>
      </c>
    </row>
    <row r="24" spans="1:5" s="646" customFormat="1" ht="20.100000000000001" customHeight="1">
      <c r="A24" s="1464" t="s">
        <v>829</v>
      </c>
      <c r="B24" s="1480">
        <v>1.4077964849181472</v>
      </c>
      <c r="C24" s="1481">
        <v>2.0426848604548895</v>
      </c>
      <c r="D24" s="1480">
        <v>2.6</v>
      </c>
      <c r="E24" s="1480">
        <v>2.6</v>
      </c>
    </row>
    <row r="25" spans="1:5" s="646" customFormat="1" ht="20.100000000000001" customHeight="1">
      <c r="A25" s="1464" t="s">
        <v>830</v>
      </c>
      <c r="B25" s="1480">
        <v>1.4257968091772053</v>
      </c>
      <c r="C25" s="1481">
        <v>2.0585258356396126</v>
      </c>
      <c r="D25" s="1480">
        <v>2.5</v>
      </c>
      <c r="E25" s="1480">
        <v>2.6</v>
      </c>
    </row>
    <row r="26" spans="1:5" s="646" customFormat="1" ht="20.100000000000001" customHeight="1">
      <c r="A26" s="1469" t="s">
        <v>831</v>
      </c>
      <c r="B26" s="1483">
        <v>15.558171084747432</v>
      </c>
      <c r="C26" s="1483">
        <v>20.710512881381447</v>
      </c>
      <c r="D26" s="1483">
        <v>19.8</v>
      </c>
      <c r="E26" s="1483">
        <v>16.100000000000001</v>
      </c>
    </row>
    <row r="27" spans="1:5" s="646" customFormat="1" ht="20.100000000000001" customHeight="1">
      <c r="A27" s="1471" t="s">
        <v>807</v>
      </c>
      <c r="B27" s="1484">
        <v>68.883657830505101</v>
      </c>
      <c r="C27" s="1484">
        <v>58.578975662915582</v>
      </c>
      <c r="D27" s="1485" t="s">
        <v>840</v>
      </c>
      <c r="E27" s="1485" t="s">
        <v>841</v>
      </c>
    </row>
    <row r="28" spans="1:5" s="625" customFormat="1" ht="15" customHeight="1">
      <c r="A28" s="552" t="s">
        <v>66</v>
      </c>
      <c r="B28" s="1475"/>
      <c r="C28" s="1475"/>
      <c r="D28" s="1475"/>
      <c r="E28" s="1474"/>
    </row>
    <row r="29" spans="1:5" s="625" customFormat="1" ht="15" customHeight="1">
      <c r="A29" s="565" t="s">
        <v>834</v>
      </c>
      <c r="B29" s="1475"/>
      <c r="C29" s="1475"/>
      <c r="D29" s="1475"/>
      <c r="E29" s="1475"/>
    </row>
    <row r="30" spans="1:5" s="625" customFormat="1" ht="15" customHeight="1">
      <c r="A30" s="552"/>
      <c r="B30" s="1475"/>
      <c r="C30" s="1475"/>
      <c r="D30" s="1475"/>
      <c r="E30" s="1475"/>
    </row>
    <row r="31" spans="1:5" ht="20.100000000000001" customHeight="1">
      <c r="A31" s="2729" t="s">
        <v>842</v>
      </c>
      <c r="B31" s="2729"/>
      <c r="C31" s="2729"/>
      <c r="D31" s="2729"/>
      <c r="E31" s="2729"/>
    </row>
    <row r="32" spans="1:5">
      <c r="A32" s="552"/>
    </row>
    <row r="33" spans="1:5">
      <c r="A33" s="552"/>
    </row>
    <row r="34" spans="1:5">
      <c r="A34" s="552"/>
    </row>
    <row r="35" spans="1:5">
      <c r="A35" s="552"/>
    </row>
    <row r="36" spans="1:5" ht="15" customHeight="1">
      <c r="A36" s="552"/>
    </row>
    <row r="37" spans="1:5">
      <c r="A37" s="552"/>
    </row>
    <row r="38" spans="1:5">
      <c r="A38" s="552"/>
    </row>
    <row r="39" spans="1:5">
      <c r="A39" s="552"/>
    </row>
    <row r="40" spans="1:5">
      <c r="A40" s="552"/>
    </row>
    <row r="41" spans="1:5">
      <c r="A41" s="552"/>
    </row>
    <row r="42" spans="1:5">
      <c r="A42" s="552"/>
    </row>
    <row r="43" spans="1:5">
      <c r="A43" s="552"/>
    </row>
    <row r="44" spans="1:5">
      <c r="A44" s="552"/>
    </row>
    <row r="45" spans="1:5">
      <c r="A45" s="552"/>
    </row>
    <row r="46" spans="1:5" ht="15" customHeight="1">
      <c r="A46" s="552"/>
    </row>
    <row r="47" spans="1:5" ht="30.75" customHeight="1">
      <c r="A47" s="2724" t="s">
        <v>843</v>
      </c>
      <c r="B47" s="2724"/>
      <c r="C47" s="2724"/>
      <c r="D47" s="2724"/>
      <c r="E47" s="2724"/>
    </row>
    <row r="48" spans="1:5" s="625" customFormat="1" ht="15" customHeight="1">
      <c r="A48" s="1486" t="s">
        <v>754</v>
      </c>
      <c r="B48" s="1487"/>
      <c r="C48" s="1487"/>
      <c r="D48" s="1487"/>
      <c r="E48" s="1475"/>
    </row>
    <row r="49" spans="1:5" s="646" customFormat="1" ht="27" customHeight="1">
      <c r="A49" s="635" t="s">
        <v>88</v>
      </c>
      <c r="B49" s="555" t="s">
        <v>90</v>
      </c>
      <c r="C49" s="555" t="s">
        <v>844</v>
      </c>
      <c r="D49" s="555" t="s">
        <v>89</v>
      </c>
      <c r="E49" s="555" t="s">
        <v>845</v>
      </c>
    </row>
    <row r="50" spans="1:5" s="646" customFormat="1" ht="27" customHeight="1">
      <c r="A50" s="1488" t="s">
        <v>8</v>
      </c>
      <c r="B50" s="1489">
        <v>15996.069240999999</v>
      </c>
      <c r="C50" s="1489">
        <v>16448.638337999997</v>
      </c>
      <c r="D50" s="1489">
        <v>100255.210626</v>
      </c>
      <c r="E50" s="1489">
        <v>-67810.503047000006</v>
      </c>
    </row>
    <row r="51" spans="1:5" s="646" customFormat="1" ht="27" customHeight="1">
      <c r="A51" s="1490" t="s">
        <v>846</v>
      </c>
      <c r="B51" s="1480">
        <v>126.713024</v>
      </c>
      <c r="C51" s="1480">
        <v>38.371769999999998</v>
      </c>
      <c r="D51" s="1480">
        <v>2412.124613</v>
      </c>
      <c r="E51" s="1480">
        <v>-2247.0398190000001</v>
      </c>
    </row>
    <row r="52" spans="1:5" s="646" customFormat="1" ht="27" customHeight="1">
      <c r="A52" s="1490" t="s">
        <v>83</v>
      </c>
      <c r="B52" s="1480">
        <v>62.273060000000001</v>
      </c>
      <c r="C52" s="1480">
        <v>14.217891</v>
      </c>
      <c r="D52" s="1480">
        <v>3415.9746449999998</v>
      </c>
      <c r="E52" s="1480">
        <v>-3339.4836939999996</v>
      </c>
    </row>
    <row r="53" spans="1:5" s="646" customFormat="1" ht="27" customHeight="1">
      <c r="A53" s="1490" t="s">
        <v>847</v>
      </c>
      <c r="B53" s="1480">
        <v>183.01750100000001</v>
      </c>
      <c r="C53" s="1480">
        <v>0.59634799999999999</v>
      </c>
      <c r="D53" s="1480">
        <v>367.67672199999998</v>
      </c>
      <c r="E53" s="1480">
        <v>-184.06287299999997</v>
      </c>
    </row>
    <row r="54" spans="1:5" s="646" customFormat="1" ht="27" customHeight="1">
      <c r="A54" s="1490" t="s">
        <v>85</v>
      </c>
      <c r="B54" s="1480">
        <v>181.96235999999999</v>
      </c>
      <c r="C54" s="1480">
        <v>25.277274999999999</v>
      </c>
      <c r="D54" s="1480">
        <v>2080.9248699999998</v>
      </c>
      <c r="E54" s="1480">
        <v>-1873.6852349999999</v>
      </c>
    </row>
    <row r="55" spans="1:5" s="646" customFormat="1" ht="27" customHeight="1">
      <c r="A55" s="1490" t="s">
        <v>848</v>
      </c>
      <c r="B55" s="1480">
        <v>168.53879699999999</v>
      </c>
      <c r="C55" s="1480">
        <v>17.882577000000001</v>
      </c>
      <c r="D55" s="1480">
        <v>6676.8822190000001</v>
      </c>
      <c r="E55" s="1480">
        <v>-6490.4608450000005</v>
      </c>
    </row>
    <row r="56" spans="1:5" s="646" customFormat="1" ht="27" customHeight="1">
      <c r="A56" s="1490" t="s">
        <v>849</v>
      </c>
      <c r="B56" s="1480">
        <v>301.62787700000001</v>
      </c>
      <c r="C56" s="1480">
        <v>882.854151</v>
      </c>
      <c r="D56" s="1480">
        <v>7755.7954049999998</v>
      </c>
      <c r="E56" s="1480">
        <v>-6571.3133770000004</v>
      </c>
    </row>
    <row r="57" spans="1:5" s="646" customFormat="1" ht="27" customHeight="1">
      <c r="A57" s="1490" t="s">
        <v>850</v>
      </c>
      <c r="B57" s="1480">
        <v>5000.8932240000004</v>
      </c>
      <c r="C57" s="1480">
        <v>165.79952</v>
      </c>
      <c r="D57" s="1480">
        <v>5114.9807760000003</v>
      </c>
      <c r="E57" s="1480">
        <v>51.711967999999615</v>
      </c>
    </row>
    <row r="58" spans="1:5" s="646" customFormat="1" ht="27" customHeight="1">
      <c r="A58" s="1490" t="s">
        <v>851</v>
      </c>
      <c r="B58" s="1480">
        <v>1.4501189999999999</v>
      </c>
      <c r="C58" s="1480">
        <v>143.24073899999999</v>
      </c>
      <c r="D58" s="1480">
        <v>86.315690000000004</v>
      </c>
      <c r="E58" s="1480">
        <v>58.375167999999988</v>
      </c>
    </row>
    <row r="59" spans="1:5" s="646" customFormat="1" ht="27" customHeight="1">
      <c r="A59" s="1490" t="s">
        <v>852</v>
      </c>
      <c r="B59" s="1480">
        <v>5.6395489999999997</v>
      </c>
      <c r="C59" s="1480">
        <v>28.331714999999999</v>
      </c>
      <c r="D59" s="1480">
        <v>287.850077</v>
      </c>
      <c r="E59" s="1480">
        <v>-253.87881300000001</v>
      </c>
    </row>
    <row r="60" spans="1:5" s="646" customFormat="1" ht="27" customHeight="1">
      <c r="A60" s="1490" t="s">
        <v>853</v>
      </c>
      <c r="B60" s="1480">
        <v>285.092803</v>
      </c>
      <c r="C60" s="1480">
        <v>58.449821999999998</v>
      </c>
      <c r="D60" s="1480">
        <v>1194.8122800000001</v>
      </c>
      <c r="E60" s="1480">
        <v>-851.26965500000006</v>
      </c>
    </row>
    <row r="61" spans="1:5" s="646" customFormat="1" ht="27" customHeight="1">
      <c r="A61" s="1490" t="s">
        <v>854</v>
      </c>
      <c r="B61" s="1480">
        <v>131.509255</v>
      </c>
      <c r="C61" s="1480">
        <v>1950.13192</v>
      </c>
      <c r="D61" s="1480">
        <v>916.59612600000003</v>
      </c>
      <c r="E61" s="1480">
        <v>1165.0450490000003</v>
      </c>
    </row>
    <row r="62" spans="1:5" s="646" customFormat="1" ht="27" customHeight="1">
      <c r="A62" s="1490" t="s">
        <v>855</v>
      </c>
      <c r="B62" s="1480">
        <v>2.0769980000000001</v>
      </c>
      <c r="C62" s="1480">
        <v>349.46164599999997</v>
      </c>
      <c r="D62" s="1480">
        <v>104.367313</v>
      </c>
      <c r="E62" s="1480">
        <v>247.17133099999998</v>
      </c>
    </row>
    <row r="63" spans="1:5" s="646" customFormat="1" ht="27" customHeight="1">
      <c r="A63" s="1490" t="s">
        <v>856</v>
      </c>
      <c r="B63" s="1480">
        <v>287.116061</v>
      </c>
      <c r="C63" s="1480">
        <v>107.168667</v>
      </c>
      <c r="D63" s="1480">
        <v>1494.217832</v>
      </c>
      <c r="E63" s="1480">
        <v>-1099.9331040000002</v>
      </c>
    </row>
    <row r="64" spans="1:5" s="646" customFormat="1" ht="27" customHeight="1">
      <c r="A64" s="1490" t="s">
        <v>857</v>
      </c>
      <c r="B64" s="1480">
        <v>3.930955</v>
      </c>
      <c r="C64" s="1480">
        <v>106.897941</v>
      </c>
      <c r="D64" s="1480">
        <v>95.534004999999993</v>
      </c>
      <c r="E64" s="1480">
        <v>15.294891000000007</v>
      </c>
    </row>
    <row r="65" spans="1:5" s="646" customFormat="1" ht="27" customHeight="1">
      <c r="A65" s="1490" t="s">
        <v>858</v>
      </c>
      <c r="B65" s="1480">
        <v>7955.2690259999999</v>
      </c>
      <c r="C65" s="1480">
        <v>394.84889700000002</v>
      </c>
      <c r="D65" s="1480">
        <v>20473.634826000001</v>
      </c>
      <c r="E65" s="1480">
        <v>-12123.516903000002</v>
      </c>
    </row>
    <row r="66" spans="1:5" s="646" customFormat="1" ht="27" customHeight="1">
      <c r="A66" s="1490" t="s">
        <v>859</v>
      </c>
      <c r="B66" s="1480">
        <v>747.60377700000004</v>
      </c>
      <c r="C66" s="1480">
        <v>8026.040935</v>
      </c>
      <c r="D66" s="1480">
        <v>23308.052511999998</v>
      </c>
      <c r="E66" s="1480">
        <v>-14534.407799999999</v>
      </c>
    </row>
    <row r="67" spans="1:5" s="646" customFormat="1" ht="27" customHeight="1">
      <c r="A67" s="1490" t="s">
        <v>860</v>
      </c>
      <c r="B67" s="1480">
        <v>502.89152300000001</v>
      </c>
      <c r="C67" s="1480">
        <v>3368.4410819999998</v>
      </c>
      <c r="D67" s="1480">
        <v>21344.065133</v>
      </c>
      <c r="E67" s="1480">
        <v>-17472.732528</v>
      </c>
    </row>
    <row r="68" spans="1:5" s="646" customFormat="1" ht="27" customHeight="1">
      <c r="A68" s="1490" t="s">
        <v>861</v>
      </c>
      <c r="B68" s="1480">
        <v>6.0876840000000003</v>
      </c>
      <c r="C68" s="1480">
        <v>285.196665</v>
      </c>
      <c r="D68" s="1480">
        <v>2155.5387300000002</v>
      </c>
      <c r="E68" s="1480">
        <v>-1864.2543810000002</v>
      </c>
    </row>
    <row r="69" spans="1:5" s="646" customFormat="1" ht="27" customHeight="1">
      <c r="A69" s="1490" t="s">
        <v>862</v>
      </c>
      <c r="B69" s="1480">
        <v>35.596139999999998</v>
      </c>
      <c r="C69" s="1480">
        <v>162.00874400000001</v>
      </c>
      <c r="D69" s="1480">
        <v>880.334971</v>
      </c>
      <c r="E69" s="1480">
        <v>-682.73008700000003</v>
      </c>
    </row>
    <row r="70" spans="1:5" s="646" customFormat="1" ht="27" customHeight="1">
      <c r="A70" s="574" t="s">
        <v>863</v>
      </c>
      <c r="B70" s="1491">
        <v>6.7795079999999999</v>
      </c>
      <c r="C70" s="1491">
        <v>323.42003299999999</v>
      </c>
      <c r="D70" s="1491">
        <v>89.331513999999999</v>
      </c>
      <c r="E70" s="1491">
        <v>240.9</v>
      </c>
    </row>
    <row r="71" spans="1:5" s="625" customFormat="1" ht="15" customHeight="1">
      <c r="A71" s="551" t="s">
        <v>66</v>
      </c>
      <c r="B71" s="1492"/>
      <c r="C71" s="1492"/>
      <c r="D71" s="1492"/>
      <c r="E71" s="1492"/>
    </row>
    <row r="72" spans="1:5" s="625" customFormat="1" ht="15" customHeight="1">
      <c r="A72" s="552"/>
      <c r="B72" s="1475"/>
      <c r="C72" s="1475"/>
      <c r="D72" s="1475"/>
      <c r="E72" s="1475"/>
    </row>
    <row r="73" spans="1:5" ht="38.25" customHeight="1">
      <c r="A73" s="2730" t="s">
        <v>864</v>
      </c>
      <c r="B73" s="2730"/>
      <c r="C73" s="2730"/>
      <c r="D73" s="2730"/>
      <c r="E73" s="2730"/>
    </row>
    <row r="74" spans="1:5" s="625" customFormat="1" ht="15" customHeight="1">
      <c r="A74" s="1493" t="s">
        <v>135</v>
      </c>
      <c r="B74" s="1494"/>
      <c r="C74" s="1494"/>
      <c r="D74" s="1494"/>
      <c r="E74" s="1494"/>
    </row>
    <row r="75" spans="1:5" s="646" customFormat="1" ht="27" customHeight="1">
      <c r="A75" s="554" t="s">
        <v>88</v>
      </c>
      <c r="B75" s="555">
        <v>2005</v>
      </c>
      <c r="C75" s="1459">
        <v>2011</v>
      </c>
      <c r="D75" s="1459">
        <v>2012</v>
      </c>
      <c r="E75" s="1459">
        <v>2013</v>
      </c>
    </row>
    <row r="76" spans="1:5" s="646" customFormat="1" ht="27" customHeight="1">
      <c r="A76" s="1488" t="s">
        <v>8</v>
      </c>
      <c r="B76" s="1495">
        <v>18.21286978216089</v>
      </c>
      <c r="C76" s="1495">
        <v>19.802554961260526</v>
      </c>
      <c r="D76" s="1495">
        <v>25.347675626383953</v>
      </c>
      <c r="E76" s="1495">
        <v>32.362116020118201</v>
      </c>
    </row>
    <row r="77" spans="1:5" s="646" customFormat="1" ht="27" customHeight="1">
      <c r="A77" s="1490" t="s">
        <v>846</v>
      </c>
      <c r="B77" s="569">
        <v>8.8035417326519898</v>
      </c>
      <c r="C77" s="569">
        <v>5.451499517917247</v>
      </c>
      <c r="D77" s="1496">
        <v>5.0640270336441713</v>
      </c>
      <c r="E77" s="1496">
        <v>6.8439579410734197</v>
      </c>
    </row>
    <row r="78" spans="1:5" s="646" customFormat="1" ht="27" customHeight="1">
      <c r="A78" s="1490" t="s">
        <v>83</v>
      </c>
      <c r="B78" s="569">
        <v>5.6602701566435334</v>
      </c>
      <c r="C78" s="569">
        <v>3.4081792386406504</v>
      </c>
      <c r="D78" s="1496">
        <v>3.3847806902358646</v>
      </c>
      <c r="E78" s="1496">
        <v>2.2392130782340742</v>
      </c>
    </row>
    <row r="79" spans="1:5" s="646" customFormat="1" ht="27" customHeight="1">
      <c r="A79" s="1490" t="s">
        <v>847</v>
      </c>
      <c r="B79" s="569">
        <v>84.055252981477565</v>
      </c>
      <c r="C79" s="569">
        <v>34.743555013831973</v>
      </c>
      <c r="D79" s="1496">
        <v>35.737170022801813</v>
      </c>
      <c r="E79" s="1496">
        <v>49.938937662743854</v>
      </c>
    </row>
    <row r="80" spans="1:5" s="646" customFormat="1" ht="27" customHeight="1">
      <c r="A80" s="1490" t="s">
        <v>85</v>
      </c>
      <c r="B80" s="569">
        <v>11.378983562289108</v>
      </c>
      <c r="C80" s="569">
        <v>11.730679802676194</v>
      </c>
      <c r="D80" s="1496">
        <v>10.549946332346556</v>
      </c>
      <c r="E80" s="1496">
        <v>9.9590157236190855</v>
      </c>
    </row>
    <row r="81" spans="1:5" s="646" customFormat="1" ht="27" customHeight="1">
      <c r="A81" s="1490" t="s">
        <v>848</v>
      </c>
      <c r="B81" s="569">
        <v>15.910484282452348</v>
      </c>
      <c r="C81" s="569">
        <v>1.6012582905634138</v>
      </c>
      <c r="D81" s="1496">
        <v>2.615241162000391</v>
      </c>
      <c r="E81" s="1496">
        <v>2.7920422719081661</v>
      </c>
    </row>
    <row r="82" spans="1:5" s="646" customFormat="1" ht="27" customHeight="1">
      <c r="A82" s="1490" t="s">
        <v>849</v>
      </c>
      <c r="B82" s="569">
        <v>10.866452263284597</v>
      </c>
      <c r="C82" s="569">
        <v>13.550461539910231</v>
      </c>
      <c r="D82" s="1496">
        <v>13.830016907819708</v>
      </c>
      <c r="E82" s="1496">
        <v>15.272218594580112</v>
      </c>
    </row>
    <row r="83" spans="1:5" s="646" customFormat="1" ht="27" customHeight="1">
      <c r="A83" s="1490" t="s">
        <v>850</v>
      </c>
      <c r="B83" s="569">
        <v>86.326920002490823</v>
      </c>
      <c r="C83" s="569">
        <v>51.837085960843254</v>
      </c>
      <c r="D83" s="1496">
        <v>156.2549278615239</v>
      </c>
      <c r="E83" s="1496">
        <v>101.01099046633053</v>
      </c>
    </row>
    <row r="84" spans="1:5" s="646" customFormat="1" ht="27" customHeight="1">
      <c r="A84" s="1490" t="s">
        <v>851</v>
      </c>
      <c r="B84" s="569">
        <v>14.938948670453378</v>
      </c>
      <c r="C84" s="569">
        <v>33.387594734549566</v>
      </c>
      <c r="D84" s="1496">
        <v>68.727668371988599</v>
      </c>
      <c r="E84" s="1496">
        <v>167.62984574415148</v>
      </c>
    </row>
    <row r="85" spans="1:5" s="646" customFormat="1" ht="27" customHeight="1">
      <c r="A85" s="1490" t="s">
        <v>852</v>
      </c>
      <c r="B85" s="569">
        <v>16.830112997657441</v>
      </c>
      <c r="C85" s="569">
        <v>15.149405707619845</v>
      </c>
      <c r="D85" s="1496">
        <v>13.750828448681428</v>
      </c>
      <c r="E85" s="1496">
        <v>11.801721352327448</v>
      </c>
    </row>
    <row r="86" spans="1:5" s="646" customFormat="1" ht="27" customHeight="1">
      <c r="A86" s="1490" t="s">
        <v>853</v>
      </c>
      <c r="B86" s="569">
        <v>20.770694814585571</v>
      </c>
      <c r="C86" s="569">
        <v>19.157187860860976</v>
      </c>
      <c r="D86" s="1496">
        <v>25.449620485521667</v>
      </c>
      <c r="E86" s="1496">
        <v>28.752853544491519</v>
      </c>
    </row>
    <row r="87" spans="1:5" s="646" customFormat="1" ht="27" customHeight="1">
      <c r="A87" s="1490" t="s">
        <v>854</v>
      </c>
      <c r="B87" s="569">
        <v>49.297404371213048</v>
      </c>
      <c r="C87" s="569">
        <v>156.96672453187006</v>
      </c>
      <c r="D87" s="1496">
        <v>168.81182306347384</v>
      </c>
      <c r="E87" s="1496">
        <v>227.10560474264975</v>
      </c>
    </row>
    <row r="88" spans="1:5" s="646" customFormat="1" ht="27" customHeight="1">
      <c r="A88" s="1490" t="s">
        <v>855</v>
      </c>
      <c r="B88" s="569">
        <v>8.1929933589440971</v>
      </c>
      <c r="C88" s="569">
        <v>100.05039771852199</v>
      </c>
      <c r="D88" s="1496">
        <v>207.02458769358586</v>
      </c>
      <c r="E88" s="1496">
        <v>336.82829795570188</v>
      </c>
    </row>
    <row r="89" spans="1:5" s="646" customFormat="1" ht="27" customHeight="1">
      <c r="A89" s="1490" t="s">
        <v>856</v>
      </c>
      <c r="B89" s="569">
        <v>12.292225277181396</v>
      </c>
      <c r="C89" s="569">
        <v>11.736834422171251</v>
      </c>
      <c r="D89" s="1496">
        <v>13.852032771181259</v>
      </c>
      <c r="E89" s="1496">
        <v>26.387365988816548</v>
      </c>
    </row>
    <row r="90" spans="1:5" s="646" customFormat="1" ht="27" customHeight="1">
      <c r="A90" s="1490" t="s">
        <v>857</v>
      </c>
      <c r="B90" s="569">
        <v>7.5448564123744806</v>
      </c>
      <c r="C90" s="569">
        <v>3.7017479997597054</v>
      </c>
      <c r="D90" s="1496">
        <v>100.08757592760465</v>
      </c>
      <c r="E90" s="1496">
        <v>116.009891975114</v>
      </c>
    </row>
    <row r="91" spans="1:5" s="646" customFormat="1" ht="27" customHeight="1">
      <c r="A91" s="1490" t="s">
        <v>858</v>
      </c>
      <c r="B91" s="569">
        <v>10.196563128783186</v>
      </c>
      <c r="C91" s="569">
        <v>11.88716528999902</v>
      </c>
      <c r="D91" s="1496">
        <v>22.355007574060114</v>
      </c>
      <c r="E91" s="1496">
        <v>40.784736046947401</v>
      </c>
    </row>
    <row r="92" spans="1:5" s="646" customFormat="1" ht="27" customHeight="1">
      <c r="A92" s="1490" t="s">
        <v>859</v>
      </c>
      <c r="B92" s="569">
        <v>12.218808247028571</v>
      </c>
      <c r="C92" s="569">
        <v>18.786229724764397</v>
      </c>
      <c r="D92" s="1496">
        <v>19.666017123857031</v>
      </c>
      <c r="E92" s="1496">
        <v>37.642118351513695</v>
      </c>
    </row>
    <row r="93" spans="1:5" s="646" customFormat="1" ht="27" customHeight="1">
      <c r="A93" s="1490" t="s">
        <v>860</v>
      </c>
      <c r="B93" s="569">
        <v>14.702588205001184</v>
      </c>
      <c r="C93" s="569">
        <v>27.973403808736464</v>
      </c>
      <c r="D93" s="1496">
        <v>14.01866760591767</v>
      </c>
      <c r="E93" s="1496">
        <v>18.137747335743196</v>
      </c>
    </row>
    <row r="94" spans="1:5" s="646" customFormat="1" ht="27" customHeight="1">
      <c r="A94" s="1490" t="s">
        <v>861</v>
      </c>
      <c r="B94" s="569">
        <v>9.4005326817865438</v>
      </c>
      <c r="C94" s="569">
        <v>5.8593552623034411</v>
      </c>
      <c r="D94" s="1496">
        <v>11.448280166776101</v>
      </c>
      <c r="E94" s="1496">
        <v>13.513296928791437</v>
      </c>
    </row>
    <row r="95" spans="1:5" s="646" customFormat="1" ht="27" customHeight="1">
      <c r="A95" s="1490" t="s">
        <v>865</v>
      </c>
      <c r="B95" s="569">
        <v>0.93625396718163367</v>
      </c>
      <c r="C95" s="569">
        <v>2.4349509650908421</v>
      </c>
      <c r="D95" s="1496">
        <v>0</v>
      </c>
      <c r="E95" s="1496">
        <v>0</v>
      </c>
    </row>
    <row r="96" spans="1:5" s="646" customFormat="1" ht="27" customHeight="1">
      <c r="A96" s="1490" t="s">
        <v>862</v>
      </c>
      <c r="B96" s="569">
        <v>31.663493243717088</v>
      </c>
      <c r="C96" s="569">
        <v>18.333515070829758</v>
      </c>
      <c r="D96" s="1496">
        <v>29.79673638874581</v>
      </c>
      <c r="E96" s="1496">
        <v>22.446556198435971</v>
      </c>
    </row>
    <row r="97" spans="1:5" s="646" customFormat="1" ht="27" customHeight="1">
      <c r="A97" s="574" t="s">
        <v>863</v>
      </c>
      <c r="B97" s="569">
        <v>4.8957114896722018</v>
      </c>
      <c r="C97" s="569">
        <v>475.58749691130055</v>
      </c>
      <c r="D97" s="1497">
        <v>310.90260081450617</v>
      </c>
      <c r="E97" s="1497">
        <v>369.6</v>
      </c>
    </row>
    <row r="98" spans="1:5" s="625" customFormat="1" ht="15" customHeight="1">
      <c r="A98" s="551" t="s">
        <v>66</v>
      </c>
      <c r="B98" s="1498"/>
      <c r="C98" s="1498"/>
      <c r="D98" s="1498"/>
      <c r="E98" s="1475"/>
    </row>
    <row r="99" spans="1:5" s="625" customFormat="1" ht="15" customHeight="1">
      <c r="A99" s="552"/>
      <c r="B99" s="1475"/>
      <c r="C99" s="1475"/>
      <c r="D99" s="1475"/>
      <c r="E99" s="1475"/>
    </row>
    <row r="100" spans="1:5" ht="20.100000000000001" customHeight="1">
      <c r="A100" s="2731" t="s">
        <v>866</v>
      </c>
      <c r="B100" s="2732"/>
      <c r="C100" s="2732"/>
      <c r="D100" s="2732"/>
      <c r="E100" s="2732"/>
    </row>
    <row r="101" spans="1:5" s="625" customFormat="1" ht="15" customHeight="1">
      <c r="A101" s="1456" t="s">
        <v>754</v>
      </c>
      <c r="B101" s="1487"/>
      <c r="C101" s="1475"/>
      <c r="D101" s="1475"/>
      <c r="E101" s="1457"/>
    </row>
    <row r="102" spans="1:5" s="646" customFormat="1" ht="20.100000000000001" customHeight="1">
      <c r="A102" s="1460" t="s">
        <v>867</v>
      </c>
      <c r="B102" s="1499">
        <v>2010</v>
      </c>
      <c r="C102" s="1459">
        <v>2011</v>
      </c>
      <c r="D102" s="1459">
        <v>2012</v>
      </c>
      <c r="E102" s="1459">
        <v>2013</v>
      </c>
    </row>
    <row r="103" spans="1:5" s="646" customFormat="1" ht="20.100000000000001" customHeight="1">
      <c r="A103" s="1460" t="s">
        <v>8</v>
      </c>
      <c r="B103" s="1500">
        <v>11610.816511999999</v>
      </c>
      <c r="C103" s="1500">
        <v>11478.007603</v>
      </c>
      <c r="D103" s="1500">
        <v>15411.604445000001</v>
      </c>
      <c r="E103" s="1500">
        <v>15996.069240999999</v>
      </c>
    </row>
    <row r="104" spans="1:5" s="646" customFormat="1" ht="20.100000000000001" customHeight="1">
      <c r="A104" s="558" t="s">
        <v>868</v>
      </c>
      <c r="B104" s="1501">
        <v>21.299734000000001</v>
      </c>
      <c r="C104" s="1501">
        <v>47.076701999999997</v>
      </c>
      <c r="D104" s="1501">
        <v>51.013682000000003</v>
      </c>
      <c r="E104" s="1501">
        <v>23.229751</v>
      </c>
    </row>
    <row r="105" spans="1:5" s="646" customFormat="1" ht="20.100000000000001" customHeight="1">
      <c r="A105" s="558" t="s">
        <v>869</v>
      </c>
      <c r="B105" s="1501">
        <v>493.54550499999999</v>
      </c>
      <c r="C105" s="1501">
        <v>509.69133499999998</v>
      </c>
      <c r="D105" s="1501">
        <v>525.60618099999999</v>
      </c>
      <c r="E105" s="1501">
        <v>526.06330700000001</v>
      </c>
    </row>
    <row r="106" spans="1:5" s="646" customFormat="1" ht="20.100000000000001" customHeight="1">
      <c r="A106" s="558" t="s">
        <v>870</v>
      </c>
      <c r="B106" s="1501">
        <v>10320.334763000001</v>
      </c>
      <c r="C106" s="1501">
        <v>9884.1724090000007</v>
      </c>
      <c r="D106" s="1501">
        <v>12646.194973</v>
      </c>
      <c r="E106" s="1501">
        <v>10956.12804</v>
      </c>
    </row>
    <row r="107" spans="1:5" s="646" customFormat="1" ht="20.100000000000001" customHeight="1">
      <c r="A107" s="558" t="s">
        <v>871</v>
      </c>
      <c r="B107" s="1501">
        <v>737.74015399999996</v>
      </c>
      <c r="C107" s="1501">
        <v>989.27300100000002</v>
      </c>
      <c r="D107" s="1501">
        <v>2148.5252099999998</v>
      </c>
      <c r="E107" s="1501">
        <v>4429.2479489999996</v>
      </c>
    </row>
    <row r="108" spans="1:5" s="646" customFormat="1" ht="20.100000000000001" customHeight="1">
      <c r="A108" s="574" t="s">
        <v>872</v>
      </c>
      <c r="B108" s="1502">
        <v>37.896355999999287</v>
      </c>
      <c r="C108" s="1502">
        <v>47.79415599999993</v>
      </c>
      <c r="D108" s="1502">
        <v>40.264399000001504</v>
      </c>
      <c r="E108" s="1502">
        <v>61.4</v>
      </c>
    </row>
    <row r="109" spans="1:5" s="625" customFormat="1" ht="15" customHeight="1">
      <c r="A109" s="552" t="s">
        <v>66</v>
      </c>
      <c r="B109" s="1475"/>
      <c r="C109" s="1475"/>
      <c r="D109" s="1475"/>
      <c r="E109" s="1475"/>
    </row>
    <row r="110" spans="1:5" s="625" customFormat="1" ht="15" customHeight="1">
      <c r="A110" s="552"/>
      <c r="B110" s="1474"/>
      <c r="C110" s="1474"/>
      <c r="D110" s="1474"/>
      <c r="E110" s="1474"/>
    </row>
    <row r="111" spans="1:5" ht="20.100000000000001" customHeight="1">
      <c r="A111" s="2733" t="s">
        <v>873</v>
      </c>
      <c r="B111" s="2733"/>
      <c r="C111" s="2733"/>
      <c r="D111" s="2733"/>
      <c r="E111" s="2733"/>
    </row>
    <row r="112" spans="1:5" s="625" customFormat="1" ht="15" customHeight="1">
      <c r="A112" s="1503" t="s">
        <v>754</v>
      </c>
      <c r="B112" s="1504"/>
      <c r="C112" s="1504"/>
      <c r="D112" s="1504"/>
      <c r="E112" s="1504"/>
    </row>
    <row r="113" spans="1:5" s="646" customFormat="1" ht="15" customHeight="1">
      <c r="A113" s="2734" t="s">
        <v>874</v>
      </c>
      <c r="B113" s="2736">
        <v>2012</v>
      </c>
      <c r="C113" s="2737"/>
      <c r="D113" s="2737">
        <v>2013</v>
      </c>
      <c r="E113" s="2738"/>
    </row>
    <row r="114" spans="1:5" s="646" customFormat="1" ht="15" customHeight="1">
      <c r="A114" s="2735"/>
      <c r="B114" s="1352" t="s">
        <v>54</v>
      </c>
      <c r="C114" s="1505" t="s">
        <v>98</v>
      </c>
      <c r="D114" s="1505" t="s">
        <v>54</v>
      </c>
      <c r="E114" s="1506" t="s">
        <v>98</v>
      </c>
    </row>
    <row r="115" spans="1:5" s="646" customFormat="1" ht="20.100000000000001" customHeight="1">
      <c r="A115" s="556" t="s">
        <v>8</v>
      </c>
      <c r="B115" s="1507">
        <v>15411.604445000001</v>
      </c>
      <c r="C115" s="1508">
        <v>100</v>
      </c>
      <c r="D115" s="1507">
        <v>15996.069241000001</v>
      </c>
      <c r="E115" s="577">
        <v>100</v>
      </c>
    </row>
    <row r="116" spans="1:5" s="646" customFormat="1" ht="20.100000000000001" customHeight="1">
      <c r="A116" s="646" t="s">
        <v>875</v>
      </c>
      <c r="B116" s="1483">
        <v>14296.5</v>
      </c>
      <c r="C116" s="1509">
        <v>92.764514240035695</v>
      </c>
      <c r="D116" s="1483">
        <v>14524.3</v>
      </c>
      <c r="E116" s="1509">
        <v>90.799181856329639</v>
      </c>
    </row>
    <row r="117" spans="1:5" s="646" customFormat="1" ht="20.100000000000001" customHeight="1">
      <c r="A117" s="646" t="s">
        <v>876</v>
      </c>
      <c r="B117" s="1483">
        <v>829.1</v>
      </c>
      <c r="C117" s="1509">
        <v>5.3797124300642531</v>
      </c>
      <c r="D117" s="1483">
        <v>647.9</v>
      </c>
      <c r="E117" s="1509">
        <v>4.0503700642864695</v>
      </c>
    </row>
    <row r="118" spans="1:5" s="646" customFormat="1" ht="20.100000000000001" customHeight="1">
      <c r="A118" s="646" t="s">
        <v>877</v>
      </c>
      <c r="B118" s="1483">
        <v>125.8</v>
      </c>
      <c r="C118" s="1509">
        <v>0.81626803003507775</v>
      </c>
      <c r="D118" s="1483">
        <v>414.6</v>
      </c>
      <c r="E118" s="1509">
        <v>2.5918867551368585</v>
      </c>
    </row>
    <row r="119" spans="1:5" s="646" customFormat="1" ht="20.100000000000001" customHeight="1">
      <c r="A119" s="646" t="s">
        <v>878</v>
      </c>
      <c r="B119" s="1483">
        <v>99.9</v>
      </c>
      <c r="C119" s="1509">
        <v>0.6482128473807971</v>
      </c>
      <c r="D119" s="1483">
        <v>232.3</v>
      </c>
      <c r="E119" s="1509">
        <v>1.4522317733195664</v>
      </c>
    </row>
    <row r="120" spans="1:5" s="646" customFormat="1" ht="20.100000000000001" customHeight="1">
      <c r="A120" s="646" t="s">
        <v>879</v>
      </c>
      <c r="B120" s="1483">
        <v>24.1</v>
      </c>
      <c r="C120" s="1509">
        <v>0.15637567189066276</v>
      </c>
      <c r="D120" s="1483">
        <v>166.7</v>
      </c>
      <c r="E120" s="1509">
        <v>1.0421310228685823</v>
      </c>
    </row>
    <row r="121" spans="1:5" s="646" customFormat="1" ht="20.100000000000001" customHeight="1">
      <c r="A121" s="646" t="s">
        <v>880</v>
      </c>
      <c r="B121" s="1483">
        <v>9.5</v>
      </c>
      <c r="C121" s="1509">
        <v>6.1641862363539267E-2</v>
      </c>
      <c r="D121" s="1483">
        <v>5.8</v>
      </c>
      <c r="E121" s="1509">
        <v>3.6258907814263816E-2</v>
      </c>
    </row>
    <row r="122" spans="1:5" s="646" customFormat="1" ht="20.100000000000001" customHeight="1">
      <c r="A122" s="574" t="s">
        <v>51</v>
      </c>
      <c r="B122" s="1510">
        <v>26.7</v>
      </c>
      <c r="C122" s="1511">
        <v>0.17324607632699984</v>
      </c>
      <c r="D122" s="1510">
        <v>4.5</v>
      </c>
      <c r="E122" s="1511">
        <v>0</v>
      </c>
    </row>
    <row r="123" spans="1:5" s="625" customFormat="1" ht="15" customHeight="1">
      <c r="A123" s="551" t="s">
        <v>66</v>
      </c>
      <c r="B123" s="1512"/>
      <c r="C123" s="1512"/>
      <c r="D123" s="1512"/>
      <c r="E123" s="1512"/>
    </row>
    <row r="124" spans="1:5" s="625" customFormat="1" ht="15" customHeight="1">
      <c r="A124" s="551"/>
      <c r="B124" s="1512"/>
      <c r="C124" s="1512"/>
      <c r="D124" s="1512"/>
      <c r="E124" s="1512"/>
    </row>
    <row r="125" spans="1:5" ht="20.100000000000001" customHeight="1">
      <c r="A125" s="2733" t="s">
        <v>881</v>
      </c>
      <c r="B125" s="2733"/>
      <c r="C125" s="2733"/>
      <c r="D125" s="2733"/>
      <c r="E125" s="2733"/>
    </row>
    <row r="126" spans="1:5" s="625" customFormat="1" ht="15" customHeight="1">
      <c r="A126" s="2739" t="s">
        <v>754</v>
      </c>
      <c r="B126" s="2739"/>
      <c r="C126" s="2739"/>
      <c r="D126" s="2739"/>
      <c r="E126" s="1475"/>
    </row>
    <row r="127" spans="1:5" s="646" customFormat="1" ht="27" customHeight="1">
      <c r="A127" s="635" t="s">
        <v>88</v>
      </c>
      <c r="B127" s="555">
        <v>2005</v>
      </c>
      <c r="C127" s="1459">
        <v>2011</v>
      </c>
      <c r="D127" s="1459">
        <v>2012</v>
      </c>
      <c r="E127" s="1459">
        <v>2013</v>
      </c>
    </row>
    <row r="128" spans="1:5" s="646" customFormat="1" ht="27" customHeight="1">
      <c r="A128" s="1488" t="s">
        <v>8</v>
      </c>
      <c r="B128" s="1513">
        <v>3186.3912770000002</v>
      </c>
      <c r="C128" s="1513">
        <v>11478.007603</v>
      </c>
      <c r="D128" s="1513">
        <v>15411.604445000006</v>
      </c>
      <c r="E128" s="1513">
        <v>15996.069240999999</v>
      </c>
    </row>
    <row r="129" spans="1:5" s="646" customFormat="1" ht="27" customHeight="1">
      <c r="A129" s="1490" t="s">
        <v>846</v>
      </c>
      <c r="B129" s="1483">
        <v>48.646966999999997</v>
      </c>
      <c r="C129" s="1483">
        <v>94.625510000000006</v>
      </c>
      <c r="D129" s="1483">
        <v>98.305622999999997</v>
      </c>
      <c r="E129" s="1483">
        <v>126.713024</v>
      </c>
    </row>
    <row r="130" spans="1:5" s="646" customFormat="1" ht="27" customHeight="1">
      <c r="A130" s="1490" t="s">
        <v>83</v>
      </c>
      <c r="B130" s="1483">
        <v>34.120258999999997</v>
      </c>
      <c r="C130" s="1483">
        <v>64.564832999999993</v>
      </c>
      <c r="D130" s="1483">
        <v>77.712491999999997</v>
      </c>
      <c r="E130" s="1483">
        <v>62.273060000000001</v>
      </c>
    </row>
    <row r="131" spans="1:5" s="646" customFormat="1" ht="27" customHeight="1">
      <c r="A131" s="1490" t="s">
        <v>847</v>
      </c>
      <c r="B131" s="1483">
        <v>125.750758</v>
      </c>
      <c r="C131" s="1483">
        <v>175.40353099999999</v>
      </c>
      <c r="D131" s="1483">
        <v>168.71406400000001</v>
      </c>
      <c r="E131" s="1483">
        <v>183.01750100000001</v>
      </c>
    </row>
    <row r="132" spans="1:5" s="646" customFormat="1" ht="27" customHeight="1">
      <c r="A132" s="1490" t="s">
        <v>85</v>
      </c>
      <c r="B132" s="1483">
        <v>47.760586000000004</v>
      </c>
      <c r="C132" s="1483">
        <v>188.734655</v>
      </c>
      <c r="D132" s="1483">
        <v>195.16325699999999</v>
      </c>
      <c r="E132" s="1483">
        <v>181.96235999999999</v>
      </c>
    </row>
    <row r="133" spans="1:5" s="646" customFormat="1" ht="27" customHeight="1">
      <c r="A133" s="1490" t="s">
        <v>848</v>
      </c>
      <c r="B133" s="1483">
        <v>61.407594000000003</v>
      </c>
      <c r="C133" s="1483">
        <v>47.817323999999999</v>
      </c>
      <c r="D133" s="1483">
        <v>90.198728000000003</v>
      </c>
      <c r="E133" s="1483">
        <v>168.53879699999999</v>
      </c>
    </row>
    <row r="134" spans="1:5" s="646" customFormat="1" ht="27" customHeight="1">
      <c r="A134" s="1490" t="s">
        <v>849</v>
      </c>
      <c r="B134" s="1483">
        <v>147.95201599999999</v>
      </c>
      <c r="C134" s="1483">
        <v>337.01843300000002</v>
      </c>
      <c r="D134" s="1483">
        <v>265.35385600000001</v>
      </c>
      <c r="E134" s="1483">
        <v>301.62787700000001</v>
      </c>
    </row>
    <row r="135" spans="1:5" s="646" customFormat="1" ht="27" customHeight="1">
      <c r="A135" s="1490" t="s">
        <v>850</v>
      </c>
      <c r="B135" s="1483">
        <v>1874.5171499999999</v>
      </c>
      <c r="C135" s="1483">
        <v>2441.9885199999999</v>
      </c>
      <c r="D135" s="1483">
        <v>8416.9827590000004</v>
      </c>
      <c r="E135" s="1483">
        <v>5000.8932240000004</v>
      </c>
    </row>
    <row r="136" spans="1:5" s="646" customFormat="1" ht="27" customHeight="1">
      <c r="A136" s="1490" t="s">
        <v>851</v>
      </c>
      <c r="B136" s="1483">
        <v>8.8472340000000003</v>
      </c>
      <c r="C136" s="1483">
        <v>0.77714099999999997</v>
      </c>
      <c r="D136" s="1483">
        <v>1.05264</v>
      </c>
      <c r="E136" s="1483">
        <v>1.4501189999999999</v>
      </c>
    </row>
    <row r="137" spans="1:5" s="646" customFormat="1" ht="27" customHeight="1">
      <c r="A137" s="1490" t="s">
        <v>882</v>
      </c>
      <c r="B137" s="1483">
        <v>39.656385999999998</v>
      </c>
      <c r="C137" s="1483">
        <v>6.5477999999999996</v>
      </c>
      <c r="D137" s="1483">
        <v>15.851976000000001</v>
      </c>
      <c r="E137" s="1483">
        <v>5.6395489999999997</v>
      </c>
    </row>
    <row r="138" spans="1:5" s="646" customFormat="1" ht="27" customHeight="1">
      <c r="A138" s="1490" t="s">
        <v>853</v>
      </c>
      <c r="B138" s="1483">
        <v>114.883124</v>
      </c>
      <c r="C138" s="1483">
        <v>233.27996099999999</v>
      </c>
      <c r="D138" s="1483">
        <v>242.763735</v>
      </c>
      <c r="E138" s="1483">
        <v>285.092803</v>
      </c>
    </row>
    <row r="139" spans="1:5" s="646" customFormat="1" ht="27" customHeight="1">
      <c r="A139" s="1490" t="s">
        <v>854</v>
      </c>
      <c r="B139" s="1483">
        <v>38.511668999999998</v>
      </c>
      <c r="C139" s="1483">
        <v>115.695273</v>
      </c>
      <c r="D139" s="1483">
        <v>142.29603299999999</v>
      </c>
      <c r="E139" s="1483">
        <v>131.509255</v>
      </c>
    </row>
    <row r="140" spans="1:5" s="646" customFormat="1" ht="27" customHeight="1">
      <c r="A140" s="1490" t="s">
        <v>855</v>
      </c>
      <c r="B140" s="1483">
        <v>0.39665499999999998</v>
      </c>
      <c r="C140" s="1483">
        <v>4.0936399999999997</v>
      </c>
      <c r="D140" s="1483">
        <v>3.1944469999999998</v>
      </c>
      <c r="E140" s="1483">
        <v>2.0769980000000001</v>
      </c>
    </row>
    <row r="141" spans="1:5" s="646" customFormat="1" ht="27" customHeight="1">
      <c r="A141" s="1490" t="s">
        <v>856</v>
      </c>
      <c r="B141" s="1483">
        <v>76.395649000000006</v>
      </c>
      <c r="C141" s="1483">
        <v>174.242142</v>
      </c>
      <c r="D141" s="1483">
        <v>187.39182</v>
      </c>
      <c r="E141" s="1483">
        <v>287.116061</v>
      </c>
    </row>
    <row r="142" spans="1:5" s="646" customFormat="1" ht="27" customHeight="1">
      <c r="A142" s="1490" t="s">
        <v>857</v>
      </c>
      <c r="B142" s="1483">
        <v>3.9267970000000001</v>
      </c>
      <c r="C142" s="1483">
        <v>3.5398399999999999</v>
      </c>
      <c r="D142" s="1483">
        <v>1.8601030000000001</v>
      </c>
      <c r="E142" s="1483">
        <v>3.930955</v>
      </c>
    </row>
    <row r="143" spans="1:5" s="646" customFormat="1" ht="27" customHeight="1">
      <c r="A143" s="1490" t="s">
        <v>858</v>
      </c>
      <c r="B143" s="1483">
        <v>229.432096</v>
      </c>
      <c r="C143" s="1483">
        <v>2525.3072080000002</v>
      </c>
      <c r="D143" s="1483">
        <v>4617.6388310000002</v>
      </c>
      <c r="E143" s="1483">
        <v>7955.2690259999999</v>
      </c>
    </row>
    <row r="144" spans="1:5" s="646" customFormat="1" ht="27" customHeight="1">
      <c r="A144" s="1490" t="s">
        <v>859</v>
      </c>
      <c r="B144" s="1483">
        <v>260.86878000000002</v>
      </c>
      <c r="C144" s="1483">
        <v>476.81194099999999</v>
      </c>
      <c r="D144" s="1483">
        <v>465.30400200000003</v>
      </c>
      <c r="E144" s="1483">
        <v>747.60377700000004</v>
      </c>
    </row>
    <row r="145" spans="1:5" s="646" customFormat="1" ht="27" customHeight="1">
      <c r="A145" s="1490" t="s">
        <v>883</v>
      </c>
      <c r="B145" s="1483">
        <v>39.821105000000003</v>
      </c>
      <c r="C145" s="1483">
        <v>4529.3809440000005</v>
      </c>
      <c r="D145" s="1483">
        <v>304.21416799999997</v>
      </c>
      <c r="E145" s="1483">
        <v>502.89152300000001</v>
      </c>
    </row>
    <row r="146" spans="1:5" s="646" customFormat="1" ht="27" customHeight="1">
      <c r="A146" s="1490" t="s">
        <v>861</v>
      </c>
      <c r="B146" s="1483">
        <v>11.423543</v>
      </c>
      <c r="C146" s="1483">
        <v>6.2959170000000002</v>
      </c>
      <c r="D146" s="1483">
        <v>50.091689000000002</v>
      </c>
      <c r="E146" s="1483">
        <v>6.0876840000000003</v>
      </c>
    </row>
    <row r="147" spans="1:5" s="646" customFormat="1" ht="27" customHeight="1">
      <c r="A147" s="1490" t="s">
        <v>865</v>
      </c>
      <c r="B147" s="1483">
        <v>1.1895180000000001</v>
      </c>
      <c r="C147" s="1483">
        <v>10.342734999999999</v>
      </c>
      <c r="D147" s="1483">
        <v>0</v>
      </c>
      <c r="E147" s="1483">
        <v>0</v>
      </c>
    </row>
    <row r="148" spans="1:5" s="646" customFormat="1" ht="27" customHeight="1">
      <c r="A148" s="1490" t="s">
        <v>862</v>
      </c>
      <c r="B148" s="1483">
        <v>20.506913000000001</v>
      </c>
      <c r="C148" s="1483">
        <v>39.943114000000001</v>
      </c>
      <c r="D148" s="1483">
        <v>64.914167000000006</v>
      </c>
      <c r="E148" s="1483">
        <v>35.596139999999998</v>
      </c>
    </row>
    <row r="149" spans="1:5" s="646" customFormat="1" ht="27" customHeight="1">
      <c r="A149" s="574" t="s">
        <v>863</v>
      </c>
      <c r="B149" s="1483">
        <v>0.33549299999999999</v>
      </c>
      <c r="C149" s="1483">
        <v>1.5971409999999999</v>
      </c>
      <c r="D149" s="1510">
        <v>2.6000549999999998</v>
      </c>
      <c r="E149" s="1510">
        <v>6.8</v>
      </c>
    </row>
    <row r="150" spans="1:5" s="625" customFormat="1" ht="15" customHeight="1">
      <c r="A150" s="551" t="s">
        <v>884</v>
      </c>
      <c r="B150" s="1498"/>
      <c r="C150" s="1498"/>
      <c r="D150" s="1498"/>
      <c r="E150" s="1474"/>
    </row>
    <row r="151" spans="1:5" s="625" customFormat="1" ht="15" customHeight="1">
      <c r="A151" s="1514" t="s">
        <v>885</v>
      </c>
      <c r="B151" s="1475"/>
      <c r="C151" s="1475"/>
      <c r="D151" s="1475"/>
      <c r="E151" s="1475"/>
    </row>
    <row r="152" spans="1:5" s="625" customFormat="1" ht="15" customHeight="1">
      <c r="A152" s="743"/>
      <c r="B152" s="1475"/>
      <c r="C152" s="1475"/>
      <c r="D152" s="1475"/>
      <c r="E152" s="1475"/>
    </row>
    <row r="153" spans="1:5" ht="20.100000000000001" customHeight="1">
      <c r="A153" s="2733" t="s">
        <v>886</v>
      </c>
      <c r="B153" s="2733"/>
      <c r="C153" s="2733"/>
      <c r="D153" s="2733"/>
      <c r="E153" s="2733"/>
    </row>
    <row r="154" spans="1:5" s="625" customFormat="1" ht="15" customHeight="1">
      <c r="A154" s="1503" t="s">
        <v>754</v>
      </c>
      <c r="B154" s="1504"/>
      <c r="C154" s="1504"/>
      <c r="D154" s="1504"/>
      <c r="E154" s="1504"/>
    </row>
    <row r="155" spans="1:5" s="646" customFormat="1" ht="15" customHeight="1">
      <c r="A155" s="2740" t="s">
        <v>887</v>
      </c>
      <c r="B155" s="2736">
        <v>2012</v>
      </c>
      <c r="C155" s="2737"/>
      <c r="D155" s="2737">
        <v>2013</v>
      </c>
      <c r="E155" s="2738"/>
    </row>
    <row r="156" spans="1:5" s="646" customFormat="1" ht="15" customHeight="1">
      <c r="A156" s="2741"/>
      <c r="B156" s="1352" t="s">
        <v>54</v>
      </c>
      <c r="C156" s="1505" t="s">
        <v>98</v>
      </c>
      <c r="D156" s="1505" t="s">
        <v>54</v>
      </c>
      <c r="E156" s="1506" t="s">
        <v>98</v>
      </c>
    </row>
    <row r="157" spans="1:5" s="646" customFormat="1" ht="20.100000000000001" customHeight="1">
      <c r="A157" s="556" t="s">
        <v>8</v>
      </c>
      <c r="B157" s="1507">
        <v>6183.9177270000009</v>
      </c>
      <c r="C157" s="1515">
        <v>100</v>
      </c>
      <c r="D157" s="1507">
        <v>9139.4842539999991</v>
      </c>
      <c r="E157" s="1515">
        <v>100</v>
      </c>
    </row>
    <row r="158" spans="1:5" s="646" customFormat="1" ht="20.100000000000001" customHeight="1">
      <c r="A158" s="558" t="s">
        <v>888</v>
      </c>
      <c r="B158" s="1483">
        <v>3876.5767700000001</v>
      </c>
      <c r="C158" s="1509">
        <v>62.688039219445443</v>
      </c>
      <c r="D158" s="1483">
        <v>6670.3749049999997</v>
      </c>
      <c r="E158" s="1509">
        <v>72.984150085718838</v>
      </c>
    </row>
    <row r="159" spans="1:5" s="646" customFormat="1" ht="20.100000000000001" customHeight="1">
      <c r="A159" s="558" t="s">
        <v>889</v>
      </c>
      <c r="B159" s="1483">
        <v>714.37608499999999</v>
      </c>
      <c r="C159" s="1509">
        <v>11.552160241086595</v>
      </c>
      <c r="D159" s="1483">
        <v>880.89559299999996</v>
      </c>
      <c r="E159" s="1509">
        <v>9.6383512298789285</v>
      </c>
    </row>
    <row r="160" spans="1:5" s="646" customFormat="1" ht="20.100000000000001" customHeight="1">
      <c r="A160" s="558" t="s">
        <v>890</v>
      </c>
      <c r="B160" s="1483">
        <v>849.68893300000002</v>
      </c>
      <c r="C160" s="1509">
        <v>13.740301383540704</v>
      </c>
      <c r="D160" s="1483">
        <v>800.47441200000003</v>
      </c>
      <c r="E160" s="1509">
        <v>8.7584199474895232</v>
      </c>
    </row>
    <row r="161" spans="1:5" s="646" customFormat="1" ht="20.100000000000001" customHeight="1">
      <c r="A161" s="558" t="s">
        <v>891</v>
      </c>
      <c r="B161" s="1483">
        <v>472.42449199999999</v>
      </c>
      <c r="C161" s="1509">
        <v>7.639566256473902</v>
      </c>
      <c r="D161" s="1483">
        <v>515.66252399999996</v>
      </c>
      <c r="E161" s="1509">
        <v>5.6421402966399814</v>
      </c>
    </row>
    <row r="162" spans="1:5" s="646" customFormat="1" ht="20.100000000000001" customHeight="1">
      <c r="A162" s="574" t="s">
        <v>892</v>
      </c>
      <c r="B162" s="1510">
        <v>270.85144700000001</v>
      </c>
      <c r="C162" s="1511">
        <v>4.379932899453336</v>
      </c>
      <c r="D162" s="1510">
        <v>272.07682</v>
      </c>
      <c r="E162" s="1511">
        <v>3</v>
      </c>
    </row>
    <row r="163" spans="1:5" s="625" customFormat="1" ht="15" customHeight="1">
      <c r="A163" s="551" t="s">
        <v>884</v>
      </c>
      <c r="B163" s="1512"/>
      <c r="C163" s="1512"/>
      <c r="D163" s="1512"/>
      <c r="E163" s="1512"/>
    </row>
    <row r="164" spans="1:5" s="625" customFormat="1" ht="15" customHeight="1">
      <c r="A164" s="552"/>
      <c r="B164" s="1475"/>
      <c r="C164" s="1475"/>
      <c r="D164" s="1475"/>
      <c r="E164" s="1475"/>
    </row>
    <row r="165" spans="1:5" ht="20.100000000000001" customHeight="1">
      <c r="A165" s="2733" t="s">
        <v>893</v>
      </c>
      <c r="B165" s="2733"/>
      <c r="C165" s="2733"/>
      <c r="D165" s="2733"/>
      <c r="E165" s="2733"/>
    </row>
    <row r="166" spans="1:5" s="625" customFormat="1" ht="15" customHeight="1">
      <c r="A166" s="1503" t="s">
        <v>754</v>
      </c>
      <c r="B166" s="1504"/>
      <c r="C166" s="1504"/>
      <c r="D166" s="1504"/>
      <c r="E166" s="1504"/>
    </row>
    <row r="167" spans="1:5" s="646" customFormat="1" ht="15" customHeight="1">
      <c r="A167" s="2740" t="s">
        <v>887</v>
      </c>
      <c r="B167" s="2736">
        <v>2012</v>
      </c>
      <c r="C167" s="2737"/>
      <c r="D167" s="2737">
        <v>2013</v>
      </c>
      <c r="E167" s="2738"/>
    </row>
    <row r="168" spans="1:5" s="646" customFormat="1" ht="15" customHeight="1">
      <c r="A168" s="2741"/>
      <c r="B168" s="1352" t="s">
        <v>54</v>
      </c>
      <c r="C168" s="1505" t="s">
        <v>98</v>
      </c>
      <c r="D168" s="1505" t="s">
        <v>54</v>
      </c>
      <c r="E168" s="1506" t="s">
        <v>98</v>
      </c>
    </row>
    <row r="169" spans="1:5" s="646" customFormat="1" ht="20.100000000000001" customHeight="1">
      <c r="A169" s="556" t="s">
        <v>8</v>
      </c>
      <c r="B169" s="1516">
        <v>15411.604445000001</v>
      </c>
      <c r="C169" s="1517">
        <v>100</v>
      </c>
      <c r="D169" s="1507">
        <v>15996.069240999999</v>
      </c>
      <c r="E169" s="1515">
        <v>100.00000000000001</v>
      </c>
    </row>
    <row r="170" spans="1:5" s="646" customFormat="1" ht="20.100000000000001" customHeight="1">
      <c r="A170" s="558" t="s">
        <v>888</v>
      </c>
      <c r="B170" s="1518">
        <v>3876.5767700000001</v>
      </c>
      <c r="C170" s="1518">
        <v>25.153622284003539</v>
      </c>
      <c r="D170" s="1518">
        <v>6670.3749049999997</v>
      </c>
      <c r="E170" s="1518">
        <v>41.700087718443797</v>
      </c>
    </row>
    <row r="171" spans="1:5" s="646" customFormat="1" ht="20.100000000000001" customHeight="1">
      <c r="A171" s="558" t="s">
        <v>894</v>
      </c>
      <c r="B171" s="1518">
        <v>4049.5582279999999</v>
      </c>
      <c r="C171" s="1518">
        <v>26.276032728790945</v>
      </c>
      <c r="D171" s="1519">
        <v>2192.8340240000002</v>
      </c>
      <c r="E171" s="1518">
        <v>13.708580470378825</v>
      </c>
    </row>
    <row r="172" spans="1:5" s="646" customFormat="1" ht="20.100000000000001" customHeight="1">
      <c r="A172" s="558" t="s">
        <v>895</v>
      </c>
      <c r="B172" s="1520">
        <v>900.87245099999996</v>
      </c>
      <c r="C172" s="1518">
        <v>5.8454163822785548</v>
      </c>
      <c r="D172" s="1518">
        <v>1013.453995</v>
      </c>
      <c r="E172" s="1518">
        <v>6.3356439618452391</v>
      </c>
    </row>
    <row r="173" spans="1:5" s="646" customFormat="1" ht="20.100000000000001" customHeight="1">
      <c r="A173" s="558" t="s">
        <v>889</v>
      </c>
      <c r="B173" s="1520">
        <v>714.37608499999999</v>
      </c>
      <c r="C173" s="1518">
        <v>4.6353128744604239</v>
      </c>
      <c r="D173" s="1519">
        <v>880.89559299999996</v>
      </c>
      <c r="E173" s="1518">
        <v>5.5069503621686655</v>
      </c>
    </row>
    <row r="174" spans="1:5" s="646" customFormat="1" ht="20.100000000000001" customHeight="1">
      <c r="A174" s="558" t="s">
        <v>890</v>
      </c>
      <c r="B174" s="1518">
        <v>849.68893300000002</v>
      </c>
      <c r="C174" s="1518">
        <v>5.513306132611425</v>
      </c>
      <c r="D174" s="1518">
        <v>800.47441200000003</v>
      </c>
      <c r="E174" s="1518">
        <v>5.0041944676525922</v>
      </c>
    </row>
    <row r="175" spans="1:5" s="646" customFormat="1" ht="20.100000000000001" customHeight="1">
      <c r="A175" s="558" t="s">
        <v>896</v>
      </c>
      <c r="B175" s="1520">
        <v>1890.220084</v>
      </c>
      <c r="C175" s="1518">
        <v>12.264914342602697</v>
      </c>
      <c r="D175" s="1518">
        <v>759.55582300000003</v>
      </c>
      <c r="E175" s="1518">
        <v>4.7483904424041876</v>
      </c>
    </row>
    <row r="176" spans="1:5" s="646" customFormat="1" ht="20.100000000000001" customHeight="1">
      <c r="A176" s="558" t="s">
        <v>891</v>
      </c>
      <c r="B176" s="1520">
        <v>472.42449199999999</v>
      </c>
      <c r="C176" s="1518">
        <v>3.0653816329504164</v>
      </c>
      <c r="D176" s="1520">
        <v>515.66252399999996</v>
      </c>
      <c r="E176" s="1518">
        <v>3.2236827449976899</v>
      </c>
    </row>
    <row r="177" spans="1:5" s="646" customFormat="1" ht="20.100000000000001" customHeight="1">
      <c r="A177" s="558" t="s">
        <v>897</v>
      </c>
      <c r="B177" s="1518">
        <v>184.718897</v>
      </c>
      <c r="C177" s="1518">
        <v>1.198570192086188</v>
      </c>
      <c r="D177" s="1518">
        <v>317.70140300000003</v>
      </c>
      <c r="E177" s="1518">
        <v>1.9861217041102206</v>
      </c>
    </row>
    <row r="178" spans="1:5" s="646" customFormat="1" ht="20.100000000000001" customHeight="1">
      <c r="A178" s="558" t="s">
        <v>898</v>
      </c>
      <c r="B178" s="1520">
        <v>423.61372599999999</v>
      </c>
      <c r="C178" s="1518">
        <v>2.7486672624629507</v>
      </c>
      <c r="D178" s="1520">
        <v>306.31540899999999</v>
      </c>
      <c r="E178" s="1518">
        <v>1.9149417546585377</v>
      </c>
    </row>
    <row r="179" spans="1:5" s="646" customFormat="1" ht="20.100000000000001" customHeight="1">
      <c r="A179" s="558" t="s">
        <v>892</v>
      </c>
      <c r="B179" s="1521">
        <v>270.85144700000001</v>
      </c>
      <c r="C179" s="1518">
        <v>1.7574513280988895</v>
      </c>
      <c r="D179" s="1518">
        <v>272.07682</v>
      </c>
      <c r="E179" s="1518">
        <v>1.7008979887548361</v>
      </c>
    </row>
    <row r="180" spans="1:5" s="646" customFormat="1" ht="20.100000000000001" customHeight="1">
      <c r="A180" s="574" t="s">
        <v>51</v>
      </c>
      <c r="B180" s="1522">
        <v>1778.7033320000014</v>
      </c>
      <c r="C180" s="1523">
        <v>11.541324839653974</v>
      </c>
      <c r="D180" s="1522">
        <v>2266.7243330000001</v>
      </c>
      <c r="E180" s="1522">
        <v>14.2</v>
      </c>
    </row>
    <row r="181" spans="1:5" s="625" customFormat="1" ht="15" customHeight="1">
      <c r="A181" s="551" t="s">
        <v>884</v>
      </c>
      <c r="B181" s="1512"/>
      <c r="C181" s="1512"/>
      <c r="D181" s="1512"/>
      <c r="E181" s="1512"/>
    </row>
    <row r="182" spans="1:5" s="625" customFormat="1" ht="15" customHeight="1">
      <c r="A182" s="552"/>
      <c r="B182" s="1475"/>
      <c r="C182" s="1475"/>
      <c r="D182" s="1475"/>
      <c r="E182" s="1475"/>
    </row>
    <row r="183" spans="1:5" ht="20.100000000000001" customHeight="1">
      <c r="A183" s="2733" t="s">
        <v>899</v>
      </c>
      <c r="B183" s="2733"/>
      <c r="C183" s="2733"/>
      <c r="D183" s="2733"/>
      <c r="E183" s="2733"/>
    </row>
    <row r="184" spans="1:5" s="625" customFormat="1" ht="15" customHeight="1">
      <c r="A184" s="1503" t="s">
        <v>754</v>
      </c>
      <c r="B184" s="1504"/>
      <c r="C184" s="1504"/>
      <c r="D184" s="1504"/>
      <c r="E184" s="1504"/>
    </row>
    <row r="185" spans="1:5" s="646" customFormat="1" ht="15" customHeight="1">
      <c r="A185" s="2740" t="s">
        <v>900</v>
      </c>
      <c r="B185" s="2736">
        <v>2012</v>
      </c>
      <c r="C185" s="2737"/>
      <c r="D185" s="2737">
        <v>2013</v>
      </c>
      <c r="E185" s="2738"/>
    </row>
    <row r="186" spans="1:5" s="646" customFormat="1" ht="15" customHeight="1">
      <c r="A186" s="2741"/>
      <c r="B186" s="1352" t="s">
        <v>54</v>
      </c>
      <c r="C186" s="1505" t="s">
        <v>98</v>
      </c>
      <c r="D186" s="1505" t="s">
        <v>54</v>
      </c>
      <c r="E186" s="1506" t="s">
        <v>98</v>
      </c>
    </row>
    <row r="187" spans="1:5" s="646" customFormat="1" ht="20.100000000000001" customHeight="1">
      <c r="A187" s="556" t="s">
        <v>8</v>
      </c>
      <c r="B187" s="1507">
        <v>15411.604445000001</v>
      </c>
      <c r="C187" s="1524">
        <v>100</v>
      </c>
      <c r="D187" s="1507">
        <v>15996.069241000001</v>
      </c>
      <c r="E187" s="1524">
        <v>100</v>
      </c>
    </row>
    <row r="188" spans="1:5" s="646" customFormat="1" ht="20.100000000000001" customHeight="1">
      <c r="A188" s="558" t="s">
        <v>901</v>
      </c>
      <c r="B188" s="1509">
        <v>8930.5563719999991</v>
      </c>
      <c r="C188" s="1509">
        <v>57.946960706594993</v>
      </c>
      <c r="D188" s="1509">
        <v>6607.5457370000004</v>
      </c>
      <c r="E188" s="1509">
        <v>41.307308923519805</v>
      </c>
    </row>
    <row r="189" spans="1:5" s="646" customFormat="1" ht="20.100000000000001" customHeight="1">
      <c r="A189" s="558" t="s">
        <v>902</v>
      </c>
      <c r="B189" s="1509">
        <v>6234.1676020000004</v>
      </c>
      <c r="C189" s="1509">
        <v>40.451126449865228</v>
      </c>
      <c r="D189" s="1509">
        <v>9044.4642270000004</v>
      </c>
      <c r="E189" s="1509">
        <v>56.54179217865515</v>
      </c>
    </row>
    <row r="190" spans="1:5" s="646" customFormat="1" ht="20.100000000000001" customHeight="1">
      <c r="A190" s="574" t="s">
        <v>903</v>
      </c>
      <c r="B190" s="1511">
        <v>246.880471</v>
      </c>
      <c r="C190" s="1511">
        <v>1.6019128435397629</v>
      </c>
      <c r="D190" s="1511">
        <v>344.05927700000001</v>
      </c>
      <c r="E190" s="1511">
        <v>2.2000000000000002</v>
      </c>
    </row>
    <row r="191" spans="1:5" s="625" customFormat="1" ht="15" customHeight="1">
      <c r="A191" s="551" t="s">
        <v>884</v>
      </c>
      <c r="B191" s="1512"/>
      <c r="C191" s="1512"/>
      <c r="D191" s="1512"/>
      <c r="E191" s="1512"/>
    </row>
    <row r="192" spans="1:5" s="625" customFormat="1" ht="15" customHeight="1">
      <c r="A192" s="551"/>
      <c r="B192" s="1512"/>
      <c r="C192" s="1512"/>
      <c r="D192" s="1512"/>
      <c r="E192" s="1512"/>
    </row>
    <row r="193" spans="1:5" s="1525" customFormat="1" ht="168" customHeight="1">
      <c r="A193" s="2742" t="s">
        <v>904</v>
      </c>
      <c r="B193" s="2742"/>
      <c r="C193" s="2742"/>
      <c r="D193" s="2742"/>
      <c r="E193" s="2742"/>
    </row>
    <row r="194" spans="1:5" ht="15" customHeight="1">
      <c r="A194" s="1455"/>
      <c r="B194" s="1455"/>
      <c r="C194" s="1455"/>
      <c r="D194" s="1455"/>
      <c r="E194" s="1455"/>
    </row>
    <row r="195" spans="1:5" ht="20.100000000000001" customHeight="1">
      <c r="A195" s="2733" t="s">
        <v>905</v>
      </c>
      <c r="B195" s="2733"/>
      <c r="C195" s="2733"/>
      <c r="D195" s="2733"/>
      <c r="E195" s="2733"/>
    </row>
    <row r="196" spans="1:5" s="625" customFormat="1" ht="15" customHeight="1">
      <c r="A196" s="1503" t="s">
        <v>495</v>
      </c>
      <c r="B196" s="1526"/>
      <c r="C196" s="1526"/>
      <c r="D196" s="1526"/>
      <c r="E196" s="1526"/>
    </row>
    <row r="197" spans="1:5" s="646" customFormat="1" ht="15" customHeight="1">
      <c r="A197" s="2740" t="s">
        <v>906</v>
      </c>
      <c r="B197" s="2743" t="s">
        <v>907</v>
      </c>
      <c r="C197" s="2744">
        <v>2008</v>
      </c>
      <c r="D197" s="2744" t="s">
        <v>756</v>
      </c>
      <c r="E197" s="2745"/>
    </row>
    <row r="198" spans="1:5" s="646" customFormat="1" ht="15" customHeight="1">
      <c r="A198" s="2741"/>
      <c r="B198" s="1352" t="s">
        <v>497</v>
      </c>
      <c r="C198" s="1505" t="s">
        <v>98</v>
      </c>
      <c r="D198" s="1505" t="s">
        <v>497</v>
      </c>
      <c r="E198" s="1506" t="s">
        <v>98</v>
      </c>
    </row>
    <row r="199" spans="1:5" s="646" customFormat="1" ht="27" customHeight="1">
      <c r="A199" s="556" t="s">
        <v>908</v>
      </c>
      <c r="B199" s="1527">
        <v>870626.20600000001</v>
      </c>
      <c r="C199" s="1528">
        <v>100</v>
      </c>
      <c r="D199" s="1527">
        <v>1016671.325</v>
      </c>
      <c r="E199" s="1528">
        <v>100</v>
      </c>
    </row>
    <row r="200" spans="1:5" s="646" customFormat="1" ht="27" customHeight="1">
      <c r="A200" s="584" t="s">
        <v>909</v>
      </c>
      <c r="B200" s="1529">
        <v>269503.50199999998</v>
      </c>
      <c r="C200" s="1530">
        <v>30.955133229702021</v>
      </c>
      <c r="D200" s="1529">
        <v>370795.103</v>
      </c>
      <c r="E200" s="1530">
        <v>36.471482364273434</v>
      </c>
    </row>
    <row r="201" spans="1:5" s="646" customFormat="1" ht="27" customHeight="1">
      <c r="A201" s="584" t="s">
        <v>895</v>
      </c>
      <c r="B201" s="1529">
        <v>108896.587</v>
      </c>
      <c r="C201" s="1530">
        <v>12.507846220287103</v>
      </c>
      <c r="D201" s="1529">
        <v>171104.79699999999</v>
      </c>
      <c r="E201" s="1530">
        <v>16.829902918723512</v>
      </c>
    </row>
    <row r="202" spans="1:5" s="646" customFormat="1" ht="27" customHeight="1">
      <c r="A202" s="584" t="s">
        <v>910</v>
      </c>
      <c r="B202" s="1529">
        <v>76574.066999999995</v>
      </c>
      <c r="C202" s="1530">
        <v>8.79528625169824</v>
      </c>
      <c r="D202" s="1529">
        <v>134412.61499999999</v>
      </c>
      <c r="E202" s="1530">
        <v>13.220852373307569</v>
      </c>
    </row>
    <row r="203" spans="1:5" s="646" customFormat="1" ht="27" customHeight="1">
      <c r="A203" s="584" t="s">
        <v>911</v>
      </c>
      <c r="B203" s="1529">
        <v>125916.283</v>
      </c>
      <c r="C203" s="1530">
        <v>14.462726039284876</v>
      </c>
      <c r="D203" s="1529">
        <v>104380.01</v>
      </c>
      <c r="E203" s="1530">
        <v>10.266839187187658</v>
      </c>
    </row>
    <row r="204" spans="1:5" s="646" customFormat="1" ht="27" customHeight="1">
      <c r="A204" s="584" t="s">
        <v>896</v>
      </c>
      <c r="B204" s="1529">
        <v>109571.22199999999</v>
      </c>
      <c r="C204" s="1530">
        <v>12.585334698735224</v>
      </c>
      <c r="D204" s="1529">
        <v>73409.722999999998</v>
      </c>
      <c r="E204" s="1530">
        <v>7.2205954072718637</v>
      </c>
    </row>
    <row r="205" spans="1:5" s="646" customFormat="1" ht="27" customHeight="1">
      <c r="A205" s="584" t="s">
        <v>894</v>
      </c>
      <c r="B205" s="1529">
        <v>65532.173999999999</v>
      </c>
      <c r="C205" s="1530">
        <v>7.5270160200070979</v>
      </c>
      <c r="D205" s="1529">
        <v>68330.226999999999</v>
      </c>
      <c r="E205" s="1530">
        <v>6.7209751391385018</v>
      </c>
    </row>
    <row r="206" spans="1:5" s="646" customFormat="1" ht="27" customHeight="1">
      <c r="A206" s="584" t="s">
        <v>912</v>
      </c>
      <c r="B206" s="1529">
        <v>24800.365000000002</v>
      </c>
      <c r="C206" s="1530">
        <v>2.8485663341036624</v>
      </c>
      <c r="D206" s="1529">
        <v>49260.610999999997</v>
      </c>
      <c r="E206" s="1530">
        <v>4.8452837990684943</v>
      </c>
    </row>
    <row r="207" spans="1:5" s="646" customFormat="1" ht="27" customHeight="1">
      <c r="A207" s="584" t="s">
        <v>913</v>
      </c>
      <c r="B207" s="1529">
        <v>23072.52</v>
      </c>
      <c r="C207" s="1530">
        <v>2.6501063075052897</v>
      </c>
      <c r="D207" s="1529">
        <v>27067.593000000001</v>
      </c>
      <c r="E207" s="1530">
        <v>2.6623739978109446</v>
      </c>
    </row>
    <row r="208" spans="1:5" s="646" customFormat="1" ht="27" customHeight="1">
      <c r="A208" s="584" t="s">
        <v>914</v>
      </c>
      <c r="B208" s="1529">
        <v>5101.0460000000003</v>
      </c>
      <c r="C208" s="1530">
        <v>0.58590540519521184</v>
      </c>
      <c r="D208" s="1529">
        <v>8940.16</v>
      </c>
      <c r="E208" s="1530">
        <v>0.87935597081977313</v>
      </c>
    </row>
    <row r="209" spans="1:5" s="646" customFormat="1" ht="27" customHeight="1">
      <c r="A209" s="584" t="s">
        <v>880</v>
      </c>
      <c r="B209" s="1529">
        <v>23967.674999999999</v>
      </c>
      <c r="C209" s="1530">
        <v>2.7529236812336428</v>
      </c>
      <c r="D209" s="1529">
        <v>3339.761</v>
      </c>
      <c r="E209" s="1530">
        <v>0.32849957679292274</v>
      </c>
    </row>
    <row r="210" spans="1:5" s="646" customFormat="1" ht="27" customHeight="1">
      <c r="A210" s="584" t="s">
        <v>915</v>
      </c>
      <c r="B210" s="1529">
        <v>0</v>
      </c>
      <c r="C210" s="1530">
        <v>0</v>
      </c>
      <c r="D210" s="1529">
        <v>1895.5360000000001</v>
      </c>
      <c r="E210" s="1530">
        <v>0.18644530964813039</v>
      </c>
    </row>
    <row r="211" spans="1:5" s="646" customFormat="1" ht="27" customHeight="1">
      <c r="A211" s="584" t="s">
        <v>916</v>
      </c>
      <c r="B211" s="1529">
        <v>1206</v>
      </c>
      <c r="C211" s="1530">
        <v>0.13852098543424732</v>
      </c>
      <c r="D211" s="1529">
        <v>1663.7260000000001</v>
      </c>
      <c r="E211" s="1530">
        <v>0.16364443051445365</v>
      </c>
    </row>
    <row r="212" spans="1:5" s="646" customFormat="1" ht="27" customHeight="1">
      <c r="A212" s="584" t="s">
        <v>917</v>
      </c>
      <c r="B212" s="1529">
        <v>16187.906999999999</v>
      </c>
      <c r="C212" s="1530">
        <v>1.8593406548573383</v>
      </c>
      <c r="D212" s="1529">
        <v>1265.8219999999999</v>
      </c>
      <c r="E212" s="1530">
        <v>0.12450651148245967</v>
      </c>
    </row>
    <row r="213" spans="1:5" s="646" customFormat="1" ht="27" customHeight="1">
      <c r="A213" s="584" t="s">
        <v>918</v>
      </c>
      <c r="B213" s="1529">
        <v>630</v>
      </c>
      <c r="C213" s="1530">
        <v>7.2361708808935166E-2</v>
      </c>
      <c r="D213" s="1529">
        <v>477.98200000000003</v>
      </c>
      <c r="E213" s="1530">
        <v>4.7014407532345821E-2</v>
      </c>
    </row>
    <row r="214" spans="1:5" s="646" customFormat="1" ht="27" customHeight="1">
      <c r="A214" s="584" t="s">
        <v>919</v>
      </c>
      <c r="B214" s="1529">
        <v>477</v>
      </c>
      <c r="C214" s="1530">
        <v>5.4788150955336623E-2</v>
      </c>
      <c r="D214" s="1529">
        <v>147.76599999999999</v>
      </c>
      <c r="E214" s="1530">
        <v>1.4534294060078855E-2</v>
      </c>
    </row>
    <row r="215" spans="1:5" s="646" customFormat="1" ht="27" customHeight="1">
      <c r="A215" s="584" t="s">
        <v>920</v>
      </c>
      <c r="B215" s="1529">
        <v>8148</v>
      </c>
      <c r="C215" s="1530">
        <v>0.93587810059556142</v>
      </c>
      <c r="D215" s="1529">
        <v>0</v>
      </c>
      <c r="E215" s="1530">
        <v>0</v>
      </c>
    </row>
    <row r="216" spans="1:5" s="646" customFormat="1" ht="27" customHeight="1">
      <c r="A216" s="584" t="s">
        <v>921</v>
      </c>
      <c r="B216" s="1529">
        <v>1610</v>
      </c>
      <c r="C216" s="1530">
        <v>0.18492436695616765</v>
      </c>
      <c r="D216" s="1529">
        <v>0</v>
      </c>
      <c r="E216" s="1530">
        <v>0</v>
      </c>
    </row>
    <row r="217" spans="1:5" s="646" customFormat="1" ht="27" customHeight="1">
      <c r="A217" s="584" t="s">
        <v>922</v>
      </c>
      <c r="B217" s="1529">
        <v>4216.0730000000003</v>
      </c>
      <c r="C217" s="1530">
        <v>0.48425753451303766</v>
      </c>
      <c r="D217" s="1529">
        <v>0</v>
      </c>
      <c r="E217" s="1530">
        <v>0</v>
      </c>
    </row>
    <row r="218" spans="1:5" s="646" customFormat="1" ht="27" customHeight="1">
      <c r="A218" s="584" t="s">
        <v>923</v>
      </c>
      <c r="B218" s="1529">
        <v>658</v>
      </c>
      <c r="C218" s="1530">
        <v>7.5577784755998939E-2</v>
      </c>
      <c r="D218" s="1529">
        <v>0</v>
      </c>
      <c r="E218" s="1530">
        <v>0</v>
      </c>
    </row>
    <row r="219" spans="1:5" s="646" customFormat="1" ht="27" customHeight="1">
      <c r="A219" s="584" t="s">
        <v>924</v>
      </c>
      <c r="B219" s="1531">
        <v>2709.8159999999998</v>
      </c>
      <c r="C219" s="1532">
        <v>0.31124907352030701</v>
      </c>
      <c r="D219" s="1531">
        <v>0</v>
      </c>
      <c r="E219" s="1532">
        <v>0</v>
      </c>
    </row>
    <row r="220" spans="1:5" s="646" customFormat="1" ht="27" customHeight="1">
      <c r="A220" s="584" t="s">
        <v>925</v>
      </c>
      <c r="B220" s="1531">
        <v>1847.9690000000001</v>
      </c>
      <c r="C220" s="1532">
        <v>0.212257451850697</v>
      </c>
      <c r="D220" s="1531">
        <v>0</v>
      </c>
      <c r="E220" s="1532">
        <v>0</v>
      </c>
    </row>
    <row r="221" spans="1:5" s="646" customFormat="1" ht="27" customHeight="1">
      <c r="A221" s="585" t="s">
        <v>926</v>
      </c>
      <c r="B221" s="1533">
        <v>0</v>
      </c>
      <c r="C221" s="1534">
        <v>0</v>
      </c>
      <c r="D221" s="1533">
        <v>179.893</v>
      </c>
      <c r="E221" s="1534">
        <v>1.7694312367863799E-2</v>
      </c>
    </row>
    <row r="222" spans="1:5" s="625" customFormat="1" ht="15" customHeight="1">
      <c r="A222" s="552" t="s">
        <v>499</v>
      </c>
      <c r="B222" s="1475"/>
      <c r="C222" s="1475"/>
      <c r="D222" s="1475"/>
      <c r="E222" s="1475"/>
    </row>
    <row r="223" spans="1:5" s="625" customFormat="1" ht="15" customHeight="1">
      <c r="A223" s="565" t="s">
        <v>834</v>
      </c>
      <c r="B223" s="1475"/>
      <c r="C223" s="1475"/>
      <c r="D223" s="1475"/>
      <c r="E223" s="1475"/>
    </row>
    <row r="224" spans="1:5" s="625" customFormat="1" ht="15" customHeight="1">
      <c r="A224" s="552"/>
      <c r="B224" s="1475"/>
      <c r="C224" s="1475"/>
      <c r="D224" s="1475"/>
      <c r="E224" s="1475"/>
    </row>
    <row r="225" spans="1:5" ht="20.100000000000001" customHeight="1">
      <c r="A225" s="2733" t="s">
        <v>927</v>
      </c>
      <c r="B225" s="2733"/>
      <c r="C225" s="2733"/>
      <c r="D225" s="2733"/>
      <c r="E225" s="2733"/>
    </row>
    <row r="226" spans="1:5" s="625" customFormat="1" ht="15" customHeight="1">
      <c r="A226" s="1535" t="s">
        <v>928</v>
      </c>
      <c r="B226" s="1526"/>
      <c r="C226" s="1526"/>
      <c r="D226" s="1526"/>
      <c r="E226" s="1526"/>
    </row>
    <row r="227" spans="1:5" s="646" customFormat="1" ht="15" customHeight="1">
      <c r="A227" s="2740" t="s">
        <v>906</v>
      </c>
      <c r="B227" s="2743" t="s">
        <v>907</v>
      </c>
      <c r="C227" s="2744"/>
      <c r="D227" s="2744" t="s">
        <v>756</v>
      </c>
      <c r="E227" s="2745"/>
    </row>
    <row r="228" spans="1:5" s="646" customFormat="1" ht="15" customHeight="1">
      <c r="A228" s="2741"/>
      <c r="B228" s="1352" t="s">
        <v>497</v>
      </c>
      <c r="C228" s="1536" t="s">
        <v>98</v>
      </c>
      <c r="D228" s="1505" t="s">
        <v>497</v>
      </c>
      <c r="E228" s="1537" t="s">
        <v>98</v>
      </c>
    </row>
    <row r="229" spans="1:5" s="646" customFormat="1" ht="27" customHeight="1">
      <c r="A229" s="556" t="s">
        <v>908</v>
      </c>
      <c r="B229" s="1527">
        <v>10006781.961999999</v>
      </c>
      <c r="C229" s="1528">
        <v>100</v>
      </c>
      <c r="D229" s="1527">
        <v>10002983.792000001</v>
      </c>
      <c r="E229" s="1528">
        <v>100</v>
      </c>
    </row>
    <row r="230" spans="1:5" s="646" customFormat="1" ht="27" customHeight="1">
      <c r="A230" s="584" t="s">
        <v>929</v>
      </c>
      <c r="B230" s="1529">
        <v>1611481.03</v>
      </c>
      <c r="C230" s="1530">
        <v>16.103888703875811</v>
      </c>
      <c r="D230" s="1529">
        <v>2475310.7220000001</v>
      </c>
      <c r="E230" s="1530">
        <v>24.745723610785589</v>
      </c>
    </row>
    <row r="231" spans="1:5" s="646" customFormat="1" ht="27" customHeight="1">
      <c r="A231" s="584" t="s">
        <v>909</v>
      </c>
      <c r="B231" s="1529">
        <v>1930446.7020000003</v>
      </c>
      <c r="C231" s="1530">
        <v>19.291383676897588</v>
      </c>
      <c r="D231" s="1529">
        <v>1575708.0479999997</v>
      </c>
      <c r="E231" s="1530">
        <v>15.75238029736877</v>
      </c>
    </row>
    <row r="232" spans="1:5" s="646" customFormat="1" ht="27" customHeight="1">
      <c r="A232" s="584" t="s">
        <v>910</v>
      </c>
      <c r="B232" s="1529">
        <v>1526398.4500000002</v>
      </c>
      <c r="C232" s="1530">
        <v>15.253639539628058</v>
      </c>
      <c r="D232" s="1529">
        <v>1534134.9590000003</v>
      </c>
      <c r="E232" s="1530">
        <v>15.336773415817609</v>
      </c>
    </row>
    <row r="233" spans="1:5" s="646" customFormat="1" ht="27" customHeight="1">
      <c r="A233" s="584" t="s">
        <v>913</v>
      </c>
      <c r="B233" s="1529">
        <v>819874.47599999991</v>
      </c>
      <c r="C233" s="1530">
        <v>8.1931881709165992</v>
      </c>
      <c r="D233" s="1529">
        <v>854960.84400000004</v>
      </c>
      <c r="E233" s="1530">
        <v>8.5470581756192043</v>
      </c>
    </row>
    <row r="234" spans="1:5" s="646" customFormat="1" ht="27" customHeight="1">
      <c r="A234" s="584" t="s">
        <v>930</v>
      </c>
      <c r="B234" s="1529">
        <v>908033.79300000006</v>
      </c>
      <c r="C234" s="1530">
        <v>9.0741838529927996</v>
      </c>
      <c r="D234" s="1529">
        <v>808499.76199999999</v>
      </c>
      <c r="E234" s="1530">
        <v>8.0825859444719566</v>
      </c>
    </row>
    <row r="235" spans="1:5" s="646" customFormat="1" ht="27" customHeight="1">
      <c r="A235" s="584" t="s">
        <v>896</v>
      </c>
      <c r="B235" s="1529">
        <v>282611.71500000003</v>
      </c>
      <c r="C235" s="1530">
        <v>2.8242017870799696</v>
      </c>
      <c r="D235" s="1529">
        <v>434387.473</v>
      </c>
      <c r="E235" s="1530">
        <v>4.342578994753608</v>
      </c>
    </row>
    <row r="236" spans="1:5" s="646" customFormat="1" ht="27" customHeight="1">
      <c r="A236" s="584" t="s">
        <v>888</v>
      </c>
      <c r="B236" s="1529">
        <v>65890.555999999997</v>
      </c>
      <c r="C236" s="1530">
        <v>0.6584589956113206</v>
      </c>
      <c r="D236" s="1529">
        <v>340241.56699999998</v>
      </c>
      <c r="E236" s="1530">
        <v>3.401400762761527</v>
      </c>
    </row>
    <row r="237" spans="1:5" s="646" customFormat="1" ht="27" customHeight="1">
      <c r="A237" s="584" t="s">
        <v>931</v>
      </c>
      <c r="B237" s="1529">
        <v>266320.43700000003</v>
      </c>
      <c r="C237" s="1530">
        <v>2.661399419027334</v>
      </c>
      <c r="D237" s="1529">
        <v>326632.82200000004</v>
      </c>
      <c r="E237" s="1530">
        <v>3.2653539063137171</v>
      </c>
    </row>
    <row r="238" spans="1:5" s="646" customFormat="1" ht="27" customHeight="1">
      <c r="A238" s="584" t="s">
        <v>911</v>
      </c>
      <c r="B238" s="1529">
        <v>162181.14299999998</v>
      </c>
      <c r="C238" s="1530">
        <v>1.6207122690978042</v>
      </c>
      <c r="D238" s="1529">
        <v>272254.875</v>
      </c>
      <c r="E238" s="1530">
        <v>2.7217366403986269</v>
      </c>
    </row>
    <row r="239" spans="1:5" s="646" customFormat="1" ht="27" customHeight="1">
      <c r="A239" s="584" t="s">
        <v>894</v>
      </c>
      <c r="B239" s="1529">
        <v>54926.654000000002</v>
      </c>
      <c r="C239" s="1530">
        <v>0.548894281983757</v>
      </c>
      <c r="D239" s="1529">
        <v>255016.47399999999</v>
      </c>
      <c r="E239" s="1530">
        <v>2.5494040508588274</v>
      </c>
    </row>
    <row r="240" spans="1:5" s="646" customFormat="1" ht="27" customHeight="1">
      <c r="A240" s="584" t="s">
        <v>922</v>
      </c>
      <c r="B240" s="1529">
        <v>32923.792000000001</v>
      </c>
      <c r="C240" s="1530">
        <v>0.32901478342413798</v>
      </c>
      <c r="D240" s="1529">
        <v>171229.13</v>
      </c>
      <c r="E240" s="1530">
        <v>1.7117805402918118</v>
      </c>
    </row>
    <row r="241" spans="1:5" s="646" customFormat="1" ht="27" customHeight="1">
      <c r="A241" s="584" t="s">
        <v>919</v>
      </c>
      <c r="B241" s="1529">
        <v>306955.603</v>
      </c>
      <c r="C241" s="1530">
        <v>3.0674756796504687</v>
      </c>
      <c r="D241" s="1529">
        <v>164812.609</v>
      </c>
      <c r="E241" s="1530">
        <v>1.6476344701449055</v>
      </c>
    </row>
    <row r="242" spans="1:5" s="646" customFormat="1" ht="27" customHeight="1">
      <c r="A242" s="584" t="s">
        <v>932</v>
      </c>
      <c r="B242" s="1529">
        <v>0</v>
      </c>
      <c r="C242" s="1530">
        <v>0</v>
      </c>
      <c r="D242" s="1529">
        <v>144929.09100000001</v>
      </c>
      <c r="E242" s="1530">
        <v>1.448858600729801</v>
      </c>
    </row>
    <row r="243" spans="1:5" s="646" customFormat="1" ht="27" customHeight="1">
      <c r="A243" s="584" t="s">
        <v>895</v>
      </c>
      <c r="B243" s="1529">
        <v>310267.48599999998</v>
      </c>
      <c r="C243" s="1530">
        <v>3.1005720638084986</v>
      </c>
      <c r="D243" s="1529">
        <v>106215.427</v>
      </c>
      <c r="E243" s="1530">
        <v>1.0618374397941839</v>
      </c>
    </row>
    <row r="244" spans="1:5" s="646" customFormat="1" ht="27" customHeight="1">
      <c r="A244" s="584" t="s">
        <v>924</v>
      </c>
      <c r="B244" s="1529">
        <v>583785.91800000006</v>
      </c>
      <c r="C244" s="1530">
        <v>5.8339026493920132</v>
      </c>
      <c r="D244" s="1529">
        <v>96835.862999999998</v>
      </c>
      <c r="E244" s="1530">
        <v>0.96806977811406192</v>
      </c>
    </row>
    <row r="245" spans="1:5" s="646" customFormat="1" ht="27" customHeight="1">
      <c r="A245" s="584" t="s">
        <v>890</v>
      </c>
      <c r="B245" s="1529">
        <v>68049.775999999998</v>
      </c>
      <c r="C245" s="1530">
        <v>0.68003656178793437</v>
      </c>
      <c r="D245" s="1529">
        <v>85007.375</v>
      </c>
      <c r="E245" s="1530">
        <v>0.84982018133414949</v>
      </c>
    </row>
    <row r="246" spans="1:5" s="646" customFormat="1" ht="27" customHeight="1">
      <c r="A246" s="584" t="s">
        <v>933</v>
      </c>
      <c r="B246" s="1529">
        <v>16763.186000000002</v>
      </c>
      <c r="C246" s="1530">
        <v>0.16751824975958243</v>
      </c>
      <c r="D246" s="1529">
        <v>71369.001000000004</v>
      </c>
      <c r="E246" s="1530">
        <v>0.71347712326674129</v>
      </c>
    </row>
    <row r="247" spans="1:5" s="646" customFormat="1" ht="27" customHeight="1">
      <c r="A247" s="584" t="s">
        <v>934</v>
      </c>
      <c r="B247" s="1529">
        <v>0</v>
      </c>
      <c r="C247" s="1530">
        <v>0</v>
      </c>
      <c r="D247" s="1529">
        <v>52462.586000000003</v>
      </c>
      <c r="E247" s="1530">
        <v>0.52446936924917886</v>
      </c>
    </row>
    <row r="248" spans="1:5" s="646" customFormat="1" ht="27" customHeight="1">
      <c r="A248" s="584" t="s">
        <v>935</v>
      </c>
      <c r="B248" s="1529">
        <v>0</v>
      </c>
      <c r="C248" s="1530">
        <v>0</v>
      </c>
      <c r="D248" s="1529">
        <v>43854.758000000002</v>
      </c>
      <c r="E248" s="1530">
        <v>0.43841676555622672</v>
      </c>
    </row>
    <row r="249" spans="1:5" s="646" customFormat="1" ht="27" customHeight="1">
      <c r="A249" s="584" t="s">
        <v>936</v>
      </c>
      <c r="B249" s="1529">
        <v>0</v>
      </c>
      <c r="C249" s="1530">
        <v>0</v>
      </c>
      <c r="D249" s="1529">
        <v>36674.764000000003</v>
      </c>
      <c r="E249" s="1530">
        <v>0.36663824277443152</v>
      </c>
    </row>
    <row r="250" spans="1:5" s="646" customFormat="1" ht="27" customHeight="1">
      <c r="A250" s="584" t="s">
        <v>920</v>
      </c>
      <c r="B250" s="1529">
        <v>91858.861000000004</v>
      </c>
      <c r="C250" s="1530">
        <v>0.91796604891389766</v>
      </c>
      <c r="D250" s="1529">
        <v>35130.508999999998</v>
      </c>
      <c r="E250" s="1530">
        <v>0.35120029913570405</v>
      </c>
    </row>
    <row r="251" spans="1:5" s="646" customFormat="1" ht="27" customHeight="1">
      <c r="A251" s="584" t="s">
        <v>937</v>
      </c>
      <c r="B251" s="1529">
        <v>84728.71100000001</v>
      </c>
      <c r="C251" s="1530">
        <v>0.84671287254734739</v>
      </c>
      <c r="D251" s="1529">
        <v>25936.449000000001</v>
      </c>
      <c r="E251" s="1530">
        <v>0.25928712411533611</v>
      </c>
    </row>
    <row r="252" spans="1:5" s="646" customFormat="1" ht="27" customHeight="1">
      <c r="A252" s="584" t="s">
        <v>938</v>
      </c>
      <c r="B252" s="1529">
        <v>0</v>
      </c>
      <c r="C252" s="1530">
        <v>0</v>
      </c>
      <c r="D252" s="1529">
        <v>19694.321</v>
      </c>
      <c r="E252" s="1530">
        <v>0.1968844637712075</v>
      </c>
    </row>
    <row r="253" spans="1:5" s="646" customFormat="1" ht="27" customHeight="1">
      <c r="A253" s="584" t="s">
        <v>939</v>
      </c>
      <c r="B253" s="1529">
        <v>196445.239</v>
      </c>
      <c r="C253" s="1530">
        <v>1.9631210087916975</v>
      </c>
      <c r="D253" s="1529">
        <v>1.9625354290404085E-5</v>
      </c>
      <c r="E253" s="1530">
        <v>1.9619500239618185E-10</v>
      </c>
    </row>
    <row r="254" spans="1:5" s="646" customFormat="1" ht="27" customHeight="1">
      <c r="A254" s="584" t="s">
        <v>940</v>
      </c>
      <c r="B254" s="1529">
        <v>129703.552</v>
      </c>
      <c r="C254" s="1530">
        <v>1.2961564716063512</v>
      </c>
      <c r="D254" s="1529">
        <v>1.2957698408378576E-5</v>
      </c>
      <c r="E254" s="1530">
        <v>1.295383325397532E-10</v>
      </c>
    </row>
    <row r="255" spans="1:5" s="646" customFormat="1" ht="27" customHeight="1">
      <c r="A255" s="584" t="s">
        <v>889</v>
      </c>
      <c r="B255" s="1529">
        <v>110333.79399999999</v>
      </c>
      <c r="C255" s="1530">
        <v>1.1025901675382181</v>
      </c>
      <c r="D255" s="1529">
        <v>1.1022612757005835E-5</v>
      </c>
      <c r="E255" s="1530">
        <v>1.1019324819681598E-10</v>
      </c>
    </row>
    <row r="256" spans="1:5" s="646" customFormat="1" ht="27" customHeight="1">
      <c r="A256" s="584" t="s">
        <v>915</v>
      </c>
      <c r="B256" s="1529">
        <v>66210.972999999998</v>
      </c>
      <c r="C256" s="1530">
        <v>0.66166099402816192</v>
      </c>
      <c r="D256" s="1529">
        <v>6.6146362704029647E-6</v>
      </c>
      <c r="E256" s="1530">
        <v>6.6126631892506861E-11</v>
      </c>
    </row>
    <row r="257" spans="1:5" s="646" customFormat="1" ht="27" customHeight="1">
      <c r="A257" s="584" t="s">
        <v>912</v>
      </c>
      <c r="B257" s="1531">
        <v>52392.078999999998</v>
      </c>
      <c r="C257" s="1532">
        <v>0.5235657097252141</v>
      </c>
      <c r="D257" s="1531">
        <v>5.2340953520682671E-6</v>
      </c>
      <c r="E257" s="1532">
        <v>5.2325340727376703E-11</v>
      </c>
    </row>
    <row r="258" spans="1:5" s="646" customFormat="1" ht="27" customHeight="1">
      <c r="A258" s="585" t="s">
        <v>51</v>
      </c>
      <c r="B258" s="1533">
        <v>328198.03599999996</v>
      </c>
      <c r="C258" s="1534">
        <v>3.2797560419154457</v>
      </c>
      <c r="D258" s="1533">
        <v>71684.362999999998</v>
      </c>
      <c r="E258" s="1534">
        <v>0.7</v>
      </c>
    </row>
    <row r="259" spans="1:5" s="625" customFormat="1" ht="15" customHeight="1">
      <c r="A259" s="552" t="s">
        <v>499</v>
      </c>
      <c r="B259" s="1538"/>
      <c r="C259" s="1539"/>
      <c r="D259" s="1538"/>
      <c r="E259" s="1538"/>
    </row>
    <row r="260" spans="1:5" s="625" customFormat="1" ht="15" customHeight="1">
      <c r="A260" s="565" t="s">
        <v>834</v>
      </c>
      <c r="B260" s="1475"/>
      <c r="C260" s="1475"/>
      <c r="D260" s="1475"/>
      <c r="E260" s="1475"/>
    </row>
    <row r="261" spans="1:5" s="625" customFormat="1" ht="15" customHeight="1">
      <c r="A261" s="552"/>
      <c r="B261" s="1475"/>
      <c r="C261" s="1475"/>
      <c r="D261" s="1475"/>
      <c r="E261" s="1475"/>
    </row>
    <row r="262" spans="1:5" ht="20.100000000000001" customHeight="1">
      <c r="A262" s="2733" t="s">
        <v>941</v>
      </c>
      <c r="B262" s="2733"/>
      <c r="C262" s="2733"/>
      <c r="D262" s="2733"/>
      <c r="E262" s="2733"/>
    </row>
    <row r="263" spans="1:5" s="625" customFormat="1" ht="15" customHeight="1">
      <c r="A263" s="1493" t="s">
        <v>942</v>
      </c>
      <c r="B263" s="1475"/>
      <c r="C263" s="1475"/>
      <c r="D263" s="1475"/>
      <c r="E263" s="1475"/>
    </row>
    <row r="264" spans="1:5" s="646" customFormat="1" ht="20.100000000000001" customHeight="1">
      <c r="A264" s="554" t="s">
        <v>14</v>
      </c>
      <c r="B264" s="555">
        <v>2010</v>
      </c>
      <c r="C264" s="555">
        <v>2011</v>
      </c>
      <c r="D264" s="555">
        <v>2012</v>
      </c>
      <c r="E264" s="555">
        <v>2013</v>
      </c>
    </row>
    <row r="265" spans="1:5" s="646" customFormat="1" ht="20.100000000000001" customHeight="1">
      <c r="A265" s="582" t="s">
        <v>943</v>
      </c>
      <c r="B265" s="689">
        <v>755206.59000000008</v>
      </c>
      <c r="C265" s="689">
        <v>828093.90620000008</v>
      </c>
      <c r="D265" s="689">
        <v>833099.41311067599</v>
      </c>
      <c r="E265" s="689">
        <v>833212.4</v>
      </c>
    </row>
    <row r="266" spans="1:5" s="646" customFormat="1" ht="20.100000000000001" customHeight="1">
      <c r="A266" s="585" t="s">
        <v>162</v>
      </c>
      <c r="B266" s="1540">
        <v>2069.0591506849319</v>
      </c>
      <c r="C266" s="1540">
        <v>2268.7504279452055</v>
      </c>
      <c r="D266" s="1540">
        <v>2282.4641455086999</v>
      </c>
      <c r="E266" s="1540">
        <v>2282.6999999999998</v>
      </c>
    </row>
    <row r="267" spans="1:5" s="625" customFormat="1" ht="15" customHeight="1">
      <c r="A267" s="551" t="s">
        <v>66</v>
      </c>
      <c r="B267" s="1475"/>
      <c r="C267" s="1475"/>
      <c r="D267" s="1541"/>
      <c r="E267" s="1475"/>
    </row>
    <row r="268" spans="1:5" s="625" customFormat="1" ht="15" customHeight="1">
      <c r="A268" s="1542"/>
      <c r="B268" s="1475"/>
      <c r="C268" s="1475"/>
      <c r="D268" s="1475"/>
      <c r="E268" s="1475"/>
    </row>
    <row r="269" spans="1:5" ht="20.100000000000001" customHeight="1">
      <c r="A269" s="2733" t="s">
        <v>944</v>
      </c>
      <c r="B269" s="2733"/>
      <c r="C269" s="2733"/>
      <c r="D269" s="2733"/>
      <c r="E269" s="2733"/>
    </row>
    <row r="270" spans="1:5" s="625" customFormat="1" ht="15" customHeight="1">
      <c r="A270" s="1535" t="s">
        <v>754</v>
      </c>
      <c r="B270" s="1457"/>
      <c r="C270" s="1457"/>
      <c r="D270" s="1457"/>
      <c r="E270" s="1457"/>
    </row>
    <row r="271" spans="1:5" s="646" customFormat="1" ht="15" customHeight="1">
      <c r="A271" s="2740" t="s">
        <v>906</v>
      </c>
      <c r="B271" s="2743" t="s">
        <v>907</v>
      </c>
      <c r="C271" s="2744"/>
      <c r="D271" s="2744" t="s">
        <v>756</v>
      </c>
      <c r="E271" s="2745"/>
    </row>
    <row r="272" spans="1:5" s="646" customFormat="1" ht="15" customHeight="1">
      <c r="A272" s="2741"/>
      <c r="B272" s="1352" t="s">
        <v>54</v>
      </c>
      <c r="C272" s="1536" t="s">
        <v>98</v>
      </c>
      <c r="D272" s="1505" t="s">
        <v>54</v>
      </c>
      <c r="E272" s="1537" t="s">
        <v>98</v>
      </c>
    </row>
    <row r="273" spans="1:5" s="646" customFormat="1" ht="20.100000000000001" customHeight="1">
      <c r="A273" s="556" t="s">
        <v>8</v>
      </c>
      <c r="B273" s="1527">
        <v>18221.025327351465</v>
      </c>
      <c r="C273" s="1543">
        <v>100</v>
      </c>
      <c r="D273" s="1527">
        <v>20060.832594804211</v>
      </c>
      <c r="E273" s="1543">
        <v>100</v>
      </c>
    </row>
    <row r="274" spans="1:5" s="646" customFormat="1" ht="20.100000000000001" customHeight="1">
      <c r="A274" s="558" t="s">
        <v>945</v>
      </c>
      <c r="B274" s="1529">
        <v>18172.610411092453</v>
      </c>
      <c r="C274" s="1530">
        <v>99.73429093374709</v>
      </c>
      <c r="D274" s="1529">
        <v>10957.434751957531</v>
      </c>
      <c r="E274" s="1530">
        <v>54.621036789846521</v>
      </c>
    </row>
    <row r="275" spans="1:5" s="646" customFormat="1" ht="20.100000000000001" customHeight="1">
      <c r="A275" s="558" t="s">
        <v>946</v>
      </c>
      <c r="B275" s="1529">
        <v>0</v>
      </c>
      <c r="C275" s="1530">
        <v>0</v>
      </c>
      <c r="D275" s="1529">
        <v>3789.5314620475006</v>
      </c>
      <c r="E275" s="1530">
        <v>18.890200315160378</v>
      </c>
    </row>
    <row r="276" spans="1:5" s="646" customFormat="1" ht="20.100000000000001" customHeight="1">
      <c r="A276" s="558" t="s">
        <v>947</v>
      </c>
      <c r="B276" s="1529">
        <v>0</v>
      </c>
      <c r="C276" s="1530">
        <v>0</v>
      </c>
      <c r="D276" s="1529">
        <v>3242.345249425</v>
      </c>
      <c r="E276" s="1530">
        <v>16.162565706593718</v>
      </c>
    </row>
    <row r="277" spans="1:5" s="646" customFormat="1" ht="20.100000000000001" customHeight="1">
      <c r="A277" s="558" t="s">
        <v>948</v>
      </c>
      <c r="B277" s="1529">
        <v>0</v>
      </c>
      <c r="C277" s="1530">
        <v>0</v>
      </c>
      <c r="D277" s="1529">
        <v>1031.7314328191799</v>
      </c>
      <c r="E277" s="1530">
        <v>5.1430140196992626</v>
      </c>
    </row>
    <row r="278" spans="1:5" s="646" customFormat="1" ht="20.100000000000001" customHeight="1">
      <c r="A278" s="574" t="s">
        <v>51</v>
      </c>
      <c r="B278" s="1533">
        <v>48.414916259009992</v>
      </c>
      <c r="C278" s="1534">
        <v>0.26570906625289997</v>
      </c>
      <c r="D278" s="1533">
        <v>1039.7896985550001</v>
      </c>
      <c r="E278" s="1534">
        <v>5.2</v>
      </c>
    </row>
    <row r="279" spans="1:5" s="625" customFormat="1" ht="15" customHeight="1">
      <c r="A279" s="552" t="s">
        <v>499</v>
      </c>
      <c r="B279" s="1475"/>
      <c r="C279" s="1475"/>
      <c r="D279" s="1475"/>
      <c r="E279" s="1475"/>
    </row>
    <row r="280" spans="1:5" s="625" customFormat="1" ht="15" customHeight="1">
      <c r="A280" s="565" t="s">
        <v>834</v>
      </c>
      <c r="B280" s="1475"/>
      <c r="C280" s="1475"/>
      <c r="D280" s="1475"/>
      <c r="E280" s="1475"/>
    </row>
    <row r="281" spans="1:5" s="625" customFormat="1" ht="15" customHeight="1">
      <c r="A281" s="552"/>
      <c r="B281" s="1475"/>
      <c r="C281" s="1475"/>
      <c r="D281" s="1475"/>
      <c r="E281" s="1475"/>
    </row>
    <row r="282" spans="1:5" ht="20.100000000000001" customHeight="1">
      <c r="A282" s="2729" t="s">
        <v>949</v>
      </c>
      <c r="B282" s="2729"/>
      <c r="C282" s="2729"/>
      <c r="D282" s="2729"/>
      <c r="E282" s="2729"/>
    </row>
    <row r="283" spans="1:5" s="625" customFormat="1" ht="15" customHeight="1">
      <c r="A283" s="1503" t="s">
        <v>754</v>
      </c>
      <c r="B283" s="1487"/>
      <c r="C283" s="1487"/>
      <c r="D283" s="1487"/>
      <c r="E283" s="1487"/>
    </row>
    <row r="284" spans="1:5" s="646" customFormat="1" ht="15" customHeight="1">
      <c r="A284" s="2734" t="s">
        <v>874</v>
      </c>
      <c r="B284" s="2743" t="s">
        <v>950</v>
      </c>
      <c r="C284" s="2744"/>
      <c r="D284" s="2744" t="s">
        <v>756</v>
      </c>
      <c r="E284" s="2745"/>
    </row>
    <row r="285" spans="1:5" s="646" customFormat="1" ht="15" customHeight="1">
      <c r="A285" s="2735"/>
      <c r="B285" s="1352" t="s">
        <v>54</v>
      </c>
      <c r="C285" s="1505" t="s">
        <v>98</v>
      </c>
      <c r="D285" s="1505" t="s">
        <v>54</v>
      </c>
      <c r="E285" s="1506" t="s">
        <v>98</v>
      </c>
    </row>
    <row r="286" spans="1:5" s="646" customFormat="1" ht="20.100000000000001" customHeight="1">
      <c r="A286" s="1544" t="s">
        <v>8</v>
      </c>
      <c r="B286" s="1527">
        <v>18221.025327351465</v>
      </c>
      <c r="C286" s="1543">
        <v>100</v>
      </c>
      <c r="D286" s="1527">
        <v>20060.832594804211</v>
      </c>
      <c r="E286" s="1545">
        <v>100</v>
      </c>
    </row>
    <row r="287" spans="1:5" s="646" customFormat="1" ht="20.100000000000001" customHeight="1">
      <c r="A287" s="574" t="s">
        <v>875</v>
      </c>
      <c r="B287" s="1533">
        <v>18221.025327351465</v>
      </c>
      <c r="C287" s="1546">
        <v>100</v>
      </c>
      <c r="D287" s="1533">
        <v>20060.832594804211</v>
      </c>
      <c r="E287" s="1546">
        <v>100</v>
      </c>
    </row>
    <row r="288" spans="1:5" s="625" customFormat="1" ht="15" customHeight="1">
      <c r="A288" s="552" t="s">
        <v>499</v>
      </c>
      <c r="B288" s="1475"/>
      <c r="C288" s="1475"/>
      <c r="D288" s="1475"/>
      <c r="E288" s="1475"/>
    </row>
    <row r="289" spans="1:5" s="625" customFormat="1" ht="15" customHeight="1">
      <c r="A289" s="565" t="s">
        <v>834</v>
      </c>
      <c r="B289" s="1475"/>
      <c r="C289" s="1475"/>
      <c r="D289" s="1475"/>
      <c r="E289" s="1475"/>
    </row>
    <row r="290" spans="1:5" s="625" customFormat="1" ht="15" customHeight="1">
      <c r="A290" s="551"/>
      <c r="B290" s="1512"/>
      <c r="C290" s="1512"/>
      <c r="D290" s="1512"/>
      <c r="E290" s="1512"/>
    </row>
    <row r="291" spans="1:5" ht="20.100000000000001" customHeight="1">
      <c r="A291" s="2733" t="s">
        <v>951</v>
      </c>
      <c r="B291" s="2733"/>
      <c r="C291" s="2733"/>
      <c r="D291" s="2733"/>
      <c r="E291" s="2733"/>
    </row>
    <row r="292" spans="1:5" s="625" customFormat="1" ht="15" customHeight="1">
      <c r="A292" s="1503" t="s">
        <v>754</v>
      </c>
      <c r="B292" s="1487"/>
      <c r="C292" s="1487"/>
      <c r="D292" s="1457"/>
      <c r="E292" s="1457"/>
    </row>
    <row r="293" spans="1:5" s="646" customFormat="1" ht="20.100000000000001" customHeight="1">
      <c r="A293" s="556" t="s">
        <v>952</v>
      </c>
      <c r="B293" s="555">
        <v>2010</v>
      </c>
      <c r="C293" s="555">
        <v>2011</v>
      </c>
      <c r="D293" s="555">
        <v>2012</v>
      </c>
      <c r="E293" s="555">
        <v>2013</v>
      </c>
    </row>
    <row r="294" spans="1:5" s="646" customFormat="1" ht="20.100000000000001" customHeight="1">
      <c r="A294" s="556" t="s">
        <v>8</v>
      </c>
      <c r="B294" s="1507">
        <v>10985.89854</v>
      </c>
      <c r="C294" s="1507">
        <v>11567.019294</v>
      </c>
      <c r="D294" s="1507">
        <v>14744.958477</v>
      </c>
      <c r="E294" s="1507">
        <v>16448.638338000001</v>
      </c>
    </row>
    <row r="295" spans="1:5" s="646" customFormat="1" ht="20.100000000000001" customHeight="1">
      <c r="A295" s="558" t="s">
        <v>953</v>
      </c>
      <c r="B295" s="1547">
        <v>24.423166999999999</v>
      </c>
      <c r="C295" s="1548">
        <v>25.700697000000002</v>
      </c>
      <c r="D295" s="1547">
        <v>11.094899</v>
      </c>
      <c r="E295" s="1547">
        <v>12.396708</v>
      </c>
    </row>
    <row r="296" spans="1:5" s="646" customFormat="1" ht="20.100000000000001" customHeight="1">
      <c r="A296" s="558" t="s">
        <v>954</v>
      </c>
      <c r="B296" s="1547">
        <v>101.008978</v>
      </c>
      <c r="C296" s="1547">
        <v>90.600958000000006</v>
      </c>
      <c r="D296" s="1547">
        <v>74.973758000000004</v>
      </c>
      <c r="E296" s="1547">
        <v>70.965355000000002</v>
      </c>
    </row>
    <row r="297" spans="1:5" s="646" customFormat="1" ht="20.100000000000001" customHeight="1">
      <c r="A297" s="558" t="s">
        <v>955</v>
      </c>
      <c r="B297" s="1549">
        <v>10367.716286999999</v>
      </c>
      <c r="C297" s="1549">
        <v>10899.775065</v>
      </c>
      <c r="D297" s="689">
        <v>14163.23013</v>
      </c>
      <c r="E297" s="1549">
        <v>15968.933149</v>
      </c>
    </row>
    <row r="298" spans="1:5" s="646" customFormat="1" ht="20.100000000000001" customHeight="1">
      <c r="A298" s="558" t="s">
        <v>956</v>
      </c>
      <c r="B298" s="1547">
        <v>21.045698999999999</v>
      </c>
      <c r="C298" s="1547">
        <v>33.740839000000001</v>
      </c>
      <c r="D298" s="1547">
        <v>24.518471999999999</v>
      </c>
      <c r="E298" s="1547">
        <v>66.73236</v>
      </c>
    </row>
    <row r="299" spans="1:5" s="646" customFormat="1" ht="20.100000000000001" customHeight="1">
      <c r="A299" s="574" t="s">
        <v>51</v>
      </c>
      <c r="B299" s="1550">
        <v>471.70440899999994</v>
      </c>
      <c r="C299" s="1550">
        <v>517.20173500000055</v>
      </c>
      <c r="D299" s="1540">
        <v>471.14121800000066</v>
      </c>
      <c r="E299" s="1550">
        <v>329.6</v>
      </c>
    </row>
    <row r="300" spans="1:5" s="625" customFormat="1" ht="15" customHeight="1">
      <c r="A300" s="552" t="s">
        <v>66</v>
      </c>
      <c r="B300" s="1475"/>
      <c r="C300" s="1475"/>
      <c r="D300" s="1475"/>
      <c r="E300" s="1475"/>
    </row>
    <row r="301" spans="1:5" s="625" customFormat="1" ht="15" customHeight="1">
      <c r="A301" s="552"/>
      <c r="B301" s="1475"/>
      <c r="C301" s="1475"/>
      <c r="D301" s="1475"/>
      <c r="E301" s="1475"/>
    </row>
    <row r="302" spans="1:5" ht="28.5" customHeight="1">
      <c r="A302" s="2746" t="s">
        <v>957</v>
      </c>
      <c r="B302" s="2746"/>
      <c r="C302" s="2746"/>
      <c r="D302" s="2746"/>
      <c r="E302" s="2746"/>
    </row>
    <row r="303" spans="1:5" s="625" customFormat="1" ht="15" customHeight="1">
      <c r="A303" s="1535" t="s">
        <v>754</v>
      </c>
      <c r="B303" s="1512"/>
      <c r="C303" s="1512"/>
      <c r="D303" s="1512"/>
      <c r="E303" s="1512"/>
    </row>
    <row r="304" spans="1:5" s="646" customFormat="1" ht="27" customHeight="1">
      <c r="A304" s="554" t="s">
        <v>88</v>
      </c>
      <c r="B304" s="555">
        <v>2005</v>
      </c>
      <c r="C304" s="555">
        <v>2011</v>
      </c>
      <c r="D304" s="555">
        <v>2012</v>
      </c>
      <c r="E304" s="555">
        <v>2013</v>
      </c>
    </row>
    <row r="305" spans="1:5" s="646" customFormat="1" ht="27" customHeight="1">
      <c r="A305" s="1488" t="s">
        <v>8</v>
      </c>
      <c r="B305" s="1513">
        <v>3227.1418500000004</v>
      </c>
      <c r="C305" s="1513">
        <v>11567.019294</v>
      </c>
      <c r="D305" s="1513">
        <v>14744.958477</v>
      </c>
      <c r="E305" s="1513">
        <v>16448.638337999997</v>
      </c>
    </row>
    <row r="306" spans="1:5" s="646" customFormat="1" ht="27" customHeight="1">
      <c r="A306" s="1490" t="s">
        <v>846</v>
      </c>
      <c r="B306" s="1483">
        <v>37.639702999999997</v>
      </c>
      <c r="C306" s="1483">
        <v>24.552026999999999</v>
      </c>
      <c r="D306" s="1483">
        <v>22.304311999999999</v>
      </c>
      <c r="E306" s="1483">
        <v>38.371769999999998</v>
      </c>
    </row>
    <row r="307" spans="1:5" s="646" customFormat="1" ht="27" customHeight="1">
      <c r="A307" s="1490" t="s">
        <v>83</v>
      </c>
      <c r="B307" s="1483">
        <v>37.059280999999999</v>
      </c>
      <c r="C307" s="1483">
        <v>59.341707999999997</v>
      </c>
      <c r="D307" s="1483">
        <v>37.055346</v>
      </c>
      <c r="E307" s="1483">
        <v>14.217891</v>
      </c>
    </row>
    <row r="308" spans="1:5" s="646" customFormat="1" ht="27" customHeight="1">
      <c r="A308" s="1490" t="s">
        <v>847</v>
      </c>
      <c r="B308" s="1483">
        <v>27.766470000000002</v>
      </c>
      <c r="C308" s="1483">
        <v>1.5808549999999999</v>
      </c>
      <c r="D308" s="1483">
        <v>0.93815999999999999</v>
      </c>
      <c r="E308" s="1483">
        <v>0.59634799999999999</v>
      </c>
    </row>
    <row r="309" spans="1:5" s="646" customFormat="1" ht="27" customHeight="1">
      <c r="A309" s="1490" t="s">
        <v>85</v>
      </c>
      <c r="B309" s="1483">
        <v>44.674520999999999</v>
      </c>
      <c r="C309" s="1483">
        <v>29.383461</v>
      </c>
      <c r="D309" s="1483">
        <v>24.047851999999999</v>
      </c>
      <c r="E309" s="1483">
        <v>25.277274999999999</v>
      </c>
    </row>
    <row r="310" spans="1:5" s="646" customFormat="1" ht="27" customHeight="1">
      <c r="A310" s="1490" t="s">
        <v>848</v>
      </c>
      <c r="B310" s="1483">
        <v>21.307506</v>
      </c>
      <c r="C310" s="1483">
        <v>29.752704000000001</v>
      </c>
      <c r="D310" s="1483">
        <v>31.259274000000001</v>
      </c>
      <c r="E310" s="1483">
        <v>17.882577000000001</v>
      </c>
    </row>
    <row r="311" spans="1:5" s="646" customFormat="1" ht="27" customHeight="1">
      <c r="A311" s="1490" t="s">
        <v>849</v>
      </c>
      <c r="B311" s="1483">
        <v>113.098015</v>
      </c>
      <c r="C311" s="1483">
        <v>605.76643000000001</v>
      </c>
      <c r="D311" s="1483">
        <v>832.96331499999997</v>
      </c>
      <c r="E311" s="1483">
        <v>882.854151</v>
      </c>
    </row>
    <row r="312" spans="1:5" s="646" customFormat="1" ht="27" customHeight="1">
      <c r="A312" s="1490" t="s">
        <v>850</v>
      </c>
      <c r="B312" s="1483">
        <v>93.619521000000006</v>
      </c>
      <c r="C312" s="1483">
        <v>130.86917800000001</v>
      </c>
      <c r="D312" s="1483">
        <v>560.47063300000002</v>
      </c>
      <c r="E312" s="1483">
        <v>165.79952</v>
      </c>
    </row>
    <row r="313" spans="1:5" s="646" customFormat="1" ht="27" customHeight="1">
      <c r="A313" s="1490" t="s">
        <v>851</v>
      </c>
      <c r="B313" s="1483">
        <v>7.1220319999999999</v>
      </c>
      <c r="C313" s="1483">
        <v>28.181408999999999</v>
      </c>
      <c r="D313" s="1483">
        <v>55.534683000000001</v>
      </c>
      <c r="E313" s="1483">
        <v>143.24073899999999</v>
      </c>
    </row>
    <row r="314" spans="1:5" s="646" customFormat="1" ht="27" customHeight="1">
      <c r="A314" s="1490" t="s">
        <v>852</v>
      </c>
      <c r="B314" s="1483">
        <v>26.900182000000001</v>
      </c>
      <c r="C314" s="1483">
        <v>59.728028999999999</v>
      </c>
      <c r="D314" s="1483">
        <v>39.072375999999998</v>
      </c>
      <c r="E314" s="1483">
        <v>28.331714999999999</v>
      </c>
    </row>
    <row r="315" spans="1:5" s="646" customFormat="1" ht="27" customHeight="1">
      <c r="A315" s="1490" t="s">
        <v>853</v>
      </c>
      <c r="B315" s="1483">
        <v>26.159952000000001</v>
      </c>
      <c r="C315" s="1483">
        <v>37.937502000000002</v>
      </c>
      <c r="D315" s="1483">
        <v>87.224579000000006</v>
      </c>
      <c r="E315" s="1483">
        <v>58.449821999999998</v>
      </c>
    </row>
    <row r="316" spans="1:5" s="646" customFormat="1" ht="27" customHeight="1">
      <c r="A316" s="1490" t="s">
        <v>854</v>
      </c>
      <c r="B316" s="1483">
        <v>289.66377599999998</v>
      </c>
      <c r="C316" s="1483">
        <v>1416.778145</v>
      </c>
      <c r="D316" s="1483">
        <v>1363.3571899999999</v>
      </c>
      <c r="E316" s="1483">
        <v>1950.13192</v>
      </c>
    </row>
    <row r="317" spans="1:5" s="646" customFormat="1" ht="27" customHeight="1">
      <c r="A317" s="1490" t="s">
        <v>855</v>
      </c>
      <c r="B317" s="1483">
        <v>8.4180729999999997</v>
      </c>
      <c r="C317" s="1483">
        <v>138.73278300000001</v>
      </c>
      <c r="D317" s="1483">
        <v>223.54290599999999</v>
      </c>
      <c r="E317" s="1483">
        <v>349.46164599999997</v>
      </c>
    </row>
    <row r="318" spans="1:5" s="646" customFormat="1" ht="27" customHeight="1">
      <c r="A318" s="1490" t="s">
        <v>856</v>
      </c>
      <c r="B318" s="1483">
        <v>35.361060999999999</v>
      </c>
      <c r="C318" s="1483">
        <v>95.936510999999996</v>
      </c>
      <c r="D318" s="1483">
        <v>73.341752999999997</v>
      </c>
      <c r="E318" s="1483">
        <v>107.168667</v>
      </c>
    </row>
    <row r="319" spans="1:5" s="646" customFormat="1" ht="27" customHeight="1">
      <c r="A319" s="1490" t="s">
        <v>857</v>
      </c>
      <c r="B319" s="1483">
        <v>4.1360549999999998</v>
      </c>
      <c r="C319" s="1483">
        <v>12.472160000000001</v>
      </c>
      <c r="D319" s="1483">
        <v>65.410150000000002</v>
      </c>
      <c r="E319" s="1483">
        <v>106.897941</v>
      </c>
    </row>
    <row r="320" spans="1:5" s="646" customFormat="1" ht="27" customHeight="1">
      <c r="A320" s="1490" t="s">
        <v>858</v>
      </c>
      <c r="B320" s="1483">
        <v>324.100978</v>
      </c>
      <c r="C320" s="1483">
        <v>399.35149200000001</v>
      </c>
      <c r="D320" s="1483">
        <v>394.01495199999999</v>
      </c>
      <c r="E320" s="1483">
        <v>394.84889700000002</v>
      </c>
    </row>
    <row r="321" spans="1:5" s="646" customFormat="1" ht="27" customHeight="1">
      <c r="A321" s="1490" t="s">
        <v>859</v>
      </c>
      <c r="B321" s="1483">
        <v>855.11073199999998</v>
      </c>
      <c r="C321" s="1483">
        <v>5980.9883220000002</v>
      </c>
      <c r="D321" s="1483">
        <v>7179.014408</v>
      </c>
      <c r="E321" s="1483">
        <v>8026.040935</v>
      </c>
    </row>
    <row r="322" spans="1:5" s="646" customFormat="1" ht="27" customHeight="1">
      <c r="A322" s="1490" t="s">
        <v>860</v>
      </c>
      <c r="B322" s="1483">
        <v>1094.034302</v>
      </c>
      <c r="C322" s="1483">
        <v>1765.9084170000001</v>
      </c>
      <c r="D322" s="1483">
        <v>2822.1224360000001</v>
      </c>
      <c r="E322" s="1483">
        <v>3368.4410819999998</v>
      </c>
    </row>
    <row r="323" spans="1:5" s="646" customFormat="1" ht="27" customHeight="1">
      <c r="A323" s="1490" t="s">
        <v>861</v>
      </c>
      <c r="B323" s="1483">
        <v>61.919142999999998</v>
      </c>
      <c r="C323" s="1483">
        <v>135.401939</v>
      </c>
      <c r="D323" s="1483">
        <v>292.119122</v>
      </c>
      <c r="E323" s="1483">
        <v>285.196665</v>
      </c>
    </row>
    <row r="324" spans="1:5" s="646" customFormat="1" ht="27" customHeight="1">
      <c r="A324" s="1490" t="s">
        <v>865</v>
      </c>
      <c r="B324" s="1483">
        <v>1.728572</v>
      </c>
      <c r="C324" s="1483">
        <v>8.2093389999999999</v>
      </c>
      <c r="D324" s="1483">
        <v>0</v>
      </c>
      <c r="E324" s="1483">
        <v>0</v>
      </c>
    </row>
    <row r="325" spans="1:5" s="646" customFormat="1" ht="27" customHeight="1">
      <c r="A325" s="1490" t="s">
        <v>862</v>
      </c>
      <c r="B325" s="1483">
        <v>117.273286</v>
      </c>
      <c r="C325" s="1483">
        <v>117.38624900000001</v>
      </c>
      <c r="D325" s="1483">
        <v>191.707359</v>
      </c>
      <c r="E325" s="1483">
        <v>162.00874400000001</v>
      </c>
    </row>
    <row r="326" spans="1:5" s="646" customFormat="1" ht="27" customHeight="1">
      <c r="A326" s="574" t="s">
        <v>863</v>
      </c>
      <c r="B326" s="1510">
        <v>4.8689000000000003E-2</v>
      </c>
      <c r="C326" s="1510">
        <v>488.76063399999998</v>
      </c>
      <c r="D326" s="1510">
        <v>449.457671</v>
      </c>
      <c r="E326" s="1510">
        <v>323.39999999999998</v>
      </c>
    </row>
    <row r="327" spans="1:5" s="625" customFormat="1" ht="15" customHeight="1">
      <c r="A327" s="551" t="s">
        <v>884</v>
      </c>
      <c r="B327" s="1512"/>
      <c r="C327" s="1512"/>
      <c r="D327" s="1512"/>
      <c r="E327" s="1512"/>
    </row>
    <row r="328" spans="1:5" s="625" customFormat="1" ht="15" customHeight="1">
      <c r="A328" s="552"/>
      <c r="B328" s="1475"/>
      <c r="C328" s="1475"/>
      <c r="D328" s="1475"/>
      <c r="E328" s="1475"/>
    </row>
    <row r="329" spans="1:5" ht="20.100000000000001" customHeight="1">
      <c r="A329" s="2731" t="s">
        <v>958</v>
      </c>
      <c r="B329" s="2731"/>
      <c r="C329" s="2731"/>
      <c r="D329" s="2731"/>
      <c r="E329" s="2731"/>
    </row>
    <row r="330" spans="1:5" ht="15" customHeight="1">
      <c r="A330" s="1486" t="s">
        <v>754</v>
      </c>
      <c r="B330" s="1504"/>
      <c r="C330" s="1504"/>
      <c r="D330" s="1504"/>
      <c r="E330" s="1504"/>
    </row>
    <row r="331" spans="1:5" s="646" customFormat="1" ht="15" customHeight="1">
      <c r="A331" s="2734" t="s">
        <v>874</v>
      </c>
      <c r="B331" s="2736">
        <v>2012</v>
      </c>
      <c r="C331" s="2737"/>
      <c r="D331" s="2737">
        <v>2013</v>
      </c>
      <c r="E331" s="2738"/>
    </row>
    <row r="332" spans="1:5" s="646" customFormat="1" ht="15" customHeight="1">
      <c r="A332" s="2735"/>
      <c r="B332" s="1352" t="s">
        <v>54</v>
      </c>
      <c r="C332" s="1505" t="s">
        <v>98</v>
      </c>
      <c r="D332" s="1505" t="s">
        <v>54</v>
      </c>
      <c r="E332" s="1506" t="s">
        <v>98</v>
      </c>
    </row>
    <row r="333" spans="1:5" s="646" customFormat="1" ht="27" customHeight="1">
      <c r="A333" s="1551" t="s">
        <v>8</v>
      </c>
      <c r="B333" s="1507">
        <v>14744.958477</v>
      </c>
      <c r="C333" s="1524">
        <v>100</v>
      </c>
      <c r="D333" s="1507">
        <v>16448.638338000001</v>
      </c>
      <c r="E333" s="1524">
        <v>100</v>
      </c>
    </row>
    <row r="334" spans="1:5" s="646" customFormat="1" ht="27" customHeight="1">
      <c r="A334" s="558" t="s">
        <v>875</v>
      </c>
      <c r="B334" s="1552">
        <v>13114.6</v>
      </c>
      <c r="C334" s="1552">
        <v>88.943165133065165</v>
      </c>
      <c r="D334" s="1552">
        <v>14142.1</v>
      </c>
      <c r="E334" s="1552">
        <v>85.977487463679907</v>
      </c>
    </row>
    <row r="335" spans="1:5" s="646" customFormat="1" ht="27" customHeight="1">
      <c r="A335" s="558" t="s">
        <v>877</v>
      </c>
      <c r="B335" s="1552">
        <v>1168</v>
      </c>
      <c r="C335" s="1552">
        <v>2.2176635187549874</v>
      </c>
      <c r="D335" s="1552">
        <v>1604.8</v>
      </c>
      <c r="E335" s="1552">
        <v>2.0525285683985106</v>
      </c>
    </row>
    <row r="336" spans="1:5" s="646" customFormat="1" ht="27" customHeight="1">
      <c r="A336" s="558" t="s">
        <v>876</v>
      </c>
      <c r="B336" s="1552">
        <v>327</v>
      </c>
      <c r="C336" s="1552">
        <v>9.0764162007480442E-2</v>
      </c>
      <c r="D336" s="1552">
        <v>337.6</v>
      </c>
      <c r="E336" s="1552">
        <v>7.0596731239285879E-2</v>
      </c>
    </row>
    <row r="337" spans="1:5" s="646" customFormat="1" ht="27" customHeight="1">
      <c r="A337" s="558" t="s">
        <v>878</v>
      </c>
      <c r="B337" s="1552">
        <v>63.8</v>
      </c>
      <c r="C337" s="1552">
        <v>2.7510759059291177E-3</v>
      </c>
      <c r="D337" s="1552">
        <v>296.60000000000002</v>
      </c>
      <c r="E337" s="1552">
        <v>3.1346363717465789E-3</v>
      </c>
    </row>
    <row r="338" spans="1:5" s="646" customFormat="1" ht="27" customHeight="1">
      <c r="A338" s="558" t="s">
        <v>879</v>
      </c>
      <c r="B338" s="1552">
        <v>52.8</v>
      </c>
      <c r="C338" s="1552">
        <v>7.8884386267641295E-3</v>
      </c>
      <c r="D338" s="1552">
        <v>47.5</v>
      </c>
      <c r="E338" s="1552">
        <v>4.7467789366869594E-2</v>
      </c>
    </row>
    <row r="339" spans="1:5" s="646" customFormat="1" ht="27" customHeight="1">
      <c r="A339" s="558" t="s">
        <v>880</v>
      </c>
      <c r="B339" s="1553">
        <v>13.4</v>
      </c>
      <c r="C339" s="1554">
        <v>7.9213984754309186</v>
      </c>
      <c r="D339" s="1553">
        <v>11.6</v>
      </c>
      <c r="E339" s="1554">
        <v>9.7564269821202014</v>
      </c>
    </row>
    <row r="340" spans="1:5" s="646" customFormat="1" ht="27" customHeight="1">
      <c r="A340" s="574" t="s">
        <v>51</v>
      </c>
      <c r="B340" s="1555">
        <v>5.3584770000015851</v>
      </c>
      <c r="C340" s="1556">
        <v>0.43248947156733314</v>
      </c>
      <c r="D340" s="1555">
        <v>8.4</v>
      </c>
      <c r="E340" s="1556">
        <v>1.8</v>
      </c>
    </row>
    <row r="341" spans="1:5" s="625" customFormat="1" ht="15" customHeight="1">
      <c r="A341" s="551" t="s">
        <v>66</v>
      </c>
      <c r="B341" s="1557"/>
      <c r="C341" s="1557"/>
      <c r="D341" s="1557"/>
      <c r="E341" s="1557"/>
    </row>
    <row r="342" spans="1:5" s="625" customFormat="1" ht="15" customHeight="1">
      <c r="A342" s="552"/>
      <c r="B342" s="1475"/>
      <c r="C342" s="1475"/>
      <c r="D342" s="1475"/>
      <c r="E342" s="1475"/>
    </row>
    <row r="343" spans="1:5" ht="20.100000000000001" customHeight="1">
      <c r="A343" s="2733" t="s">
        <v>959</v>
      </c>
      <c r="B343" s="2733"/>
      <c r="C343" s="2733"/>
      <c r="D343" s="2733"/>
      <c r="E343" s="2733"/>
    </row>
    <row r="344" spans="1:5" s="625" customFormat="1" ht="15" customHeight="1">
      <c r="A344" s="1486" t="s">
        <v>754</v>
      </c>
      <c r="B344" s="1504"/>
      <c r="C344" s="1504"/>
      <c r="D344" s="1504"/>
      <c r="E344" s="1504"/>
    </row>
    <row r="345" spans="1:5" s="646" customFormat="1" ht="15" customHeight="1">
      <c r="A345" s="2740" t="s">
        <v>887</v>
      </c>
      <c r="B345" s="2736">
        <v>2012</v>
      </c>
      <c r="C345" s="2737"/>
      <c r="D345" s="2737">
        <v>2013</v>
      </c>
      <c r="E345" s="2738"/>
    </row>
    <row r="346" spans="1:5" s="646" customFormat="1" ht="15" customHeight="1">
      <c r="A346" s="2741"/>
      <c r="B346" s="1352" t="s">
        <v>54</v>
      </c>
      <c r="C346" s="1505" t="s">
        <v>98</v>
      </c>
      <c r="D346" s="1505" t="s">
        <v>54</v>
      </c>
      <c r="E346" s="1506" t="s">
        <v>98</v>
      </c>
    </row>
    <row r="347" spans="1:5" s="646" customFormat="1" ht="20.100000000000001" customHeight="1">
      <c r="A347" s="556" t="s">
        <v>8</v>
      </c>
      <c r="B347" s="1507">
        <v>10756.546429</v>
      </c>
      <c r="C347" s="1524">
        <v>100</v>
      </c>
      <c r="D347" s="1507">
        <v>11704.403280999999</v>
      </c>
      <c r="E347" s="1524">
        <v>100</v>
      </c>
    </row>
    <row r="348" spans="1:5" s="646" customFormat="1" ht="20.100000000000001" customHeight="1">
      <c r="A348" s="558" t="s">
        <v>892</v>
      </c>
      <c r="B348" s="1553">
        <v>3880.477613</v>
      </c>
      <c r="C348" s="1554">
        <v>36.075497266837488</v>
      </c>
      <c r="D348" s="1553">
        <v>3393.1658859999998</v>
      </c>
      <c r="E348" s="1554">
        <v>28.990507286332111</v>
      </c>
    </row>
    <row r="349" spans="1:5" s="646" customFormat="1" ht="20.100000000000001" customHeight="1">
      <c r="A349" s="558" t="s">
        <v>888</v>
      </c>
      <c r="B349" s="1553">
        <v>2569.2120340000001</v>
      </c>
      <c r="C349" s="1554">
        <v>23.885101514305006</v>
      </c>
      <c r="D349" s="1553">
        <v>3346.0918179999999</v>
      </c>
      <c r="E349" s="1554">
        <v>28.588316188931906</v>
      </c>
    </row>
    <row r="350" spans="1:5" s="646" customFormat="1" ht="20.100000000000001" customHeight="1">
      <c r="A350" s="558" t="s">
        <v>889</v>
      </c>
      <c r="B350" s="1553">
        <v>2133.2671300000002</v>
      </c>
      <c r="C350" s="1554">
        <v>19.832268136254612</v>
      </c>
      <c r="D350" s="1553">
        <v>2520.3851960000002</v>
      </c>
      <c r="E350" s="1554">
        <v>21.533649648687291</v>
      </c>
    </row>
    <row r="351" spans="1:5" s="646" customFormat="1" ht="20.100000000000001" customHeight="1">
      <c r="A351" s="558" t="s">
        <v>891</v>
      </c>
      <c r="B351" s="1553">
        <v>1797.7760049999999</v>
      </c>
      <c r="C351" s="1554">
        <v>16.71331980823452</v>
      </c>
      <c r="D351" s="1553">
        <v>2150.9927069999999</v>
      </c>
      <c r="E351" s="1554">
        <v>18.377636649719264</v>
      </c>
    </row>
    <row r="352" spans="1:5" s="646" customFormat="1" ht="20.100000000000001" customHeight="1">
      <c r="A352" s="574" t="s">
        <v>890</v>
      </c>
      <c r="B352" s="1555">
        <v>375.813647</v>
      </c>
      <c r="C352" s="1556">
        <v>3.4938132743683807</v>
      </c>
      <c r="D352" s="1555">
        <v>293.767674</v>
      </c>
      <c r="E352" s="1556">
        <v>2.5</v>
      </c>
    </row>
    <row r="353" spans="1:5" s="625" customFormat="1" ht="15" customHeight="1">
      <c r="A353" s="1558" t="s">
        <v>884</v>
      </c>
      <c r="B353" s="1557"/>
      <c r="C353" s="1557"/>
      <c r="D353" s="1557"/>
      <c r="E353" s="1557"/>
    </row>
    <row r="354" spans="1:5" s="625" customFormat="1" ht="15" customHeight="1">
      <c r="A354" s="552"/>
      <c r="B354" s="1475"/>
      <c r="C354" s="1475"/>
      <c r="D354" s="1475"/>
      <c r="E354" s="1475"/>
    </row>
    <row r="355" spans="1:5" s="646" customFormat="1" ht="20.100000000000001" customHeight="1">
      <c r="A355" s="2731" t="s">
        <v>960</v>
      </c>
      <c r="B355" s="2731"/>
      <c r="C355" s="2731"/>
      <c r="D355" s="2731"/>
      <c r="E355" s="2731"/>
    </row>
    <row r="356" spans="1:5" s="625" customFormat="1" ht="15" customHeight="1">
      <c r="A356" s="1503" t="s">
        <v>754</v>
      </c>
      <c r="B356" s="1504"/>
      <c r="C356" s="1504"/>
      <c r="D356" s="1504"/>
      <c r="E356" s="1504"/>
    </row>
    <row r="357" spans="1:5" s="646" customFormat="1" ht="15" customHeight="1">
      <c r="A357" s="2740" t="s">
        <v>961</v>
      </c>
      <c r="B357" s="2736">
        <v>2012</v>
      </c>
      <c r="C357" s="2737"/>
      <c r="D357" s="2737">
        <v>2013</v>
      </c>
      <c r="E357" s="2738"/>
    </row>
    <row r="358" spans="1:5" s="646" customFormat="1" ht="15" customHeight="1">
      <c r="A358" s="2741"/>
      <c r="B358" s="1352" t="s">
        <v>54</v>
      </c>
      <c r="C358" s="1505" t="s">
        <v>98</v>
      </c>
      <c r="D358" s="1505" t="s">
        <v>54</v>
      </c>
      <c r="E358" s="1506" t="s">
        <v>98</v>
      </c>
    </row>
    <row r="359" spans="1:5" s="646" customFormat="1" ht="20.100000000000001" customHeight="1">
      <c r="A359" s="556" t="s">
        <v>8</v>
      </c>
      <c r="B359" s="1507">
        <v>14744.958477</v>
      </c>
      <c r="C359" s="1524">
        <v>100</v>
      </c>
      <c r="D359" s="1507">
        <v>16448.638338000001</v>
      </c>
      <c r="E359" s="1524">
        <v>100</v>
      </c>
    </row>
    <row r="360" spans="1:5" s="646" customFormat="1" ht="20.100000000000001" customHeight="1">
      <c r="A360" s="558" t="s">
        <v>901</v>
      </c>
      <c r="B360" s="1553">
        <v>1923.8289090000001</v>
      </c>
      <c r="C360" s="1554">
        <v>13.047367423929302</v>
      </c>
      <c r="D360" s="1553">
        <v>2256.6660630000001</v>
      </c>
      <c r="E360" s="1554">
        <v>13.71947036969377</v>
      </c>
    </row>
    <row r="361" spans="1:5" s="646" customFormat="1" ht="20.100000000000001" customHeight="1">
      <c r="A361" s="558" t="s">
        <v>902</v>
      </c>
      <c r="B361" s="1553">
        <v>1670.0863710000001</v>
      </c>
      <c r="C361" s="1554">
        <v>11.326490838242053</v>
      </c>
      <c r="D361" s="1553">
        <v>1601.178398</v>
      </c>
      <c r="E361" s="1554">
        <v>9.7344130565563169</v>
      </c>
    </row>
    <row r="362" spans="1:5" s="646" customFormat="1" ht="20.100000000000001" customHeight="1">
      <c r="A362" s="574" t="s">
        <v>903</v>
      </c>
      <c r="B362" s="1555">
        <v>11151.043197000001</v>
      </c>
      <c r="C362" s="1556">
        <v>75.626141737828661</v>
      </c>
      <c r="D362" s="1555">
        <v>12590.793877</v>
      </c>
      <c r="E362" s="1556">
        <v>76.5</v>
      </c>
    </row>
    <row r="363" spans="1:5" s="625" customFormat="1" ht="15" customHeight="1">
      <c r="A363" s="551" t="s">
        <v>884</v>
      </c>
      <c r="B363" s="1512"/>
      <c r="C363" s="1512"/>
      <c r="D363" s="1512"/>
      <c r="E363" s="1512"/>
    </row>
    <row r="364" spans="1:5" s="625" customFormat="1" ht="15" customHeight="1">
      <c r="A364" s="1542"/>
      <c r="B364" s="1475"/>
      <c r="C364" s="1475"/>
      <c r="D364" s="1475"/>
      <c r="E364" s="1475"/>
    </row>
    <row r="365" spans="1:5" ht="20.100000000000001" customHeight="1">
      <c r="A365" s="2733" t="s">
        <v>962</v>
      </c>
      <c r="B365" s="2733"/>
      <c r="C365" s="2733"/>
      <c r="D365" s="2733"/>
      <c r="E365" s="2733"/>
    </row>
    <row r="366" spans="1:5" s="625" customFormat="1" ht="15" customHeight="1">
      <c r="A366" s="1503" t="s">
        <v>754</v>
      </c>
      <c r="B366" s="1504"/>
      <c r="C366" s="1504"/>
      <c r="D366" s="1504"/>
      <c r="E366" s="1504"/>
    </row>
    <row r="367" spans="1:5" s="646" customFormat="1" ht="15" customHeight="1">
      <c r="A367" s="2740" t="s">
        <v>887</v>
      </c>
      <c r="B367" s="2736">
        <v>2012</v>
      </c>
      <c r="C367" s="2737"/>
      <c r="D367" s="2737">
        <v>2013</v>
      </c>
      <c r="E367" s="2738"/>
    </row>
    <row r="368" spans="1:5" s="646" customFormat="1" ht="15" customHeight="1">
      <c r="A368" s="2741"/>
      <c r="B368" s="1352" t="s">
        <v>54</v>
      </c>
      <c r="C368" s="1505" t="s">
        <v>98</v>
      </c>
      <c r="D368" s="1505" t="s">
        <v>54</v>
      </c>
      <c r="E368" s="1506" t="s">
        <v>98</v>
      </c>
    </row>
    <row r="369" spans="1:5" s="646" customFormat="1" ht="20.100000000000001" customHeight="1">
      <c r="A369" s="556" t="s">
        <v>8</v>
      </c>
      <c r="B369" s="1507">
        <v>14744.958476999996</v>
      </c>
      <c r="C369" s="1524">
        <v>100.00000000000003</v>
      </c>
      <c r="D369" s="1507">
        <v>16448.638337999997</v>
      </c>
      <c r="E369" s="1524">
        <v>99.999999999999972</v>
      </c>
    </row>
    <row r="370" spans="1:5" s="646" customFormat="1" ht="20.100000000000001" customHeight="1">
      <c r="A370" s="558" t="s">
        <v>892</v>
      </c>
      <c r="B370" s="1553">
        <v>3880.477613</v>
      </c>
      <c r="C370" s="1554">
        <v>26.317318011122133</v>
      </c>
      <c r="D370" s="1553">
        <v>3393.1658859999998</v>
      </c>
      <c r="E370" s="1554">
        <v>20.628855813316989</v>
      </c>
    </row>
    <row r="371" spans="1:5" s="646" customFormat="1" ht="20.100000000000001" customHeight="1">
      <c r="A371" s="558" t="s">
        <v>888</v>
      </c>
      <c r="B371" s="1553">
        <v>2569.2120340000001</v>
      </c>
      <c r="C371" s="1554">
        <v>17.424342279482165</v>
      </c>
      <c r="D371" s="1553">
        <v>3346.0918179999999</v>
      </c>
      <c r="E371" s="1554">
        <v>20.342667576742727</v>
      </c>
    </row>
    <row r="372" spans="1:5" s="646" customFormat="1" ht="20.100000000000001" customHeight="1">
      <c r="A372" s="558" t="s">
        <v>889</v>
      </c>
      <c r="B372" s="1553">
        <v>2133.2671300000002</v>
      </c>
      <c r="C372" s="1554">
        <v>14.467773058347966</v>
      </c>
      <c r="D372" s="1553">
        <v>2520.3851960000002</v>
      </c>
      <c r="E372" s="1554">
        <v>15.322758906902049</v>
      </c>
    </row>
    <row r="373" spans="1:5" s="646" customFormat="1" ht="20.100000000000001" customHeight="1">
      <c r="A373" s="558" t="s">
        <v>891</v>
      </c>
      <c r="B373" s="1553">
        <v>1797.7760049999999</v>
      </c>
      <c r="C373" s="1554">
        <v>12.192479265399562</v>
      </c>
      <c r="D373" s="1553">
        <v>2150.9927069999999</v>
      </c>
      <c r="E373" s="1554">
        <v>13.07702596895653</v>
      </c>
    </row>
    <row r="374" spans="1:5" s="646" customFormat="1" ht="20.100000000000001" customHeight="1">
      <c r="A374" s="558" t="s">
        <v>896</v>
      </c>
      <c r="B374" s="1553">
        <v>156.42864800000001</v>
      </c>
      <c r="C374" s="1554">
        <v>1.0608958190286264</v>
      </c>
      <c r="D374" s="1553">
        <v>559.63656100000003</v>
      </c>
      <c r="E374" s="1554">
        <v>3.4023275939329003</v>
      </c>
    </row>
    <row r="375" spans="1:5" s="646" customFormat="1" ht="20.100000000000001" customHeight="1">
      <c r="A375" s="558" t="s">
        <v>897</v>
      </c>
      <c r="B375" s="1553">
        <v>460.55959899999999</v>
      </c>
      <c r="C375" s="1554">
        <v>3.1235055678075074</v>
      </c>
      <c r="D375" s="1553">
        <v>469.90466300000003</v>
      </c>
      <c r="E375" s="1554">
        <v>2.8567997748142839</v>
      </c>
    </row>
    <row r="376" spans="1:5" s="646" customFormat="1" ht="20.100000000000001" customHeight="1">
      <c r="A376" s="558" t="s">
        <v>963</v>
      </c>
      <c r="B376" s="1553">
        <v>432.722217</v>
      </c>
      <c r="C376" s="1554">
        <v>2.9347130253027434</v>
      </c>
      <c r="D376" s="1553">
        <v>443.44874199999998</v>
      </c>
      <c r="E376" s="1554">
        <v>2.6959601937112025</v>
      </c>
    </row>
    <row r="377" spans="1:5" s="646" customFormat="1" ht="20.100000000000001" customHeight="1">
      <c r="A377" s="558" t="s">
        <v>964</v>
      </c>
      <c r="B377" s="1553">
        <v>190.45163600000001</v>
      </c>
      <c r="C377" s="1554">
        <v>1.2916390120533539</v>
      </c>
      <c r="D377" s="1553">
        <v>409.48209700000001</v>
      </c>
      <c r="E377" s="1554">
        <v>2.4894589362695485</v>
      </c>
    </row>
    <row r="378" spans="1:5" s="646" customFormat="1" ht="20.100000000000001" customHeight="1">
      <c r="A378" s="558" t="s">
        <v>965</v>
      </c>
      <c r="B378" s="1553">
        <v>198.82938799999999</v>
      </c>
      <c r="C378" s="1554">
        <v>1.3484567508965528</v>
      </c>
      <c r="D378" s="1553">
        <v>368.79256500000002</v>
      </c>
      <c r="E378" s="1554">
        <v>2.2420856816336427</v>
      </c>
    </row>
    <row r="379" spans="1:5" s="646" customFormat="1" ht="20.100000000000001" customHeight="1">
      <c r="A379" s="558" t="s">
        <v>924</v>
      </c>
      <c r="B379" s="1553">
        <v>250.255854</v>
      </c>
      <c r="C379" s="1554">
        <v>1.6972299677232929</v>
      </c>
      <c r="D379" s="1553">
        <v>355.98791599999998</v>
      </c>
      <c r="E379" s="1554">
        <v>2.1642394262970024</v>
      </c>
    </row>
    <row r="380" spans="1:5" s="646" customFormat="1" ht="20.100000000000001" customHeight="1">
      <c r="A380" s="574" t="s">
        <v>51</v>
      </c>
      <c r="B380" s="1555">
        <v>2674.9783529999995</v>
      </c>
      <c r="C380" s="1556">
        <v>18.141647242836108</v>
      </c>
      <c r="D380" s="1555">
        <v>2430.7501869999996</v>
      </c>
      <c r="E380" s="1556">
        <v>14.8</v>
      </c>
    </row>
    <row r="381" spans="1:5" s="625" customFormat="1" ht="15" customHeight="1">
      <c r="A381" s="551" t="s">
        <v>884</v>
      </c>
      <c r="B381" s="1512"/>
      <c r="C381" s="1512"/>
      <c r="D381" s="1512"/>
      <c r="E381" s="1512"/>
    </row>
    <row r="382" spans="1:5" s="625" customFormat="1" ht="15" customHeight="1">
      <c r="A382" s="551"/>
      <c r="B382" s="1512"/>
      <c r="C382" s="1512"/>
      <c r="D382" s="1512"/>
      <c r="E382" s="1512"/>
    </row>
    <row r="383" spans="1:5" ht="20.100000000000001" customHeight="1">
      <c r="A383" s="2731" t="s">
        <v>966</v>
      </c>
      <c r="B383" s="2731"/>
      <c r="C383" s="2731"/>
      <c r="D383" s="2731"/>
      <c r="E383" s="2731"/>
    </row>
    <row r="384" spans="1:5" s="625" customFormat="1" ht="15" customHeight="1">
      <c r="A384" s="1456" t="s">
        <v>754</v>
      </c>
      <c r="B384" s="1487"/>
      <c r="C384" s="1457"/>
      <c r="D384" s="1457"/>
      <c r="E384" s="1457"/>
    </row>
    <row r="385" spans="1:5" s="646" customFormat="1" ht="20.100000000000001" customHeight="1">
      <c r="A385" s="554" t="s">
        <v>967</v>
      </c>
      <c r="B385" s="555">
        <v>2010</v>
      </c>
      <c r="C385" s="555">
        <v>2011</v>
      </c>
      <c r="D385" s="555">
        <v>2012</v>
      </c>
      <c r="E385" s="555">
        <v>2013</v>
      </c>
    </row>
    <row r="386" spans="1:5" s="646" customFormat="1" ht="20.100000000000001" customHeight="1">
      <c r="A386" s="1559" t="s">
        <v>8</v>
      </c>
      <c r="B386" s="1507">
        <v>86573.662849</v>
      </c>
      <c r="C386" s="1507">
        <v>116374.008011</v>
      </c>
      <c r="D386" s="1507">
        <v>118971.70914799999</v>
      </c>
      <c r="E386" s="1507">
        <v>100255.210626</v>
      </c>
    </row>
    <row r="387" spans="1:5" s="646" customFormat="1" ht="20.100000000000001" customHeight="1">
      <c r="A387" s="558" t="s">
        <v>953</v>
      </c>
      <c r="B387" s="1549">
        <v>365.363404</v>
      </c>
      <c r="C387" s="1549">
        <v>423.96454799999998</v>
      </c>
      <c r="D387" s="1549">
        <v>448.66928200000001</v>
      </c>
      <c r="E387" s="1549">
        <v>476.79892599999999</v>
      </c>
    </row>
    <row r="388" spans="1:5" s="646" customFormat="1" ht="20.100000000000001" customHeight="1">
      <c r="A388" s="558" t="s">
        <v>954</v>
      </c>
      <c r="B388" s="1549">
        <v>5245.7809530000004</v>
      </c>
      <c r="C388" s="1549">
        <v>6090.7994900000003</v>
      </c>
      <c r="D388" s="1549">
        <v>6157.4700789999997</v>
      </c>
      <c r="E388" s="1549">
        <v>5970.1417899999997</v>
      </c>
    </row>
    <row r="389" spans="1:5" s="646" customFormat="1" ht="20.100000000000001" customHeight="1">
      <c r="A389" s="558" t="s">
        <v>955</v>
      </c>
      <c r="B389" s="1560">
        <v>73796.101760000005</v>
      </c>
      <c r="C389" s="1560">
        <v>95172.587312999996</v>
      </c>
      <c r="D389" s="663">
        <v>98173.406912999999</v>
      </c>
      <c r="E389" s="1549">
        <v>74129.839078000005</v>
      </c>
    </row>
    <row r="390" spans="1:5" s="646" customFormat="1" ht="20.100000000000001" customHeight="1">
      <c r="A390" s="558" t="s">
        <v>871</v>
      </c>
      <c r="B390" s="1549">
        <v>4861.0188019999996</v>
      </c>
      <c r="C390" s="1549">
        <v>10639.595759</v>
      </c>
      <c r="D390" s="1509">
        <v>9922.8409759999995</v>
      </c>
      <c r="E390" s="1549">
        <v>15742.352573</v>
      </c>
    </row>
    <row r="391" spans="1:5" s="646" customFormat="1" ht="20.100000000000001" customHeight="1">
      <c r="A391" s="574" t="s">
        <v>926</v>
      </c>
      <c r="B391" s="742">
        <v>2305.3979299999919</v>
      </c>
      <c r="C391" s="1511">
        <v>4047.0609010000044</v>
      </c>
      <c r="D391" s="1511">
        <v>4269.3218979999947</v>
      </c>
      <c r="E391" s="1511">
        <v>3936.1</v>
      </c>
    </row>
    <row r="392" spans="1:5" s="625" customFormat="1" ht="15" customHeight="1">
      <c r="A392" s="552" t="s">
        <v>66</v>
      </c>
      <c r="B392" s="1475"/>
      <c r="C392" s="1475"/>
      <c r="D392" s="1475"/>
      <c r="E392" s="1475"/>
    </row>
    <row r="393" spans="1:5" s="625" customFormat="1" ht="15" customHeight="1">
      <c r="A393" s="552"/>
      <c r="B393" s="1475"/>
      <c r="C393" s="1475"/>
      <c r="D393" s="1475"/>
      <c r="E393" s="1475"/>
    </row>
    <row r="394" spans="1:5" ht="29.25" customHeight="1">
      <c r="A394" s="2746" t="s">
        <v>968</v>
      </c>
      <c r="B394" s="2746"/>
      <c r="C394" s="2746"/>
      <c r="D394" s="2746"/>
      <c r="E394" s="2746"/>
    </row>
    <row r="395" spans="1:5" s="625" customFormat="1" ht="15" customHeight="1">
      <c r="A395" s="1503" t="s">
        <v>754</v>
      </c>
      <c r="B395" s="1504"/>
      <c r="C395" s="1504"/>
      <c r="D395" s="1504"/>
      <c r="E395" s="1504"/>
    </row>
    <row r="396" spans="1:5" s="646" customFormat="1" ht="27" customHeight="1">
      <c r="A396" s="554" t="s">
        <v>88</v>
      </c>
      <c r="B396" s="555">
        <v>2005</v>
      </c>
      <c r="C396" s="555">
        <v>2011</v>
      </c>
      <c r="D396" s="555">
        <v>2012</v>
      </c>
      <c r="E396" s="555">
        <v>2013</v>
      </c>
    </row>
    <row r="397" spans="1:5" s="646" customFormat="1" ht="27" customHeight="1">
      <c r="A397" s="1488" t="s">
        <v>8</v>
      </c>
      <c r="B397" s="1513">
        <v>35214.291892000001</v>
      </c>
      <c r="C397" s="1513">
        <v>116374.00801099998</v>
      </c>
      <c r="D397" s="1513">
        <v>118971.70914799999</v>
      </c>
      <c r="E397" s="1513">
        <v>100255.210626</v>
      </c>
    </row>
    <row r="398" spans="1:5" s="646" customFormat="1" ht="27" customHeight="1">
      <c r="A398" s="1490" t="s">
        <v>846</v>
      </c>
      <c r="B398" s="1483">
        <v>980.13586599999996</v>
      </c>
      <c r="C398" s="1483">
        <v>2186.1423009999999</v>
      </c>
      <c r="D398" s="1483">
        <v>2381.7000619999999</v>
      </c>
      <c r="E398" s="1483">
        <v>2412.124613</v>
      </c>
    </row>
    <row r="399" spans="1:5" s="646" customFormat="1" ht="27" customHeight="1">
      <c r="A399" s="1490" t="s">
        <v>83</v>
      </c>
      <c r="B399" s="1483">
        <v>1257.5290230000001</v>
      </c>
      <c r="C399" s="1483">
        <v>3635.564104</v>
      </c>
      <c r="D399" s="1483">
        <v>3390.7023380000001</v>
      </c>
      <c r="E399" s="1483">
        <v>3415.9746449999998</v>
      </c>
    </row>
    <row r="400" spans="1:5" s="646" customFormat="1" ht="27" customHeight="1">
      <c r="A400" s="1490" t="s">
        <v>847</v>
      </c>
      <c r="B400" s="1483">
        <v>182.63847000000001</v>
      </c>
      <c r="C400" s="1483">
        <v>509.402063</v>
      </c>
      <c r="D400" s="1483">
        <v>474.72204399999998</v>
      </c>
      <c r="E400" s="1483">
        <v>367.67672199999998</v>
      </c>
    </row>
    <row r="401" spans="1:5" s="646" customFormat="1" ht="27" customHeight="1">
      <c r="A401" s="1490" t="s">
        <v>85</v>
      </c>
      <c r="B401" s="1483">
        <v>812.33184400000005</v>
      </c>
      <c r="C401" s="1483">
        <v>1859.381721</v>
      </c>
      <c r="D401" s="1483">
        <v>2077.840987</v>
      </c>
      <c r="E401" s="1483">
        <v>2080.9248699999998</v>
      </c>
    </row>
    <row r="402" spans="1:5" s="646" customFormat="1" ht="27" customHeight="1">
      <c r="A402" s="1490" t="s">
        <v>848</v>
      </c>
      <c r="B402" s="1483">
        <v>519.87795300000005</v>
      </c>
      <c r="C402" s="1483">
        <v>4844.3170259999997</v>
      </c>
      <c r="D402" s="1483">
        <v>4644.2371649999995</v>
      </c>
      <c r="E402" s="1483">
        <v>6676.8822190000001</v>
      </c>
    </row>
    <row r="403" spans="1:5" s="646" customFormat="1" ht="27" customHeight="1">
      <c r="A403" s="1490" t="s">
        <v>849</v>
      </c>
      <c r="B403" s="1483">
        <v>2402.3482979999999</v>
      </c>
      <c r="C403" s="1483">
        <v>6957.5848779999997</v>
      </c>
      <c r="D403" s="1483">
        <v>7941.5461189999996</v>
      </c>
      <c r="E403" s="1483">
        <v>7755.7954049999998</v>
      </c>
    </row>
    <row r="404" spans="1:5" s="646" customFormat="1" ht="27" customHeight="1">
      <c r="A404" s="1490" t="s">
        <v>850</v>
      </c>
      <c r="B404" s="1483">
        <v>2279.8643470000002</v>
      </c>
      <c r="C404" s="1483">
        <v>4963.3532640000003</v>
      </c>
      <c r="D404" s="1483">
        <v>5745.3889710000003</v>
      </c>
      <c r="E404" s="1483">
        <v>5114.9807760000003</v>
      </c>
    </row>
    <row r="405" spans="1:5" s="646" customFormat="1" ht="27" customHeight="1">
      <c r="A405" s="1490" t="s">
        <v>851</v>
      </c>
      <c r="B405" s="1483">
        <v>106.89685299999999</v>
      </c>
      <c r="C405" s="1483">
        <v>86.734459999999999</v>
      </c>
      <c r="D405" s="1483">
        <v>82.335577999999998</v>
      </c>
      <c r="E405" s="1483">
        <v>86.315690000000004</v>
      </c>
    </row>
    <row r="406" spans="1:5" s="646" customFormat="1" ht="27" customHeight="1">
      <c r="A406" s="1490" t="s">
        <v>852</v>
      </c>
      <c r="B406" s="1483">
        <v>395.461207</v>
      </c>
      <c r="C406" s="1483">
        <v>437.481379</v>
      </c>
      <c r="D406" s="1483">
        <v>399.42576700000001</v>
      </c>
      <c r="E406" s="1483">
        <v>287.850077</v>
      </c>
    </row>
    <row r="407" spans="1:5" s="646" customFormat="1" ht="27" customHeight="1">
      <c r="A407" s="1490" t="s">
        <v>853</v>
      </c>
      <c r="B407" s="1483">
        <v>679.04842499999995</v>
      </c>
      <c r="C407" s="1483">
        <v>1415.7477859999999</v>
      </c>
      <c r="D407" s="1483">
        <v>1296.633536</v>
      </c>
      <c r="E407" s="1483">
        <v>1194.8122800000001</v>
      </c>
    </row>
    <row r="408" spans="1:5" s="646" customFormat="1" ht="27" customHeight="1">
      <c r="A408" s="1490" t="s">
        <v>854</v>
      </c>
      <c r="B408" s="1483">
        <v>665.70532300000002</v>
      </c>
      <c r="C408" s="1483">
        <v>976.30464199999994</v>
      </c>
      <c r="D408" s="1483">
        <v>891.91218700000002</v>
      </c>
      <c r="E408" s="1483">
        <v>916.59612600000003</v>
      </c>
    </row>
    <row r="409" spans="1:5" s="646" customFormat="1" ht="27" customHeight="1">
      <c r="A409" s="1490" t="s">
        <v>855</v>
      </c>
      <c r="B409" s="1483">
        <v>107.58861400000001</v>
      </c>
      <c r="C409" s="1483">
        <v>142.75447800000001</v>
      </c>
      <c r="D409" s="1483">
        <v>109.521944</v>
      </c>
      <c r="E409" s="1483">
        <v>104.367313</v>
      </c>
    </row>
    <row r="410" spans="1:5" s="646" customFormat="1" ht="27" customHeight="1">
      <c r="A410" s="1490" t="s">
        <v>856</v>
      </c>
      <c r="B410" s="1483">
        <v>909.16581399999995</v>
      </c>
      <c r="C410" s="1483">
        <v>2301.9720929999999</v>
      </c>
      <c r="D410" s="1483">
        <v>1882.276611</v>
      </c>
      <c r="E410" s="1483">
        <v>1494.217832</v>
      </c>
    </row>
    <row r="411" spans="1:5" s="646" customFormat="1" ht="27" customHeight="1">
      <c r="A411" s="1490" t="s">
        <v>857</v>
      </c>
      <c r="B411" s="1483">
        <v>106.86554599999999</v>
      </c>
      <c r="C411" s="1483">
        <v>432.55240500000002</v>
      </c>
      <c r="D411" s="1483">
        <v>67.211392000000004</v>
      </c>
      <c r="E411" s="1483">
        <v>95.534004999999993</v>
      </c>
    </row>
    <row r="412" spans="1:5" s="646" customFormat="1" ht="27" customHeight="1">
      <c r="A412" s="1490" t="s">
        <v>858</v>
      </c>
      <c r="B412" s="1483">
        <v>5428.6240079999998</v>
      </c>
      <c r="C412" s="1483">
        <v>24603.499897999998</v>
      </c>
      <c r="D412" s="1483">
        <v>22418.483940999999</v>
      </c>
      <c r="E412" s="1483">
        <v>20473.634826000001</v>
      </c>
    </row>
    <row r="413" spans="1:5" s="646" customFormat="1" ht="27" customHeight="1">
      <c r="A413" s="1490" t="s">
        <v>969</v>
      </c>
      <c r="B413" s="1483">
        <v>9133.2926210000005</v>
      </c>
      <c r="C413" s="1483">
        <v>34375.179893</v>
      </c>
      <c r="D413" s="1483">
        <v>38870.69945</v>
      </c>
      <c r="E413" s="1483">
        <v>23308.052511999998</v>
      </c>
    </row>
    <row r="414" spans="1:5" s="646" customFormat="1" ht="27" customHeight="1">
      <c r="A414" s="1490" t="s">
        <v>860</v>
      </c>
      <c r="B414" s="1483">
        <v>7711.9442589999999</v>
      </c>
      <c r="C414" s="1483">
        <v>22504.552553000001</v>
      </c>
      <c r="D414" s="1483">
        <v>22301.239260999999</v>
      </c>
      <c r="E414" s="1483">
        <v>21344.065133</v>
      </c>
    </row>
    <row r="415" spans="1:5" s="646" customFormat="1" ht="27" customHeight="1">
      <c r="A415" s="1490" t="s">
        <v>861</v>
      </c>
      <c r="B415" s="1483">
        <v>780.19712800000002</v>
      </c>
      <c r="C415" s="1483">
        <v>2418.3182219999999</v>
      </c>
      <c r="D415" s="1483">
        <v>2989.189695</v>
      </c>
      <c r="E415" s="1483">
        <v>2155.5387300000002</v>
      </c>
    </row>
    <row r="416" spans="1:5" s="646" customFormat="1" ht="27" customHeight="1">
      <c r="A416" s="1490" t="s">
        <v>865</v>
      </c>
      <c r="B416" s="1483">
        <v>311.67718400000001</v>
      </c>
      <c r="C416" s="1483">
        <v>761.90749900000003</v>
      </c>
      <c r="D416" s="1483">
        <v>0</v>
      </c>
      <c r="E416" s="1483">
        <v>0.20036699999999999</v>
      </c>
    </row>
    <row r="417" spans="1:5" s="646" customFormat="1" ht="27" customHeight="1">
      <c r="A417" s="1490" t="s">
        <v>862</v>
      </c>
      <c r="B417" s="1483">
        <v>435.13897200000002</v>
      </c>
      <c r="C417" s="1483">
        <v>858.15165500000001</v>
      </c>
      <c r="D417" s="1483">
        <v>861.24038099999996</v>
      </c>
      <c r="E417" s="1483">
        <v>880.334971</v>
      </c>
    </row>
    <row r="418" spans="1:5" s="646" customFormat="1" ht="27" customHeight="1">
      <c r="A418" s="574" t="s">
        <v>863</v>
      </c>
      <c r="B418" s="1510">
        <v>7.8473170000000003</v>
      </c>
      <c r="C418" s="1510">
        <v>103.10569099999999</v>
      </c>
      <c r="D418" s="1510">
        <v>145.40171900000001</v>
      </c>
      <c r="E418" s="1510">
        <v>89.3</v>
      </c>
    </row>
    <row r="419" spans="1:5" s="625" customFormat="1" ht="15" customHeight="1">
      <c r="A419" s="551" t="s">
        <v>884</v>
      </c>
      <c r="B419" s="1512"/>
      <c r="C419" s="1512"/>
      <c r="D419" s="1512"/>
      <c r="E419" s="1512"/>
    </row>
    <row r="420" spans="1:5" s="625" customFormat="1" ht="15" customHeight="1">
      <c r="A420" s="552"/>
      <c r="B420" s="1475"/>
      <c r="C420" s="1475"/>
      <c r="D420" s="1475"/>
      <c r="E420" s="1475"/>
    </row>
    <row r="421" spans="1:5" ht="20.100000000000001" customHeight="1">
      <c r="A421" s="2733" t="s">
        <v>970</v>
      </c>
      <c r="B421" s="2733"/>
      <c r="C421" s="2733"/>
      <c r="D421" s="2733"/>
      <c r="E421" s="2733"/>
    </row>
    <row r="422" spans="1:5" s="625" customFormat="1" ht="15" customHeight="1">
      <c r="A422" s="1503" t="s">
        <v>754</v>
      </c>
      <c r="B422" s="1504"/>
      <c r="C422" s="1504"/>
      <c r="D422" s="1504"/>
      <c r="E422" s="1504"/>
    </row>
    <row r="423" spans="1:5" s="646" customFormat="1" ht="15" customHeight="1">
      <c r="A423" s="2734" t="s">
        <v>874</v>
      </c>
      <c r="B423" s="2736">
        <v>2012</v>
      </c>
      <c r="C423" s="2737"/>
      <c r="D423" s="2737">
        <v>2013</v>
      </c>
      <c r="E423" s="2738"/>
    </row>
    <row r="424" spans="1:5" s="646" customFormat="1" ht="15" customHeight="1">
      <c r="A424" s="2735"/>
      <c r="B424" s="1352" t="s">
        <v>54</v>
      </c>
      <c r="C424" s="1505" t="s">
        <v>98</v>
      </c>
      <c r="D424" s="1505" t="s">
        <v>54</v>
      </c>
      <c r="E424" s="1506" t="s">
        <v>98</v>
      </c>
    </row>
    <row r="425" spans="1:5" s="646" customFormat="1" ht="20.100000000000001" customHeight="1">
      <c r="A425" s="1551" t="s">
        <v>8</v>
      </c>
      <c r="B425" s="1507">
        <v>118971.70914799999</v>
      </c>
      <c r="C425" s="1524">
        <v>100</v>
      </c>
      <c r="D425" s="1507">
        <v>100255.210626</v>
      </c>
      <c r="E425" s="1524">
        <v>100</v>
      </c>
    </row>
    <row r="426" spans="1:5" s="646" customFormat="1" ht="20.100000000000001" customHeight="1">
      <c r="A426" s="547" t="s">
        <v>875</v>
      </c>
      <c r="B426" s="1552">
        <v>54354.3</v>
      </c>
      <c r="C426" s="1552">
        <v>45.686743839565779</v>
      </c>
      <c r="D426" s="1552">
        <v>43875.3</v>
      </c>
      <c r="E426" s="1552">
        <v>43.763610615388266</v>
      </c>
    </row>
    <row r="427" spans="1:5" s="646" customFormat="1" ht="20.100000000000001" customHeight="1">
      <c r="A427" s="646" t="s">
        <v>877</v>
      </c>
      <c r="B427" s="1552">
        <v>39527.4</v>
      </c>
      <c r="C427" s="1552">
        <v>33.224201184525462</v>
      </c>
      <c r="D427" s="1552">
        <v>31275.4</v>
      </c>
      <c r="E427" s="1552">
        <v>31.195785041709438</v>
      </c>
    </row>
    <row r="428" spans="1:5" s="646" customFormat="1" ht="20.100000000000001" customHeight="1">
      <c r="A428" s="646" t="s">
        <v>878</v>
      </c>
      <c r="B428" s="1552">
        <v>15147.2</v>
      </c>
      <c r="C428" s="1552">
        <v>12.731766323670266</v>
      </c>
      <c r="D428" s="1552">
        <v>13519.8</v>
      </c>
      <c r="E428" s="1552">
        <v>13.48538386741347</v>
      </c>
    </row>
    <row r="429" spans="1:5" s="646" customFormat="1" ht="20.100000000000001" customHeight="1">
      <c r="A429" s="625" t="s">
        <v>876</v>
      </c>
      <c r="B429" s="1552">
        <v>4118.3</v>
      </c>
      <c r="C429" s="1552">
        <v>3.4615792523219642</v>
      </c>
      <c r="D429" s="1552">
        <v>6659</v>
      </c>
      <c r="E429" s="1552">
        <v>6.6420487857147519</v>
      </c>
    </row>
    <row r="430" spans="1:5" s="646" customFormat="1" ht="20.100000000000001" customHeight="1">
      <c r="A430" s="646" t="s">
        <v>880</v>
      </c>
      <c r="B430" s="1552">
        <v>2169.8000000000002</v>
      </c>
      <c r="C430" s="1552">
        <v>1.8237949303567487</v>
      </c>
      <c r="D430" s="1552">
        <v>2231.8000000000002</v>
      </c>
      <c r="E430" s="1552">
        <v>2.2261187085085123</v>
      </c>
    </row>
    <row r="431" spans="1:5" s="646" customFormat="1" ht="20.100000000000001" customHeight="1">
      <c r="A431" s="646" t="s">
        <v>879</v>
      </c>
      <c r="B431" s="1552">
        <v>3067</v>
      </c>
      <c r="C431" s="1552">
        <v>2.5779237954669316</v>
      </c>
      <c r="D431" s="1552">
        <v>2216.8000000000002</v>
      </c>
      <c r="E431" s="1552">
        <v>2.2111568926524199</v>
      </c>
    </row>
    <row r="432" spans="1:5" s="646" customFormat="1" ht="20.100000000000001" customHeight="1">
      <c r="A432" s="1561" t="s">
        <v>51</v>
      </c>
      <c r="B432" s="1540">
        <v>587.70000000000005</v>
      </c>
      <c r="C432" s="1540">
        <v>0.49398298486987796</v>
      </c>
      <c r="D432" s="1540">
        <v>477.1</v>
      </c>
      <c r="E432" s="1550">
        <v>0.5</v>
      </c>
    </row>
    <row r="433" spans="1:5" s="625" customFormat="1" ht="15" customHeight="1">
      <c r="A433" s="552" t="s">
        <v>66</v>
      </c>
      <c r="B433" s="1512"/>
      <c r="C433" s="1562"/>
      <c r="D433" s="1512"/>
      <c r="E433" s="1512"/>
    </row>
    <row r="434" spans="1:5" s="625" customFormat="1" ht="15" customHeight="1">
      <c r="A434" s="552"/>
      <c r="B434" s="1475"/>
      <c r="C434" s="1475"/>
      <c r="D434" s="1475"/>
      <c r="E434" s="1475"/>
    </row>
    <row r="435" spans="1:5" ht="20.100000000000001" customHeight="1">
      <c r="A435" s="2733" t="s">
        <v>971</v>
      </c>
      <c r="B435" s="2733"/>
      <c r="C435" s="2733"/>
      <c r="D435" s="2733"/>
      <c r="E435" s="2733"/>
    </row>
    <row r="436" spans="1:5" s="625" customFormat="1" ht="15" customHeight="1">
      <c r="A436" s="1503" t="s">
        <v>754</v>
      </c>
      <c r="B436" s="1504"/>
      <c r="C436" s="1504"/>
      <c r="D436" s="1504"/>
      <c r="E436" s="1504"/>
    </row>
    <row r="437" spans="1:5" s="646" customFormat="1" ht="15" customHeight="1">
      <c r="A437" s="2740" t="s">
        <v>887</v>
      </c>
      <c r="B437" s="2736">
        <v>2012</v>
      </c>
      <c r="C437" s="2737"/>
      <c r="D437" s="2737">
        <v>2013</v>
      </c>
      <c r="E437" s="2738"/>
    </row>
    <row r="438" spans="1:5" s="646" customFormat="1" ht="15" customHeight="1">
      <c r="A438" s="2741"/>
      <c r="B438" s="1352" t="s">
        <v>54</v>
      </c>
      <c r="C438" s="1505" t="s">
        <v>98</v>
      </c>
      <c r="D438" s="1505" t="s">
        <v>54</v>
      </c>
      <c r="E438" s="1506" t="s">
        <v>98</v>
      </c>
    </row>
    <row r="439" spans="1:5" s="646" customFormat="1" ht="20.100000000000001" customHeight="1">
      <c r="A439" s="556" t="s">
        <v>8</v>
      </c>
      <c r="B439" s="1507">
        <v>17057.115509999996</v>
      </c>
      <c r="C439" s="1524">
        <v>100</v>
      </c>
      <c r="D439" s="1507">
        <v>18845.684708000001</v>
      </c>
      <c r="E439" s="1524">
        <v>100</v>
      </c>
    </row>
    <row r="440" spans="1:5" s="646" customFormat="1" ht="20.100000000000001" customHeight="1">
      <c r="A440" s="558" t="s">
        <v>888</v>
      </c>
      <c r="B440" s="1483">
        <v>12011.223314999999</v>
      </c>
      <c r="C440" s="1563">
        <v>70.417670021395082</v>
      </c>
      <c r="D440" s="1483">
        <v>11759.764781</v>
      </c>
      <c r="E440" s="1563">
        <v>62.400305232783481</v>
      </c>
    </row>
    <row r="441" spans="1:5" s="646" customFormat="1" ht="20.100000000000001" customHeight="1">
      <c r="A441" s="558" t="s">
        <v>890</v>
      </c>
      <c r="B441" s="1483">
        <v>1070.377888</v>
      </c>
      <c r="C441" s="1563">
        <v>6.2752573104900096</v>
      </c>
      <c r="D441" s="1483">
        <v>3785.2303849999998</v>
      </c>
      <c r="E441" s="1563">
        <v>20.085395907070268</v>
      </c>
    </row>
    <row r="442" spans="1:5" s="646" customFormat="1" ht="20.100000000000001" customHeight="1">
      <c r="A442" s="558" t="s">
        <v>889</v>
      </c>
      <c r="B442" s="1483">
        <v>1788.49773</v>
      </c>
      <c r="C442" s="1563">
        <v>10.485346886180526</v>
      </c>
      <c r="D442" s="1483">
        <v>1803.852652</v>
      </c>
      <c r="E442" s="1563">
        <v>9.5717013202192849</v>
      </c>
    </row>
    <row r="443" spans="1:5" s="646" customFormat="1" ht="20.100000000000001" customHeight="1">
      <c r="A443" s="558" t="s">
        <v>891</v>
      </c>
      <c r="B443" s="1483">
        <v>943.40906500000006</v>
      </c>
      <c r="C443" s="1563">
        <v>5.5308827828885372</v>
      </c>
      <c r="D443" s="1483">
        <v>831.85925799999995</v>
      </c>
      <c r="E443" s="1563">
        <v>4.4140569625834578</v>
      </c>
    </row>
    <row r="444" spans="1:5" s="646" customFormat="1" ht="20.100000000000001" customHeight="1">
      <c r="A444" s="1564" t="s">
        <v>892</v>
      </c>
      <c r="B444" s="1510">
        <v>1243.607512</v>
      </c>
      <c r="C444" s="1550">
        <v>7.290842999045859</v>
      </c>
      <c r="D444" s="1510">
        <v>664.97763199999997</v>
      </c>
      <c r="E444" s="1550">
        <v>3.5</v>
      </c>
    </row>
    <row r="445" spans="1:5" s="625" customFormat="1" ht="15" customHeight="1">
      <c r="A445" s="551" t="s">
        <v>884</v>
      </c>
      <c r="B445" s="1512"/>
      <c r="C445" s="1512"/>
      <c r="D445" s="1512"/>
      <c r="E445" s="1512"/>
    </row>
    <row r="446" spans="1:5" s="625" customFormat="1" ht="15" customHeight="1">
      <c r="A446" s="637" t="s">
        <v>972</v>
      </c>
      <c r="B446" s="1512"/>
      <c r="C446" s="1512"/>
      <c r="D446" s="1512"/>
      <c r="E446" s="1512"/>
    </row>
    <row r="447" spans="1:5" s="625" customFormat="1" ht="15" customHeight="1">
      <c r="A447" s="552"/>
      <c r="B447" s="1475"/>
      <c r="C447" s="1475"/>
      <c r="D447" s="1475"/>
      <c r="E447" s="1475"/>
    </row>
    <row r="448" spans="1:5" ht="20.100000000000001" customHeight="1">
      <c r="A448" s="2733" t="s">
        <v>973</v>
      </c>
      <c r="B448" s="2733"/>
      <c r="C448" s="2733"/>
      <c r="D448" s="2733"/>
      <c r="E448" s="2733"/>
    </row>
    <row r="449" spans="1:5" s="646" customFormat="1" ht="15" customHeight="1">
      <c r="A449" s="1535" t="s">
        <v>754</v>
      </c>
      <c r="B449" s="1565"/>
      <c r="C449" s="1565"/>
      <c r="D449" s="1565"/>
      <c r="E449" s="1565"/>
    </row>
    <row r="450" spans="1:5" s="646" customFormat="1" ht="15" customHeight="1">
      <c r="A450" s="2740" t="s">
        <v>887</v>
      </c>
      <c r="B450" s="2736">
        <v>2012</v>
      </c>
      <c r="C450" s="2737"/>
      <c r="D450" s="2737">
        <v>2013</v>
      </c>
      <c r="E450" s="2738"/>
    </row>
    <row r="451" spans="1:5" s="646" customFormat="1" ht="15" customHeight="1">
      <c r="A451" s="2741"/>
      <c r="B451" s="1352" t="s">
        <v>54</v>
      </c>
      <c r="C451" s="1505" t="s">
        <v>98</v>
      </c>
      <c r="D451" s="1505" t="s">
        <v>54</v>
      </c>
      <c r="E451" s="1506" t="s">
        <v>98</v>
      </c>
    </row>
    <row r="452" spans="1:5" s="646" customFormat="1" ht="20.100000000000001" customHeight="1">
      <c r="A452" s="556" t="s">
        <v>8</v>
      </c>
      <c r="B452" s="1507">
        <v>118971.70914799998</v>
      </c>
      <c r="C452" s="1524">
        <v>100</v>
      </c>
      <c r="D452" s="1507">
        <v>100255.21062600001</v>
      </c>
      <c r="E452" s="1524">
        <v>100</v>
      </c>
    </row>
    <row r="453" spans="1:5" s="646" customFormat="1" ht="20.100000000000001" customHeight="1">
      <c r="A453" s="558" t="s">
        <v>974</v>
      </c>
      <c r="B453" s="1483">
        <v>14344.650948</v>
      </c>
      <c r="C453" s="1563">
        <v>12.057194984191874</v>
      </c>
      <c r="D453" s="1483">
        <v>12711.611852</v>
      </c>
      <c r="E453" s="1563">
        <v>12.67925305091663</v>
      </c>
    </row>
    <row r="454" spans="1:5" s="646" customFormat="1" ht="20.100000000000001" customHeight="1">
      <c r="A454" s="558" t="s">
        <v>888</v>
      </c>
      <c r="B454" s="1483">
        <v>12011.223314999999</v>
      </c>
      <c r="C454" s="1563">
        <v>10.095865143920998</v>
      </c>
      <c r="D454" s="1483">
        <v>11759.764781</v>
      </c>
      <c r="E454" s="1563">
        <v>11.729829010952418</v>
      </c>
    </row>
    <row r="455" spans="1:5" s="646" customFormat="1" ht="20.100000000000001" customHeight="1">
      <c r="A455" s="558" t="s">
        <v>909</v>
      </c>
      <c r="B455" s="1483">
        <v>9826.8642849999997</v>
      </c>
      <c r="C455" s="1563">
        <v>8.2598328252773499</v>
      </c>
      <c r="D455" s="1483">
        <v>8324.0006689999991</v>
      </c>
      <c r="E455" s="1563">
        <v>8.3028110130380277</v>
      </c>
    </row>
    <row r="456" spans="1:5" s="646" customFormat="1" ht="20.100000000000001" customHeight="1">
      <c r="A456" s="558" t="s">
        <v>964</v>
      </c>
      <c r="B456" s="1483">
        <v>9869.7931819999994</v>
      </c>
      <c r="C456" s="1563">
        <v>8.2959161070150245</v>
      </c>
      <c r="D456" s="1483">
        <v>7599.141912</v>
      </c>
      <c r="E456" s="1563">
        <v>7.5797974634440131</v>
      </c>
    </row>
    <row r="457" spans="1:5" s="646" customFormat="1" ht="20.100000000000001" customHeight="1">
      <c r="A457" s="558" t="s">
        <v>918</v>
      </c>
      <c r="B457" s="1483">
        <v>8890.3742259999999</v>
      </c>
      <c r="C457" s="1563">
        <v>7.4726792526284003</v>
      </c>
      <c r="D457" s="1483">
        <v>4677.1366180000005</v>
      </c>
      <c r="E457" s="1563">
        <v>4.6652304541536127</v>
      </c>
    </row>
    <row r="458" spans="1:5" s="646" customFormat="1" ht="20.100000000000001" customHeight="1">
      <c r="A458" s="558" t="s">
        <v>924</v>
      </c>
      <c r="B458" s="1483">
        <v>5172.6261340000001</v>
      </c>
      <c r="C458" s="1563">
        <v>4.3477782836298404</v>
      </c>
      <c r="D458" s="1483">
        <v>4556.8108320000001</v>
      </c>
      <c r="E458" s="1563">
        <v>4.5452109706288368</v>
      </c>
    </row>
    <row r="459" spans="1:5" s="646" customFormat="1" ht="20.100000000000001" customHeight="1">
      <c r="A459" s="558" t="s">
        <v>894</v>
      </c>
      <c r="B459" s="1483">
        <v>4086.4066739999998</v>
      </c>
      <c r="C459" s="1563">
        <v>3.4347717648710399</v>
      </c>
      <c r="D459" s="1483">
        <v>4203.1773329999996</v>
      </c>
      <c r="E459" s="1563">
        <v>4.1924776844565876</v>
      </c>
    </row>
    <row r="460" spans="1:5" s="646" customFormat="1" ht="20.100000000000001" customHeight="1">
      <c r="A460" s="558" t="s">
        <v>930</v>
      </c>
      <c r="B460" s="1483">
        <v>3641.0604640000001</v>
      </c>
      <c r="C460" s="1563">
        <v>3.0604422598237582</v>
      </c>
      <c r="D460" s="1483">
        <v>3959.5906070000001</v>
      </c>
      <c r="E460" s="1563">
        <v>3.949511035163221</v>
      </c>
    </row>
    <row r="461" spans="1:5" s="646" customFormat="1" ht="20.100000000000001" customHeight="1">
      <c r="A461" s="558" t="s">
        <v>890</v>
      </c>
      <c r="B461" s="1483">
        <v>1070.377888</v>
      </c>
      <c r="C461" s="1563">
        <v>0.89969110779812134</v>
      </c>
      <c r="D461" s="1483">
        <v>3785.2303849999998</v>
      </c>
      <c r="E461" s="1563">
        <v>3.7755946662171249</v>
      </c>
    </row>
    <row r="462" spans="1:5" s="646" customFormat="1" ht="20.100000000000001" customHeight="1">
      <c r="A462" s="558" t="s">
        <v>910</v>
      </c>
      <c r="B462" s="1483">
        <v>13206.138978000001</v>
      </c>
      <c r="C462" s="1563">
        <v>11.100234730234609</v>
      </c>
      <c r="D462" s="1483">
        <v>3313.4965769999999</v>
      </c>
      <c r="E462" s="1563">
        <v>3.3050617083244984</v>
      </c>
    </row>
    <row r="463" spans="1:5" s="646" customFormat="1" ht="20.100000000000001" customHeight="1">
      <c r="A463" s="574" t="s">
        <v>51</v>
      </c>
      <c r="B463" s="1510">
        <v>36852.193053999988</v>
      </c>
      <c r="C463" s="1497">
        <v>30.975593540608976</v>
      </c>
      <c r="D463" s="1510">
        <v>35365.249060000002</v>
      </c>
      <c r="E463" s="1497">
        <v>35.299999999999997</v>
      </c>
    </row>
    <row r="464" spans="1:5" s="625" customFormat="1" ht="15" customHeight="1">
      <c r="A464" s="551" t="s">
        <v>884</v>
      </c>
      <c r="B464" s="1512"/>
      <c r="C464" s="1512"/>
      <c r="D464" s="1512"/>
      <c r="E464" s="1512"/>
    </row>
    <row r="465" spans="1:5" s="625" customFormat="1" ht="15" customHeight="1">
      <c r="A465" s="552"/>
      <c r="B465" s="1475"/>
      <c r="C465" s="1475"/>
      <c r="D465" s="1475"/>
      <c r="E465" s="1475"/>
    </row>
    <row r="466" spans="1:5" ht="20.100000000000001" customHeight="1">
      <c r="A466" s="2733" t="s">
        <v>975</v>
      </c>
      <c r="B466" s="2733"/>
      <c r="C466" s="2733"/>
      <c r="D466" s="2733"/>
      <c r="E466" s="2733"/>
    </row>
    <row r="467" spans="1:5" s="625" customFormat="1" ht="15" customHeight="1">
      <c r="A467" s="1503" t="s">
        <v>754</v>
      </c>
      <c r="B467" s="1504"/>
      <c r="C467" s="1504"/>
      <c r="D467" s="1504"/>
      <c r="E467" s="1504"/>
    </row>
    <row r="468" spans="1:5" s="646" customFormat="1" ht="15" customHeight="1">
      <c r="A468" s="2740" t="s">
        <v>900</v>
      </c>
      <c r="B468" s="2736">
        <v>2012</v>
      </c>
      <c r="C468" s="2737"/>
      <c r="D468" s="2737">
        <v>2013</v>
      </c>
      <c r="E468" s="2738"/>
    </row>
    <row r="469" spans="1:5" s="646" customFormat="1" ht="15" customHeight="1">
      <c r="A469" s="2741"/>
      <c r="B469" s="1352" t="s">
        <v>54</v>
      </c>
      <c r="C469" s="1505" t="s">
        <v>98</v>
      </c>
      <c r="D469" s="1505" t="s">
        <v>54</v>
      </c>
      <c r="E469" s="1506" t="s">
        <v>98</v>
      </c>
    </row>
    <row r="470" spans="1:5" s="646" customFormat="1" ht="20.100000000000001" customHeight="1">
      <c r="A470" s="556" t="s">
        <v>8</v>
      </c>
      <c r="B470" s="1507">
        <v>118971.70914799999</v>
      </c>
      <c r="C470" s="1524">
        <v>100</v>
      </c>
      <c r="D470" s="1507">
        <v>100255.21062599999</v>
      </c>
      <c r="E470" s="1524">
        <v>100</v>
      </c>
    </row>
    <row r="471" spans="1:5" s="646" customFormat="1" ht="20.100000000000001" customHeight="1">
      <c r="A471" s="558" t="s">
        <v>901</v>
      </c>
      <c r="B471" s="1554">
        <v>76144.779622000002</v>
      </c>
      <c r="C471" s="1554">
        <v>64.002425591176817</v>
      </c>
      <c r="D471" s="1554">
        <v>58195.864955999998</v>
      </c>
      <c r="E471" s="1554">
        <v>58.04772100384735</v>
      </c>
    </row>
    <row r="472" spans="1:5" s="646" customFormat="1" ht="20.100000000000001" customHeight="1">
      <c r="A472" s="558" t="s">
        <v>902</v>
      </c>
      <c r="B472" s="1554">
        <v>22041.173784999999</v>
      </c>
      <c r="C472" s="1554">
        <v>18.526399211077088</v>
      </c>
      <c r="D472" s="1554">
        <v>22888.064803000001</v>
      </c>
      <c r="E472" s="1554">
        <v>22.829800725653513</v>
      </c>
    </row>
    <row r="473" spans="1:5" s="646" customFormat="1" ht="20.100000000000001" customHeight="1">
      <c r="A473" s="574" t="s">
        <v>903</v>
      </c>
      <c r="B473" s="1556">
        <v>20785.755741000001</v>
      </c>
      <c r="C473" s="1556">
        <v>17.471175197746096</v>
      </c>
      <c r="D473" s="1556">
        <v>19171.280867000001</v>
      </c>
      <c r="E473" s="1556">
        <v>19.100000000000001</v>
      </c>
    </row>
    <row r="474" spans="1:5" s="625" customFormat="1" ht="15" customHeight="1">
      <c r="A474" s="551" t="s">
        <v>884</v>
      </c>
      <c r="B474" s="1512"/>
      <c r="C474" s="1512"/>
      <c r="D474" s="1512"/>
      <c r="E474" s="1512"/>
    </row>
  </sheetData>
  <protectedRanges>
    <protectedRange sqref="B13 B26:B27 E27" name="Range1_3"/>
    <protectedRange sqref="B11" name="Range1_1_1"/>
    <protectedRange sqref="B12" name="Range1_2_1"/>
    <protectedRange sqref="C13" name="Range1_3_4_1"/>
    <protectedRange sqref="C11" name="Range1_7_1"/>
    <protectedRange sqref="C12" name="Range1_8_1"/>
    <protectedRange sqref="B129:B148" name="Range1_5_2_1"/>
    <protectedRange sqref="E190" name="Range1_3_2_1_1"/>
    <protectedRange sqref="E352" name="Range1_4_3_1_1"/>
    <protectedRange sqref="E362" name="Range1_4_4_1_1"/>
    <protectedRange sqref="E380" name="Range1_1_2_1_1_1"/>
    <protectedRange sqref="E418 B398:B418" name="Range1_6_1_1"/>
    <protectedRange sqref="E432" name="Range1_1_3_1_1"/>
    <protectedRange sqref="E444" name="Range1_1_4_1_1"/>
    <protectedRange sqref="D272 B271:B272 B284" name="Range1_16_1_1"/>
    <protectedRange sqref="B77:B97" name="Range1_5_1"/>
    <protectedRange sqref="E228 C227:C228" name="Range1_16_3_2_1"/>
    <protectedRange sqref="B227:B228 D228" name="Range1_16_1_1_2_1"/>
    <protectedRange sqref="C26:E26 C27:D27" name="Range1_3_1"/>
    <protectedRange sqref="B149:C149 C129:C148" name="Range1_5_2_1_1"/>
    <protectedRange sqref="B158:C162" name="Range1_1_1_2_1_1"/>
    <protectedRange sqref="B174:B175 B170 B180" name="Range1_1_1_3_1_1"/>
    <protectedRange sqref="B176:B179 B171:B173 C170:C180" name="Range1_1_1_1_1_1_1"/>
    <protectedRange sqref="B190:D190 B188:E189" name="Range1_3_2_1_1_1"/>
    <protectedRange sqref="B350:B351 C348:C351 D350:D351 E348:E351 D348 B352:D352 B348" name="Range1_4_3_1_1_1"/>
    <protectedRange sqref="B362:D362 B360:E361" name="Range1_4_4_1_1_1"/>
    <protectedRange sqref="D376 D372:D373 B372:B373 B376 D380 B380" name="Range1_4_3_2_1_1"/>
    <protectedRange sqref="D377:D379 D371 B377:B379 B371 B374:B375 D374:D375 E370:E379 C370:C380" name="Range1_1_2_1_1_1_1"/>
    <protectedRange sqref="C406:C408 C409:E417 C398:E405 C418:D418" name="Range1_6_1_1_1"/>
    <protectedRange sqref="E440:E443 B440:C444" name="Range1_1_4_1_1_1"/>
    <protectedRange sqref="C77:C97" name="Range1_5_1_1"/>
    <protectedRange sqref="C242:C258" name="Range1_16_4_1_1"/>
    <protectedRange sqref="B242:B258" name="Range1_16_1_2_1_1"/>
    <protectedRange sqref="D242:D258" name="Range1_16_2_2_1_1"/>
    <protectedRange sqref="E229:E240 C229:C240" name="Range1_16_3_2_1_1"/>
    <protectedRange sqref="B229:B240 D229:D240" name="Range1_16_1_1_2_1_1"/>
    <protectedRange sqref="B116:C122" name="Range1_3_1_1_1_1"/>
  </protectedRanges>
  <mergeCells count="80">
    <mergeCell ref="A466:E466"/>
    <mergeCell ref="A468:A469"/>
    <mergeCell ref="B468:C468"/>
    <mergeCell ref="D468:E468"/>
    <mergeCell ref="A435:E435"/>
    <mergeCell ref="A437:A438"/>
    <mergeCell ref="B437:C437"/>
    <mergeCell ref="D437:E437"/>
    <mergeCell ref="A448:E448"/>
    <mergeCell ref="A450:A451"/>
    <mergeCell ref="B450:C450"/>
    <mergeCell ref="D450:E450"/>
    <mergeCell ref="A383:E383"/>
    <mergeCell ref="A394:E394"/>
    <mergeCell ref="A421:E421"/>
    <mergeCell ref="A423:A424"/>
    <mergeCell ref="B423:C423"/>
    <mergeCell ref="D423:E423"/>
    <mergeCell ref="A367:A368"/>
    <mergeCell ref="B367:C367"/>
    <mergeCell ref="D367:E367"/>
    <mergeCell ref="A329:E329"/>
    <mergeCell ref="A331:A332"/>
    <mergeCell ref="B331:C331"/>
    <mergeCell ref="D331:E331"/>
    <mergeCell ref="A343:E343"/>
    <mergeCell ref="A345:A346"/>
    <mergeCell ref="B345:C345"/>
    <mergeCell ref="D345:E345"/>
    <mergeCell ref="A355:E355"/>
    <mergeCell ref="A357:A358"/>
    <mergeCell ref="B357:C357"/>
    <mergeCell ref="D357:E357"/>
    <mergeCell ref="A365:E365"/>
    <mergeCell ref="A302:E302"/>
    <mergeCell ref="A227:A228"/>
    <mergeCell ref="B227:C227"/>
    <mergeCell ref="D227:E227"/>
    <mergeCell ref="A262:E262"/>
    <mergeCell ref="A269:E269"/>
    <mergeCell ref="A271:A272"/>
    <mergeCell ref="B271:C271"/>
    <mergeCell ref="D271:E271"/>
    <mergeCell ref="A282:E282"/>
    <mergeCell ref="A284:A285"/>
    <mergeCell ref="B284:C284"/>
    <mergeCell ref="D284:E284"/>
    <mergeCell ref="A291:E291"/>
    <mergeCell ref="A225:E225"/>
    <mergeCell ref="A165:E165"/>
    <mergeCell ref="A167:A168"/>
    <mergeCell ref="B167:C167"/>
    <mergeCell ref="D167:E167"/>
    <mergeCell ref="A183:E183"/>
    <mergeCell ref="A185:A186"/>
    <mergeCell ref="B185:C185"/>
    <mergeCell ref="D185:E185"/>
    <mergeCell ref="A193:E193"/>
    <mergeCell ref="A195:E195"/>
    <mergeCell ref="A197:A198"/>
    <mergeCell ref="B197:C197"/>
    <mergeCell ref="D197:E197"/>
    <mergeCell ref="A125:E125"/>
    <mergeCell ref="A126:D126"/>
    <mergeCell ref="A153:E153"/>
    <mergeCell ref="A155:A156"/>
    <mergeCell ref="B155:C155"/>
    <mergeCell ref="D155:E155"/>
    <mergeCell ref="A73:E73"/>
    <mergeCell ref="A100:E100"/>
    <mergeCell ref="A111:E111"/>
    <mergeCell ref="A113:A114"/>
    <mergeCell ref="B113:C113"/>
    <mergeCell ref="D113:E113"/>
    <mergeCell ref="A47:E47"/>
    <mergeCell ref="A2:E2"/>
    <mergeCell ref="A3:E3"/>
    <mergeCell ref="A5:E5"/>
    <mergeCell ref="A18:E18"/>
    <mergeCell ref="A31:E31"/>
  </mergeCells>
  <pageMargins left="0.7" right="0.7" top="0.75" bottom="0.56999999999999995" header="0.3" footer="0.3"/>
  <pageSetup paperSize="9" scale="65" orientation="portrait" r:id="rId1"/>
  <headerFooter>
    <oddFooter>&amp;C&amp;P</oddFooter>
  </headerFooter>
  <rowBreaks count="13" manualBreakCount="13">
    <brk id="30" max="4" man="1"/>
    <brk id="71" max="4" man="1"/>
    <brk id="98" max="4" man="1"/>
    <brk id="151" max="4" man="1"/>
    <brk id="193" max="4" man="1"/>
    <brk id="223" max="4" man="1"/>
    <brk id="260" max="4" man="1"/>
    <brk id="280" max="4" man="1"/>
    <brk id="300" max="4" man="1"/>
    <brk id="327" max="4" man="1"/>
    <brk id="363" max="4" man="1"/>
    <brk id="395" max="4" man="1"/>
    <brk id="420" max="4" man="1"/>
  </rowBreaks>
  <drawing r:id="rId2"/>
  <legacyDrawing r:id="rId3"/>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K1045"/>
  <sheetViews>
    <sheetView topLeftCell="B287" zoomScaleNormal="100" zoomScaleSheetLayoutView="80" workbookViewId="0">
      <selection activeCell="B306" sqref="B306"/>
    </sheetView>
  </sheetViews>
  <sheetFormatPr defaultColWidth="9.140625" defaultRowHeight="12.75"/>
  <cols>
    <col min="1" max="1" width="1.42578125" style="2584" customWidth="1"/>
    <col min="2" max="2" width="37" style="2580" customWidth="1"/>
    <col min="3" max="3" width="20.140625" style="2580" customWidth="1"/>
    <col min="4" max="4" width="13.5703125" style="2580" bestFit="1" customWidth="1"/>
    <col min="5" max="5" width="12.42578125" style="2580" bestFit="1" customWidth="1"/>
    <col min="6" max="6" width="18.28515625" style="2581" bestFit="1" customWidth="1"/>
    <col min="7" max="7" width="32.85546875" style="2582" bestFit="1" customWidth="1"/>
    <col min="8" max="8" width="14.42578125" style="2582" customWidth="1"/>
    <col min="9" max="9" width="12.42578125" style="2582" bestFit="1" customWidth="1"/>
    <col min="10" max="10" width="13.85546875" style="2580" bestFit="1" customWidth="1"/>
    <col min="11" max="16384" width="9.140625" style="2580"/>
  </cols>
  <sheetData>
    <row r="1" spans="1:9" ht="18">
      <c r="A1" s="2579"/>
      <c r="B1" s="2060" t="s">
        <v>719</v>
      </c>
    </row>
    <row r="2" spans="1:9" ht="59.25" customHeight="1">
      <c r="A2" s="2579"/>
      <c r="B2" s="2858" t="s">
        <v>2146</v>
      </c>
      <c r="C2" s="2858"/>
      <c r="D2" s="2858"/>
      <c r="E2" s="2858"/>
      <c r="F2" s="2858"/>
    </row>
    <row r="3" spans="1:9">
      <c r="A3" s="2579"/>
      <c r="B3" s="2583"/>
      <c r="C3" s="2584"/>
      <c r="D3" s="2584"/>
      <c r="E3" s="2584"/>
    </row>
    <row r="4" spans="1:9">
      <c r="A4" s="2579"/>
      <c r="B4" s="2585" t="s">
        <v>2147</v>
      </c>
      <c r="C4" s="2586"/>
      <c r="D4" s="2586"/>
      <c r="E4" s="2586"/>
    </row>
    <row r="5" spans="1:9">
      <c r="A5" s="2587"/>
      <c r="B5" s="2588" t="s">
        <v>2148</v>
      </c>
      <c r="C5" s="2589"/>
      <c r="D5" s="2589"/>
      <c r="E5" s="2590">
        <v>79.927612259478892</v>
      </c>
      <c r="F5" s="2859">
        <v>2013</v>
      </c>
      <c r="G5" s="2591" t="s">
        <v>1439</v>
      </c>
      <c r="H5" s="2591" t="s">
        <v>1439</v>
      </c>
      <c r="I5" s="2592" t="s">
        <v>1439</v>
      </c>
    </row>
    <row r="6" spans="1:9">
      <c r="A6" s="2587"/>
      <c r="B6" s="2593" t="s">
        <v>2149</v>
      </c>
      <c r="C6" s="2590"/>
      <c r="D6" s="2590"/>
      <c r="E6" s="2590">
        <v>4.0715203627712224</v>
      </c>
      <c r="F6" s="2859"/>
    </row>
    <row r="7" spans="1:9">
      <c r="A7" s="2587"/>
      <c r="B7" s="2593" t="s">
        <v>2150</v>
      </c>
      <c r="C7" s="2590"/>
      <c r="D7" s="2590"/>
      <c r="E7" s="2590">
        <v>69.504570232226342</v>
      </c>
      <c r="F7" s="2859"/>
    </row>
    <row r="8" spans="1:9">
      <c r="A8" s="2587"/>
      <c r="B8" s="2593" t="s">
        <v>2151</v>
      </c>
      <c r="C8" s="2590"/>
      <c r="D8" s="2590"/>
      <c r="E8" s="2590">
        <v>83.320003154162251</v>
      </c>
      <c r="F8" s="2859"/>
    </row>
    <row r="9" spans="1:9">
      <c r="A9" s="2587"/>
      <c r="B9" s="2593" t="s">
        <v>2152</v>
      </c>
      <c r="C9" s="2589"/>
      <c r="D9" s="2589"/>
      <c r="E9" s="2590">
        <v>15.911341686691502</v>
      </c>
      <c r="F9" s="2859"/>
    </row>
    <row r="10" spans="1:9">
      <c r="A10" s="2587"/>
      <c r="B10" s="2593" t="s">
        <v>2153</v>
      </c>
      <c r="C10" s="2590"/>
      <c r="D10" s="2590"/>
      <c r="E10" s="2590">
        <v>43.875431019692428</v>
      </c>
      <c r="F10" s="2859"/>
    </row>
    <row r="11" spans="1:9">
      <c r="A11" s="2579"/>
      <c r="B11" s="2594" t="s">
        <v>2154</v>
      </c>
      <c r="C11" s="2595"/>
      <c r="D11" s="2595"/>
      <c r="E11" s="2596"/>
      <c r="F11" s="2597"/>
    </row>
    <row r="12" spans="1:9">
      <c r="A12" s="2579"/>
      <c r="B12" s="2598"/>
      <c r="C12" s="2595"/>
      <c r="D12" s="2595"/>
      <c r="E12" s="2596"/>
      <c r="F12" s="2597"/>
    </row>
    <row r="13" spans="1:9" ht="15">
      <c r="A13" s="2579"/>
      <c r="B13" s="2599" t="s">
        <v>2142</v>
      </c>
      <c r="C13" s="2600"/>
      <c r="D13" s="2600"/>
      <c r="E13" s="2600"/>
      <c r="F13" s="2601"/>
    </row>
    <row r="14" spans="1:9" ht="129" customHeight="1">
      <c r="A14" s="2579"/>
      <c r="B14" s="2858" t="s">
        <v>2155</v>
      </c>
      <c r="C14" s="2858"/>
      <c r="D14" s="2858"/>
      <c r="E14" s="2858"/>
      <c r="F14" s="2858"/>
    </row>
    <row r="15" spans="1:9">
      <c r="A15" s="2579"/>
      <c r="B15" s="2602"/>
      <c r="C15" s="2603"/>
      <c r="D15" s="2603"/>
      <c r="E15" s="2603"/>
      <c r="F15" s="2603"/>
    </row>
    <row r="16" spans="1:9" ht="15">
      <c r="A16" s="2579"/>
      <c r="B16" s="2860" t="s">
        <v>2156</v>
      </c>
      <c r="C16" s="2819"/>
      <c r="D16" s="2819"/>
      <c r="E16" s="2819"/>
      <c r="F16" s="2819"/>
    </row>
    <row r="17" spans="1:6">
      <c r="A17" s="2579"/>
      <c r="B17" s="2073"/>
      <c r="C17" s="2603"/>
      <c r="D17" s="2603"/>
      <c r="E17" s="2603"/>
      <c r="F17" s="2603"/>
    </row>
    <row r="18" spans="1:6">
      <c r="A18" s="2579"/>
      <c r="B18" s="2073"/>
      <c r="C18" s="2603"/>
      <c r="D18" s="2603"/>
      <c r="E18" s="2603"/>
      <c r="F18" s="2603"/>
    </row>
    <row r="19" spans="1:6">
      <c r="A19" s="2579"/>
      <c r="B19" s="2073"/>
      <c r="C19" s="2603"/>
      <c r="D19" s="2603"/>
      <c r="E19" s="2603"/>
      <c r="F19" s="2603"/>
    </row>
    <row r="20" spans="1:6">
      <c r="A20" s="2579"/>
      <c r="B20" s="2073"/>
      <c r="C20" s="2603"/>
      <c r="D20" s="2603"/>
      <c r="E20" s="2603"/>
      <c r="F20" s="2603"/>
    </row>
    <row r="21" spans="1:6">
      <c r="A21" s="2579"/>
      <c r="B21" s="2073"/>
      <c r="C21" s="2603"/>
      <c r="D21" s="2603"/>
      <c r="E21" s="2603"/>
      <c r="F21" s="2603"/>
    </row>
    <row r="22" spans="1:6">
      <c r="A22" s="2579"/>
      <c r="B22" s="2073"/>
      <c r="C22" s="2603"/>
      <c r="D22" s="2603"/>
      <c r="E22" s="2603"/>
      <c r="F22" s="2603"/>
    </row>
    <row r="23" spans="1:6">
      <c r="A23" s="2579"/>
      <c r="B23" s="2073"/>
      <c r="C23" s="2603"/>
      <c r="D23" s="2603"/>
      <c r="E23" s="2603"/>
      <c r="F23" s="2603"/>
    </row>
    <row r="24" spans="1:6">
      <c r="A24" s="2579"/>
      <c r="B24" s="2073"/>
      <c r="C24" s="2603"/>
      <c r="D24" s="2603"/>
      <c r="E24" s="2603"/>
      <c r="F24" s="2603"/>
    </row>
    <row r="25" spans="1:6">
      <c r="A25" s="2579"/>
      <c r="B25" s="2073"/>
      <c r="C25" s="2603"/>
      <c r="D25" s="2603"/>
      <c r="E25" s="2603"/>
      <c r="F25" s="2603"/>
    </row>
    <row r="26" spans="1:6">
      <c r="A26" s="2579"/>
      <c r="B26" s="2073"/>
      <c r="C26" s="2603"/>
      <c r="D26" s="2603"/>
      <c r="E26" s="2603"/>
      <c r="F26" s="2603"/>
    </row>
    <row r="27" spans="1:6">
      <c r="A27" s="2579"/>
      <c r="B27" s="2073"/>
      <c r="C27" s="2603"/>
      <c r="D27" s="2603"/>
      <c r="E27" s="2603"/>
      <c r="F27" s="2603"/>
    </row>
    <row r="28" spans="1:6">
      <c r="A28" s="2579"/>
      <c r="B28" s="2073"/>
      <c r="C28" s="2603"/>
      <c r="D28" s="2603"/>
      <c r="E28" s="2603"/>
      <c r="F28" s="2603"/>
    </row>
    <row r="29" spans="1:6">
      <c r="A29" s="2579"/>
      <c r="B29" s="2073"/>
      <c r="C29" s="2603"/>
      <c r="D29" s="2603"/>
      <c r="E29" s="2603"/>
      <c r="F29" s="2603"/>
    </row>
    <row r="30" spans="1:6">
      <c r="A30" s="2579"/>
      <c r="B30" s="2073"/>
      <c r="C30" s="2603"/>
      <c r="D30" s="2603"/>
      <c r="E30" s="2603"/>
      <c r="F30" s="2603"/>
    </row>
    <row r="31" spans="1:6">
      <c r="A31" s="2579"/>
      <c r="B31" s="2073"/>
      <c r="C31" s="2603"/>
      <c r="D31" s="2603"/>
      <c r="E31" s="2603"/>
      <c r="F31" s="2603"/>
    </row>
    <row r="32" spans="1:6">
      <c r="A32" s="2579"/>
      <c r="B32" s="2073"/>
      <c r="C32" s="2603"/>
      <c r="D32" s="2603"/>
      <c r="E32" s="2603"/>
      <c r="F32" s="2603"/>
    </row>
    <row r="33" spans="1:10">
      <c r="A33" s="2579"/>
      <c r="B33" s="2073"/>
      <c r="C33" s="2603"/>
      <c r="D33" s="2603"/>
      <c r="E33" s="2603"/>
      <c r="F33" s="2603"/>
    </row>
    <row r="34" spans="1:10">
      <c r="A34" s="2579"/>
      <c r="B34" s="2073"/>
      <c r="C34" s="2603"/>
      <c r="D34" s="2603"/>
      <c r="E34" s="2603"/>
      <c r="F34" s="2603"/>
    </row>
    <row r="35" spans="1:10">
      <c r="A35" s="2579"/>
      <c r="B35" s="2073" t="s">
        <v>2157</v>
      </c>
      <c r="C35" s="2603"/>
      <c r="D35" s="2603"/>
      <c r="E35" s="2603"/>
      <c r="F35" s="2603"/>
    </row>
    <row r="36" spans="1:10">
      <c r="A36" s="2579"/>
      <c r="B36" s="2073"/>
      <c r="C36" s="2603"/>
      <c r="D36" s="2603"/>
      <c r="E36" s="2603"/>
      <c r="F36" s="2603"/>
    </row>
    <row r="37" spans="1:10" ht="15">
      <c r="A37" s="2579"/>
      <c r="B37" s="2857" t="s">
        <v>2158</v>
      </c>
      <c r="C37" s="2857"/>
      <c r="D37" s="2857"/>
      <c r="E37" s="2857"/>
      <c r="F37" s="2857"/>
      <c r="G37" s="2604"/>
      <c r="H37" s="2604"/>
      <c r="I37" s="2604"/>
      <c r="J37" s="2605"/>
    </row>
    <row r="38" spans="1:10">
      <c r="A38" s="2579"/>
      <c r="B38" s="2606" t="s">
        <v>1289</v>
      </c>
      <c r="C38" s="2607">
        <v>1995</v>
      </c>
      <c r="D38" s="2607">
        <v>2001</v>
      </c>
      <c r="E38" s="2607">
        <v>2005</v>
      </c>
      <c r="F38" s="2608" t="s">
        <v>2159</v>
      </c>
    </row>
    <row r="39" spans="1:10">
      <c r="A39" s="2579"/>
      <c r="B39" s="2609" t="s">
        <v>2160</v>
      </c>
      <c r="C39" s="2429">
        <v>532881</v>
      </c>
      <c r="D39" s="2429">
        <v>676547</v>
      </c>
      <c r="E39" s="2429">
        <v>815311</v>
      </c>
      <c r="F39" s="2429">
        <v>1443700</v>
      </c>
    </row>
    <row r="40" spans="1:10">
      <c r="A40" s="2587"/>
      <c r="B40" s="2610" t="s">
        <v>1534</v>
      </c>
      <c r="C40" s="2289">
        <v>43183</v>
      </c>
      <c r="D40" s="2289">
        <v>71651</v>
      </c>
      <c r="E40" s="2289">
        <v>85838</v>
      </c>
      <c r="F40" s="2289">
        <v>132000</v>
      </c>
    </row>
    <row r="41" spans="1:10">
      <c r="A41" s="2587"/>
      <c r="B41" s="2610" t="s">
        <v>1535</v>
      </c>
      <c r="C41" s="2289">
        <v>489698</v>
      </c>
      <c r="D41" s="2289">
        <v>604896</v>
      </c>
      <c r="E41" s="2289">
        <v>729473</v>
      </c>
      <c r="F41" s="2289">
        <v>1311800</v>
      </c>
    </row>
    <row r="42" spans="1:10">
      <c r="A42" s="2579"/>
      <c r="B42" s="2609" t="s">
        <v>2161</v>
      </c>
      <c r="C42" s="2429">
        <v>525457</v>
      </c>
      <c r="D42" s="2429">
        <v>649342</v>
      </c>
      <c r="E42" s="2429">
        <v>786738</v>
      </c>
      <c r="F42" s="2429">
        <v>1403400</v>
      </c>
    </row>
    <row r="43" spans="1:10">
      <c r="A43" s="2587"/>
      <c r="B43" s="2610" t="s">
        <v>1534</v>
      </c>
      <c r="C43" s="2289">
        <v>40981</v>
      </c>
      <c r="D43" s="2289">
        <v>60753</v>
      </c>
      <c r="E43" s="2289">
        <v>75518</v>
      </c>
      <c r="F43" s="2289">
        <v>116400</v>
      </c>
    </row>
    <row r="44" spans="1:10">
      <c r="A44" s="2587"/>
      <c r="B44" s="2610" t="s">
        <v>1535</v>
      </c>
      <c r="C44" s="2289">
        <v>484476</v>
      </c>
      <c r="D44" s="2289">
        <v>588589</v>
      </c>
      <c r="E44" s="2289">
        <v>711220</v>
      </c>
      <c r="F44" s="2289">
        <v>1287000</v>
      </c>
    </row>
    <row r="45" spans="1:10">
      <c r="A45" s="2579"/>
      <c r="B45" s="2609" t="s">
        <v>2162</v>
      </c>
      <c r="C45" s="2429">
        <v>7424</v>
      </c>
      <c r="D45" s="2429">
        <v>27205</v>
      </c>
      <c r="E45" s="2429">
        <v>28573</v>
      </c>
      <c r="F45" s="2429">
        <v>40300</v>
      </c>
    </row>
    <row r="46" spans="1:10">
      <c r="A46" s="2587"/>
      <c r="B46" s="2610" t="s">
        <v>1534</v>
      </c>
      <c r="C46" s="2289">
        <v>2202</v>
      </c>
      <c r="D46" s="2289">
        <v>10898</v>
      </c>
      <c r="E46" s="2289">
        <v>10320</v>
      </c>
      <c r="F46" s="2289">
        <v>15600</v>
      </c>
    </row>
    <row r="47" spans="1:10">
      <c r="A47" s="2587"/>
      <c r="B47" s="2610" t="s">
        <v>1535</v>
      </c>
      <c r="C47" s="2289">
        <v>5222</v>
      </c>
      <c r="D47" s="2289">
        <v>16307</v>
      </c>
      <c r="E47" s="2289">
        <v>18253</v>
      </c>
      <c r="F47" s="2289">
        <v>24700</v>
      </c>
    </row>
    <row r="48" spans="1:10">
      <c r="A48" s="2579"/>
      <c r="B48" s="2073" t="s">
        <v>2163</v>
      </c>
      <c r="C48" s="2600"/>
      <c r="D48" s="2600"/>
      <c r="E48" s="2600"/>
      <c r="F48" s="2601"/>
    </row>
    <row r="49" spans="1:6">
      <c r="A49" s="2579"/>
      <c r="B49" s="2116" t="s">
        <v>2164</v>
      </c>
      <c r="C49" s="2600"/>
      <c r="D49" s="2600"/>
      <c r="E49" s="2600"/>
      <c r="F49" s="2601"/>
    </row>
    <row r="50" spans="1:6">
      <c r="A50" s="2579"/>
      <c r="C50" s="2611"/>
      <c r="D50" s="2611"/>
      <c r="E50" s="2611"/>
      <c r="F50" s="2612"/>
    </row>
    <row r="51" spans="1:6" ht="29.25" customHeight="1">
      <c r="A51" s="2579"/>
      <c r="B51" s="2857" t="s">
        <v>2165</v>
      </c>
      <c r="C51" s="2857"/>
      <c r="D51" s="2857"/>
      <c r="E51" s="2857"/>
      <c r="F51" s="2857"/>
    </row>
    <row r="52" spans="1:6">
      <c r="A52" s="2579"/>
      <c r="B52" s="2861" t="s">
        <v>135</v>
      </c>
      <c r="C52" s="2861"/>
      <c r="D52" s="2861"/>
      <c r="E52" s="2861"/>
      <c r="F52" s="2580"/>
    </row>
    <row r="53" spans="1:6">
      <c r="A53" s="2579"/>
      <c r="B53" s="2613" t="s">
        <v>1539</v>
      </c>
      <c r="C53" s="2607" t="s">
        <v>1540</v>
      </c>
      <c r="D53" s="2607" t="s">
        <v>2166</v>
      </c>
      <c r="E53" s="2607" t="s">
        <v>2167</v>
      </c>
      <c r="F53" s="2607" t="s">
        <v>2168</v>
      </c>
    </row>
    <row r="54" spans="1:6">
      <c r="A54" s="2579"/>
      <c r="B54" s="2609" t="s">
        <v>79</v>
      </c>
      <c r="C54" s="2614">
        <v>9.1</v>
      </c>
      <c r="D54" s="2614">
        <v>6</v>
      </c>
      <c r="E54" s="2614">
        <v>4.4000000000000004</v>
      </c>
      <c r="F54" s="2614">
        <v>10.8</v>
      </c>
    </row>
    <row r="55" spans="1:6">
      <c r="A55" s="2587"/>
      <c r="B55" s="2610" t="s">
        <v>1511</v>
      </c>
      <c r="C55" s="2093">
        <v>8.5</v>
      </c>
      <c r="D55" s="2093">
        <v>5.9</v>
      </c>
      <c r="E55" s="2093">
        <v>3.7</v>
      </c>
      <c r="F55" s="2093">
        <v>10.7</v>
      </c>
    </row>
    <row r="56" spans="1:6">
      <c r="A56" s="2587"/>
      <c r="B56" s="2610" t="s">
        <v>1512</v>
      </c>
      <c r="C56" s="2093">
        <v>20.7</v>
      </c>
      <c r="D56" s="2093">
        <v>6.8</v>
      </c>
      <c r="E56" s="2093">
        <v>9.1999999999999993</v>
      </c>
      <c r="F56" s="2093">
        <v>11.6</v>
      </c>
    </row>
    <row r="57" spans="1:6">
      <c r="A57" s="2579"/>
      <c r="B57" s="2609" t="s">
        <v>1534</v>
      </c>
      <c r="C57" s="2614">
        <v>6.1</v>
      </c>
      <c r="D57" s="2614">
        <v>6.8</v>
      </c>
      <c r="E57" s="2614">
        <v>7.1</v>
      </c>
      <c r="F57" s="2614">
        <v>8</v>
      </c>
    </row>
    <row r="58" spans="1:6">
      <c r="A58" s="2587"/>
      <c r="B58" s="2610" t="s">
        <v>1511</v>
      </c>
      <c r="C58" s="2093">
        <v>5.9</v>
      </c>
      <c r="D58" s="2093">
        <v>6.1</v>
      </c>
      <c r="E58" s="2093">
        <v>5.9</v>
      </c>
      <c r="F58" s="2093">
        <v>5.9</v>
      </c>
    </row>
    <row r="59" spans="1:6">
      <c r="A59" s="2587"/>
      <c r="B59" s="2610" t="s">
        <v>1512</v>
      </c>
      <c r="C59" s="2093">
        <v>13.5</v>
      </c>
      <c r="D59" s="2093">
        <v>16.899999999999999</v>
      </c>
      <c r="E59" s="2093">
        <v>14.4</v>
      </c>
      <c r="F59" s="2093">
        <v>14.9</v>
      </c>
    </row>
    <row r="60" spans="1:6">
      <c r="A60" s="2579"/>
      <c r="B60" s="2609" t="s">
        <v>1535</v>
      </c>
      <c r="C60" s="2614">
        <v>9.4</v>
      </c>
      <c r="D60" s="2614">
        <v>5.9</v>
      </c>
      <c r="E60" s="2614">
        <v>4.0999999999999996</v>
      </c>
      <c r="F60" s="2614">
        <v>11.1</v>
      </c>
    </row>
    <row r="61" spans="1:6">
      <c r="A61" s="2587"/>
      <c r="B61" s="2610" t="s">
        <v>1511</v>
      </c>
      <c r="C61" s="2093">
        <v>8.8000000000000007</v>
      </c>
      <c r="D61" s="2093">
        <v>5.9</v>
      </c>
      <c r="E61" s="2093">
        <v>3.5</v>
      </c>
      <c r="F61" s="2093">
        <v>11.1</v>
      </c>
    </row>
    <row r="62" spans="1:6">
      <c r="A62" s="2587"/>
      <c r="B62" s="2610" t="s">
        <v>1512</v>
      </c>
      <c r="C62" s="2093">
        <v>21.1</v>
      </c>
      <c r="D62" s="2093">
        <v>6.1</v>
      </c>
      <c r="E62" s="2093">
        <v>8.6</v>
      </c>
      <c r="F62" s="2093">
        <v>11</v>
      </c>
    </row>
    <row r="63" spans="1:6">
      <c r="A63" s="2579"/>
      <c r="B63" s="2073" t="s">
        <v>2163</v>
      </c>
      <c r="C63" s="2600"/>
      <c r="D63" s="2600"/>
      <c r="E63" s="2600"/>
      <c r="F63" s="2601"/>
    </row>
    <row r="64" spans="1:6">
      <c r="A64" s="2579"/>
      <c r="B64" s="2611"/>
      <c r="C64" s="2600"/>
      <c r="D64" s="2600"/>
      <c r="E64" s="2600"/>
      <c r="F64" s="2601"/>
    </row>
    <row r="65" spans="1:7" ht="30" customHeight="1">
      <c r="A65" s="2579"/>
      <c r="B65" s="2857" t="s">
        <v>2169</v>
      </c>
      <c r="C65" s="2857"/>
      <c r="D65" s="2857"/>
      <c r="E65" s="2857"/>
      <c r="F65" s="2857"/>
    </row>
    <row r="66" spans="1:7" ht="15">
      <c r="A66" s="2579"/>
      <c r="B66" s="2861" t="s">
        <v>135</v>
      </c>
      <c r="C66" s="2861"/>
      <c r="D66" s="2861"/>
      <c r="E66" s="2861"/>
      <c r="F66" s="2615"/>
    </row>
    <row r="67" spans="1:7">
      <c r="A67" s="2579"/>
      <c r="B67" s="2616" t="s">
        <v>1539</v>
      </c>
      <c r="C67" s="2617" t="s">
        <v>1553</v>
      </c>
      <c r="D67" s="2617" t="s">
        <v>1554</v>
      </c>
      <c r="E67" s="2617" t="s">
        <v>2170</v>
      </c>
      <c r="F67" s="2617" t="s">
        <v>532</v>
      </c>
    </row>
    <row r="68" spans="1:7">
      <c r="A68" s="2579"/>
      <c r="B68" s="2609" t="s">
        <v>79</v>
      </c>
      <c r="C68" s="2614">
        <v>100</v>
      </c>
      <c r="D68" s="2614">
        <v>100</v>
      </c>
      <c r="E68" s="2614">
        <v>100</v>
      </c>
      <c r="F68" s="2614">
        <v>100</v>
      </c>
    </row>
    <row r="69" spans="1:7">
      <c r="A69" s="2587"/>
      <c r="B69" s="2610" t="s">
        <v>1511</v>
      </c>
      <c r="C69" s="2093">
        <v>84.020744796910506</v>
      </c>
      <c r="D69" s="2093">
        <v>76.477193838943322</v>
      </c>
      <c r="E69" s="2093">
        <v>95.895063900125336</v>
      </c>
      <c r="F69" s="2093">
        <v>84.088658313307434</v>
      </c>
    </row>
    <row r="70" spans="1:7">
      <c r="A70" s="2587"/>
      <c r="B70" s="2610" t="s">
        <v>1512</v>
      </c>
      <c r="C70" s="2093">
        <v>15.979255203089515</v>
      </c>
      <c r="D70" s="2093">
        <v>23.522806161056568</v>
      </c>
      <c r="E70" s="2093">
        <v>4.1049360998748963</v>
      </c>
      <c r="F70" s="2093">
        <v>15.911341686691502</v>
      </c>
    </row>
    <row r="71" spans="1:7">
      <c r="A71" s="2579"/>
      <c r="B71" s="2609" t="s">
        <v>1534</v>
      </c>
      <c r="C71" s="2614">
        <v>100</v>
      </c>
      <c r="D71" s="2614">
        <v>100</v>
      </c>
      <c r="E71" s="2614">
        <v>100</v>
      </c>
      <c r="F71" s="2614">
        <v>100</v>
      </c>
    </row>
    <row r="72" spans="1:7">
      <c r="A72" s="2587"/>
      <c r="B72" s="2610" t="s">
        <v>1511</v>
      </c>
      <c r="C72" s="2093">
        <v>69.360149679279459</v>
      </c>
      <c r="D72" s="2093">
        <v>67.451303277960378</v>
      </c>
      <c r="E72" s="2093">
        <v>72.218387851083989</v>
      </c>
      <c r="F72" s="2093">
        <v>68.805735697323243</v>
      </c>
    </row>
    <row r="73" spans="1:7">
      <c r="A73" s="2587"/>
      <c r="B73" s="2610" t="s">
        <v>1512</v>
      </c>
      <c r="C73" s="2093">
        <v>30.639850320720175</v>
      </c>
      <c r="D73" s="2093">
        <v>32.548696722039431</v>
      </c>
      <c r="E73" s="2093">
        <v>27.781612148915936</v>
      </c>
      <c r="F73" s="2093">
        <v>31.194264302677059</v>
      </c>
    </row>
    <row r="74" spans="1:7">
      <c r="A74" s="2579"/>
      <c r="B74" s="2609" t="s">
        <v>1535</v>
      </c>
      <c r="C74" s="2614">
        <v>100</v>
      </c>
      <c r="D74" s="2614">
        <v>100</v>
      </c>
      <c r="E74" s="2614">
        <v>100</v>
      </c>
      <c r="F74" s="2614">
        <v>100</v>
      </c>
    </row>
    <row r="75" spans="1:7">
      <c r="A75" s="2587"/>
      <c r="B75" s="2610" t="s">
        <v>1511</v>
      </c>
      <c r="C75" s="2093">
        <v>85.309914104720974</v>
      </c>
      <c r="D75" s="2093">
        <v>77.974379112153329</v>
      </c>
      <c r="E75" s="2093">
        <v>96.716204922415272</v>
      </c>
      <c r="F75" s="2093">
        <v>85.56146388566782</v>
      </c>
    </row>
    <row r="76" spans="1:7">
      <c r="A76" s="2587"/>
      <c r="B76" s="2610" t="s">
        <v>1512</v>
      </c>
      <c r="C76" s="2093">
        <v>14.690085895278918</v>
      </c>
      <c r="D76" s="2093">
        <v>22.025620887846561</v>
      </c>
      <c r="E76" s="2093">
        <v>3.2837950775849243</v>
      </c>
      <c r="F76" s="2093">
        <v>14.438536114330491</v>
      </c>
    </row>
    <row r="77" spans="1:7">
      <c r="A77" s="2579"/>
      <c r="B77" s="2073" t="s">
        <v>2157</v>
      </c>
      <c r="C77" s="2618"/>
      <c r="D77" s="2618"/>
      <c r="E77" s="2618"/>
      <c r="F77" s="2619"/>
    </row>
    <row r="78" spans="1:7">
      <c r="A78" s="2579"/>
      <c r="B78" s="2605"/>
      <c r="C78" s="2605"/>
      <c r="D78" s="2605"/>
      <c r="E78" s="2605"/>
      <c r="F78" s="2620"/>
    </row>
    <row r="79" spans="1:7" ht="30" customHeight="1">
      <c r="A79" s="2579"/>
      <c r="B79" s="2857" t="s">
        <v>2171</v>
      </c>
      <c r="C79" s="2857"/>
      <c r="D79" s="2857"/>
      <c r="E79" s="2857"/>
      <c r="F79" s="2621"/>
      <c r="G79" s="2604"/>
    </row>
    <row r="80" spans="1:7" ht="15">
      <c r="A80" s="2579"/>
      <c r="B80" s="2861" t="s">
        <v>135</v>
      </c>
      <c r="C80" s="2861"/>
      <c r="D80" s="2861"/>
      <c r="E80" s="2861"/>
      <c r="F80" s="2621"/>
      <c r="G80" s="2604"/>
    </row>
    <row r="81" spans="1:6">
      <c r="A81" s="2579"/>
      <c r="B81" s="2606" t="s">
        <v>1825</v>
      </c>
      <c r="C81" s="2607" t="s">
        <v>2172</v>
      </c>
      <c r="D81" s="2607" t="s">
        <v>2161</v>
      </c>
      <c r="E81" s="2607" t="s">
        <v>2162</v>
      </c>
      <c r="F81" s="2622"/>
    </row>
    <row r="82" spans="1:6">
      <c r="A82" s="2579"/>
      <c r="B82" s="2609" t="s">
        <v>532</v>
      </c>
      <c r="C82" s="2313">
        <v>100</v>
      </c>
      <c r="D82" s="2313">
        <v>100</v>
      </c>
      <c r="E82" s="2313">
        <v>100</v>
      </c>
      <c r="F82" s="2622"/>
    </row>
    <row r="83" spans="1:6">
      <c r="A83" s="2587"/>
      <c r="B83" s="2610" t="s">
        <v>1511</v>
      </c>
      <c r="C83" s="2093">
        <v>84.088658313307434</v>
      </c>
      <c r="D83" s="2093">
        <v>85.811739271816009</v>
      </c>
      <c r="E83" s="2093">
        <v>43.491406693747059</v>
      </c>
      <c r="F83" s="2622"/>
    </row>
    <row r="84" spans="1:6">
      <c r="A84" s="2587"/>
      <c r="B84" s="2610" t="s">
        <v>1512</v>
      </c>
      <c r="C84" s="2093">
        <v>15.911341686691502</v>
      </c>
      <c r="D84" s="2093">
        <v>14.188260728182875</v>
      </c>
      <c r="E84" s="2093">
        <v>56.508593306252934</v>
      </c>
      <c r="F84" s="2622"/>
    </row>
    <row r="85" spans="1:6">
      <c r="A85" s="2579"/>
      <c r="B85" s="2609" t="s">
        <v>1553</v>
      </c>
      <c r="C85" s="2313">
        <v>100</v>
      </c>
      <c r="D85" s="2313">
        <v>100</v>
      </c>
      <c r="E85" s="2313">
        <v>100</v>
      </c>
      <c r="F85" s="2622"/>
    </row>
    <row r="86" spans="1:6">
      <c r="A86" s="2587"/>
      <c r="B86" s="2610" t="s">
        <v>1511</v>
      </c>
      <c r="C86" s="2093">
        <v>84.020744796910506</v>
      </c>
      <c r="D86" s="2093">
        <v>85.719235770693928</v>
      </c>
      <c r="E86" s="2093">
        <v>42.785512085051721</v>
      </c>
      <c r="F86" s="2622"/>
    </row>
    <row r="87" spans="1:6">
      <c r="A87" s="2587"/>
      <c r="B87" s="2610" t="s">
        <v>1512</v>
      </c>
      <c r="C87" s="2093">
        <v>15.979255203089515</v>
      </c>
      <c r="D87" s="2093">
        <v>14.280764229306083</v>
      </c>
      <c r="E87" s="2093">
        <v>57.214487914948464</v>
      </c>
      <c r="F87" s="2622"/>
    </row>
    <row r="88" spans="1:6">
      <c r="A88" s="2579"/>
      <c r="B88" s="2609" t="s">
        <v>1554</v>
      </c>
      <c r="C88" s="2313">
        <v>100</v>
      </c>
      <c r="D88" s="2313">
        <v>100</v>
      </c>
      <c r="E88" s="2313">
        <v>100</v>
      </c>
      <c r="F88" s="2622"/>
    </row>
    <row r="89" spans="1:6">
      <c r="A89" s="2587"/>
      <c r="B89" s="2610" t="s">
        <v>1511</v>
      </c>
      <c r="C89" s="2093">
        <v>76.477193838943322</v>
      </c>
      <c r="D89" s="2093">
        <v>78.582100086494776</v>
      </c>
      <c r="E89" s="2093">
        <v>45.250179801321764</v>
      </c>
      <c r="F89" s="2622"/>
    </row>
    <row r="90" spans="1:6">
      <c r="A90" s="2587"/>
      <c r="B90" s="2610" t="s">
        <v>1512</v>
      </c>
      <c r="C90" s="2093">
        <v>23.522806161056568</v>
      </c>
      <c r="D90" s="2093">
        <v>21.417899913505103</v>
      </c>
      <c r="E90" s="2093">
        <v>54.7498201986784</v>
      </c>
      <c r="F90" s="2622"/>
    </row>
    <row r="91" spans="1:6">
      <c r="A91" s="2579"/>
      <c r="B91" s="2609" t="s">
        <v>173</v>
      </c>
      <c r="C91" s="2313">
        <v>100</v>
      </c>
      <c r="D91" s="2313">
        <v>100</v>
      </c>
      <c r="E91" s="2313">
        <v>100</v>
      </c>
      <c r="F91" s="2622"/>
    </row>
    <row r="92" spans="1:6">
      <c r="A92" s="2587"/>
      <c r="B92" s="2610" t="s">
        <v>1511</v>
      </c>
      <c r="C92" s="2093">
        <v>95.895063900125336</v>
      </c>
      <c r="D92" s="2093">
        <v>96.551605423399394</v>
      </c>
      <c r="E92" s="2093">
        <v>38.387855331820724</v>
      </c>
      <c r="F92" s="2622"/>
    </row>
    <row r="93" spans="1:6">
      <c r="A93" s="2587"/>
      <c r="B93" s="2610" t="s">
        <v>1512</v>
      </c>
      <c r="C93" s="2093">
        <v>4.1049360998748963</v>
      </c>
      <c r="D93" s="2093">
        <v>3.4483945766008404</v>
      </c>
      <c r="E93" s="2093">
        <v>61.61214466817929</v>
      </c>
      <c r="F93" s="2622"/>
    </row>
    <row r="94" spans="1:6">
      <c r="A94" s="2579"/>
      <c r="B94" s="2073" t="s">
        <v>2157</v>
      </c>
      <c r="C94" s="2603"/>
      <c r="D94" s="2603"/>
      <c r="E94" s="2603"/>
      <c r="F94" s="2623"/>
    </row>
    <row r="95" spans="1:6">
      <c r="A95" s="2579"/>
      <c r="B95" s="2611"/>
      <c r="C95" s="2605"/>
      <c r="D95" s="2605"/>
      <c r="E95" s="2605"/>
      <c r="F95" s="2620"/>
    </row>
    <row r="96" spans="1:6" ht="30" customHeight="1">
      <c r="A96" s="2579"/>
      <c r="B96" s="2857" t="s">
        <v>2173</v>
      </c>
      <c r="C96" s="2857"/>
      <c r="D96" s="2857"/>
      <c r="E96" s="2857"/>
      <c r="F96" s="2621"/>
    </row>
    <row r="97" spans="1:7" ht="15">
      <c r="A97" s="2579"/>
      <c r="B97" s="2861" t="s">
        <v>135</v>
      </c>
      <c r="C97" s="2861"/>
      <c r="D97" s="2861"/>
      <c r="E97" s="2861"/>
      <c r="F97" s="2621"/>
      <c r="G97" s="2604"/>
    </row>
    <row r="98" spans="1:7">
      <c r="A98" s="2579"/>
      <c r="B98" s="2606" t="s">
        <v>2174</v>
      </c>
      <c r="C98" s="2607" t="s">
        <v>1511</v>
      </c>
      <c r="D98" s="2607" t="s">
        <v>1512</v>
      </c>
      <c r="E98" s="2607" t="s">
        <v>8</v>
      </c>
      <c r="F98" s="2624"/>
    </row>
    <row r="99" spans="1:7">
      <c r="A99" s="2579"/>
      <c r="B99" s="2609" t="s">
        <v>532</v>
      </c>
      <c r="C99" s="2625">
        <v>100</v>
      </c>
      <c r="D99" s="2625">
        <v>100</v>
      </c>
      <c r="E99" s="2625">
        <v>100</v>
      </c>
      <c r="F99" s="2624"/>
    </row>
    <row r="100" spans="1:7">
      <c r="A100" s="2587"/>
      <c r="B100" s="2610" t="s">
        <v>2175</v>
      </c>
      <c r="C100" s="2626">
        <v>0.64873627040367599</v>
      </c>
      <c r="D100" s="2626">
        <v>1.4924977584103174</v>
      </c>
      <c r="E100" s="2626">
        <v>0.78299004378111858</v>
      </c>
      <c r="F100" s="2624"/>
    </row>
    <row r="101" spans="1:7">
      <c r="A101" s="2587"/>
      <c r="B101" s="2610" t="s">
        <v>2176</v>
      </c>
      <c r="C101" s="2626">
        <v>9.7994611184077485</v>
      </c>
      <c r="D101" s="2626">
        <v>14.953642689853336</v>
      </c>
      <c r="E101" s="2626">
        <v>10.619560559392832</v>
      </c>
      <c r="F101" s="2624"/>
    </row>
    <row r="102" spans="1:7">
      <c r="A102" s="2587"/>
      <c r="B102" s="2610" t="s">
        <v>2177</v>
      </c>
      <c r="C102" s="2626">
        <v>23.750130558079171</v>
      </c>
      <c r="D102" s="2626">
        <v>24.401024187458916</v>
      </c>
      <c r="E102" s="2626">
        <v>23.853696467466438</v>
      </c>
      <c r="F102" s="2624"/>
      <c r="G102" s="2627"/>
    </row>
    <row r="103" spans="1:7">
      <c r="A103" s="2587"/>
      <c r="B103" s="2610" t="s">
        <v>2178</v>
      </c>
      <c r="C103" s="2626">
        <v>20.893811949067914</v>
      </c>
      <c r="D103" s="2626">
        <v>22.22839096164455</v>
      </c>
      <c r="E103" s="2626">
        <v>21.106161375837694</v>
      </c>
      <c r="F103" s="2624"/>
    </row>
    <row r="104" spans="1:7">
      <c r="A104" s="2587"/>
      <c r="B104" s="2610" t="s">
        <v>2179</v>
      </c>
      <c r="C104" s="2626">
        <v>15.20578513473321</v>
      </c>
      <c r="D104" s="2626">
        <v>16.782486203129665</v>
      </c>
      <c r="E104" s="2626">
        <v>15.456659429103311</v>
      </c>
      <c r="F104" s="2624"/>
    </row>
    <row r="105" spans="1:7">
      <c r="A105" s="2587"/>
      <c r="B105" s="2610" t="s">
        <v>2180</v>
      </c>
      <c r="C105" s="2626">
        <v>11.542533243737108</v>
      </c>
      <c r="D105" s="2626">
        <v>10.564563614860912</v>
      </c>
      <c r="E105" s="2626">
        <v>11.386925154494429</v>
      </c>
      <c r="F105" s="2624"/>
    </row>
    <row r="106" spans="1:7">
      <c r="A106" s="2587"/>
      <c r="B106" s="2610" t="s">
        <v>2181</v>
      </c>
      <c r="C106" s="2626">
        <v>7.3112723997039097</v>
      </c>
      <c r="D106" s="2626">
        <v>5.443379448613002</v>
      </c>
      <c r="E106" s="2626">
        <v>7.0140655699141323</v>
      </c>
      <c r="F106" s="2624"/>
    </row>
    <row r="107" spans="1:7">
      <c r="A107" s="2587"/>
      <c r="B107" s="2610" t="s">
        <v>2182</v>
      </c>
      <c r="C107" s="2626">
        <v>5.4984242847448472</v>
      </c>
      <c r="D107" s="2626">
        <v>2.4389737079066656</v>
      </c>
      <c r="E107" s="2626">
        <v>5.0116246497286099</v>
      </c>
      <c r="F107" s="2624"/>
    </row>
    <row r="108" spans="1:7">
      <c r="A108" s="2587"/>
      <c r="B108" s="2610" t="s">
        <v>2183</v>
      </c>
      <c r="C108" s="2626">
        <v>3.7170587890216162</v>
      </c>
      <c r="D108" s="2626">
        <v>1.3058124950641063</v>
      </c>
      <c r="E108" s="2626">
        <v>3.3333971522823136</v>
      </c>
      <c r="F108" s="2624"/>
    </row>
    <row r="109" spans="1:7">
      <c r="A109" s="2587"/>
      <c r="B109" s="2610" t="s">
        <v>2184</v>
      </c>
      <c r="C109" s="2626">
        <v>1.2666339295967277</v>
      </c>
      <c r="D109" s="2626">
        <v>0.28339963094567211</v>
      </c>
      <c r="E109" s="2626">
        <v>1.1101881607575999</v>
      </c>
      <c r="F109" s="2624"/>
    </row>
    <row r="110" spans="1:7">
      <c r="A110" s="2587"/>
      <c r="B110" s="2610" t="s">
        <v>1639</v>
      </c>
      <c r="C110" s="2626">
        <v>0.3661523225039689</v>
      </c>
      <c r="D110" s="2626">
        <v>0.10582930211288624</v>
      </c>
      <c r="E110" s="2626">
        <v>0.32473143724042425</v>
      </c>
      <c r="F110" s="2624"/>
    </row>
    <row r="111" spans="1:7">
      <c r="A111" s="2579"/>
      <c r="B111" s="2609" t="s">
        <v>1553</v>
      </c>
      <c r="C111" s="2625">
        <v>100</v>
      </c>
      <c r="D111" s="2625">
        <v>100</v>
      </c>
      <c r="E111" s="2625">
        <v>100</v>
      </c>
      <c r="F111" s="2624"/>
    </row>
    <row r="112" spans="1:7">
      <c r="A112" s="2587"/>
      <c r="B112" s="2610" t="s">
        <v>2175</v>
      </c>
      <c r="C112" s="2626">
        <v>0.52395975281367002</v>
      </c>
      <c r="D112" s="2626">
        <v>1.5778763954291299</v>
      </c>
      <c r="E112" s="2626">
        <v>0.6923677827650272</v>
      </c>
      <c r="F112" s="2624"/>
    </row>
    <row r="113" spans="1:6">
      <c r="A113" s="2587"/>
      <c r="B113" s="2610" t="s">
        <v>2176</v>
      </c>
      <c r="C113" s="2626">
        <v>8.6664460643222743</v>
      </c>
      <c r="D113" s="2626">
        <v>13.913520823183209</v>
      </c>
      <c r="E113" s="2626">
        <v>9.5048895307375556</v>
      </c>
      <c r="F113" s="2624"/>
    </row>
    <row r="114" spans="1:6">
      <c r="A114" s="2587"/>
      <c r="B114" s="2610" t="s">
        <v>2177</v>
      </c>
      <c r="C114" s="2626">
        <v>24.590553273340081</v>
      </c>
      <c r="D114" s="2626">
        <v>23.108094006744455</v>
      </c>
      <c r="E114" s="2626">
        <v>24.353667323848896</v>
      </c>
      <c r="F114" s="2624"/>
    </row>
    <row r="115" spans="1:6">
      <c r="A115" s="2587"/>
      <c r="B115" s="2610" t="s">
        <v>2178</v>
      </c>
      <c r="C115" s="2626">
        <v>20.050511609185637</v>
      </c>
      <c r="D115" s="2626">
        <v>21.833526299660708</v>
      </c>
      <c r="E115" s="2626">
        <v>20.3354240768852</v>
      </c>
      <c r="F115" s="2624"/>
    </row>
    <row r="116" spans="1:6">
      <c r="A116" s="2587"/>
      <c r="B116" s="2610" t="s">
        <v>2179</v>
      </c>
      <c r="C116" s="2626">
        <v>15.29731811969682</v>
      </c>
      <c r="D116" s="2626">
        <v>17.256916751007811</v>
      </c>
      <c r="E116" s="2626">
        <v>15.610447385950224</v>
      </c>
      <c r="F116" s="2624"/>
    </row>
    <row r="117" spans="1:6">
      <c r="A117" s="2587"/>
      <c r="B117" s="2610" t="s">
        <v>2180</v>
      </c>
      <c r="C117" s="2626">
        <v>11.704560644299125</v>
      </c>
      <c r="D117" s="2626">
        <v>10.841745597224737</v>
      </c>
      <c r="E117" s="2626">
        <v>11.566689225996454</v>
      </c>
      <c r="F117" s="2624"/>
    </row>
    <row r="118" spans="1:6">
      <c r="A118" s="2587"/>
      <c r="B118" s="2610" t="s">
        <v>2181</v>
      </c>
      <c r="C118" s="2626">
        <v>7.4215310823509517</v>
      </c>
      <c r="D118" s="2626">
        <v>6.1648354422247644</v>
      </c>
      <c r="E118" s="2626">
        <v>7.2207204788890937</v>
      </c>
      <c r="F118" s="2624"/>
    </row>
    <row r="119" spans="1:6">
      <c r="A119" s="2587"/>
      <c r="B119" s="2610" t="s">
        <v>2182</v>
      </c>
      <c r="C119" s="2626">
        <v>5.8322552473675229</v>
      </c>
      <c r="D119" s="2626">
        <v>3.2434860414468583</v>
      </c>
      <c r="E119" s="2626">
        <v>5.4185892093344696</v>
      </c>
      <c r="F119" s="2624"/>
    </row>
    <row r="120" spans="1:6">
      <c r="A120" s="2587"/>
      <c r="B120" s="2610" t="s">
        <v>2183</v>
      </c>
      <c r="C120" s="2626">
        <v>4.1701545012844665</v>
      </c>
      <c r="D120" s="2626">
        <v>1.5638730874719495</v>
      </c>
      <c r="E120" s="2626">
        <v>3.7536901428606764</v>
      </c>
      <c r="F120" s="2624"/>
    </row>
    <row r="121" spans="1:6">
      <c r="A121" s="2587"/>
      <c r="B121" s="2610" t="s">
        <v>2184</v>
      </c>
      <c r="C121" s="2626">
        <v>1.2769586970744813</v>
      </c>
      <c r="D121" s="2626">
        <v>0.39128126977728983</v>
      </c>
      <c r="E121" s="2626">
        <v>1.1354340406905059</v>
      </c>
      <c r="F121" s="2624"/>
    </row>
    <row r="122" spans="1:6">
      <c r="A122" s="2587"/>
      <c r="B122" s="2610" t="s">
        <v>1639</v>
      </c>
      <c r="C122" s="2626">
        <v>0.46575100826276433</v>
      </c>
      <c r="D122" s="2626">
        <v>0.10484428582937999</v>
      </c>
      <c r="E122" s="2626">
        <v>0.40808080204002806</v>
      </c>
      <c r="F122" s="2624"/>
    </row>
    <row r="123" spans="1:6">
      <c r="A123" s="2579"/>
      <c r="B123" s="2609" t="s">
        <v>1554</v>
      </c>
      <c r="C123" s="2625">
        <v>100</v>
      </c>
      <c r="D123" s="2625">
        <v>100</v>
      </c>
      <c r="E123" s="2625">
        <v>100</v>
      </c>
      <c r="F123" s="2624"/>
    </row>
    <row r="124" spans="1:6">
      <c r="A124" s="2579"/>
      <c r="B124" s="2628" t="s">
        <v>2175</v>
      </c>
      <c r="C124" s="2626">
        <v>1.3567047088275663</v>
      </c>
      <c r="D124" s="2626">
        <v>1.4137500456891134</v>
      </c>
      <c r="E124" s="2626">
        <v>1.3701233728414286</v>
      </c>
      <c r="F124" s="2624"/>
    </row>
    <row r="125" spans="1:6">
      <c r="A125" s="2579"/>
      <c r="B125" s="2628" t="s">
        <v>2176</v>
      </c>
      <c r="C125" s="2626">
        <v>12.206078002646038</v>
      </c>
      <c r="D125" s="2626">
        <v>16.244972097434481</v>
      </c>
      <c r="E125" s="2626">
        <v>13.156139231613473</v>
      </c>
      <c r="F125" s="2624"/>
    </row>
    <row r="126" spans="1:6">
      <c r="A126" s="2579"/>
      <c r="B126" s="2628" t="s">
        <v>2177</v>
      </c>
      <c r="C126" s="2626">
        <v>21.642029654113482</v>
      </c>
      <c r="D126" s="2626">
        <v>26.253380342285375</v>
      </c>
      <c r="E126" s="2626">
        <v>22.726748737898717</v>
      </c>
      <c r="F126" s="2624"/>
    </row>
    <row r="127" spans="1:6">
      <c r="A127" s="2579"/>
      <c r="B127" s="2628" t="s">
        <v>2178</v>
      </c>
      <c r="C127" s="2626">
        <v>19.688596804537923</v>
      </c>
      <c r="D127" s="2626">
        <v>23.654348709426017</v>
      </c>
      <c r="E127" s="2626">
        <v>20.621452937953119</v>
      </c>
      <c r="F127" s="2624"/>
    </row>
    <row r="128" spans="1:6">
      <c r="A128" s="2579"/>
      <c r="B128" s="2628" t="s">
        <v>2179</v>
      </c>
      <c r="C128" s="2626">
        <v>14.096852992381109</v>
      </c>
      <c r="D128" s="2626">
        <v>16.29414805455308</v>
      </c>
      <c r="E128" s="2626">
        <v>14.613718450642269</v>
      </c>
      <c r="F128" s="2624"/>
    </row>
    <row r="129" spans="1:6">
      <c r="A129" s="2579"/>
      <c r="B129" s="2628" t="s">
        <v>2180</v>
      </c>
      <c r="C129" s="2626">
        <v>10.15253707817317</v>
      </c>
      <c r="D129" s="2626">
        <v>10.135565980933837</v>
      </c>
      <c r="E129" s="2626">
        <v>10.148544999866129</v>
      </c>
      <c r="F129" s="2624"/>
    </row>
    <row r="130" spans="1:6">
      <c r="A130" s="2579"/>
      <c r="B130" s="2628" t="s">
        <v>2181</v>
      </c>
      <c r="C130" s="2626">
        <v>8.4880975975178217</v>
      </c>
      <c r="D130" s="2626">
        <v>3.9342448908393792</v>
      </c>
      <c r="E130" s="2626">
        <v>7.4169036524658098</v>
      </c>
      <c r="F130" s="2624"/>
    </row>
    <row r="131" spans="1:6">
      <c r="A131" s="2579"/>
      <c r="B131" s="2628" t="s">
        <v>2182</v>
      </c>
      <c r="C131" s="2626">
        <v>6.5316303333283452</v>
      </c>
      <c r="D131" s="2626">
        <v>0.9502878591054531</v>
      </c>
      <c r="E131" s="2626">
        <v>5.2187419619321664</v>
      </c>
      <c r="F131" s="2624"/>
    </row>
    <row r="132" spans="1:6">
      <c r="A132" s="2579"/>
      <c r="B132" s="2628" t="s">
        <v>2183</v>
      </c>
      <c r="C132" s="2626">
        <v>4.0377655481592685</v>
      </c>
      <c r="D132" s="2626">
        <v>0.8940904697536759</v>
      </c>
      <c r="E132" s="2626">
        <v>3.2982849531324727</v>
      </c>
      <c r="F132" s="2624"/>
    </row>
    <row r="133" spans="1:6">
      <c r="A133" s="2579"/>
      <c r="B133" s="2628" t="s">
        <v>2184</v>
      </c>
      <c r="C133" s="2626">
        <v>1.4801779056639188</v>
      </c>
      <c r="D133" s="2626">
        <v>0.10544750280650908</v>
      </c>
      <c r="E133" s="2626">
        <v>1.1568027377626566</v>
      </c>
      <c r="F133" s="2624"/>
    </row>
    <row r="134" spans="1:6">
      <c r="A134" s="2579"/>
      <c r="B134" s="2628" t="s">
        <v>1639</v>
      </c>
      <c r="C134" s="2626">
        <v>0.3195293746509007</v>
      </c>
      <c r="D134" s="2626">
        <v>0.11976404717327241</v>
      </c>
      <c r="E134" s="2626">
        <v>0.27253896389133803</v>
      </c>
      <c r="F134" s="2624"/>
    </row>
    <row r="135" spans="1:6">
      <c r="A135" s="2579"/>
      <c r="B135" s="2609" t="s">
        <v>173</v>
      </c>
      <c r="C135" s="2625">
        <v>100</v>
      </c>
      <c r="D135" s="2625">
        <v>100</v>
      </c>
      <c r="E135" s="2625">
        <v>100</v>
      </c>
      <c r="F135" s="2624"/>
    </row>
    <row r="136" spans="1:6">
      <c r="A136" s="2587"/>
      <c r="B136" s="2610" t="s">
        <v>2175</v>
      </c>
      <c r="C136" s="2626">
        <v>0.22646343498187943</v>
      </c>
      <c r="D136" s="2626">
        <v>0.8585233190222461</v>
      </c>
      <c r="E136" s="2626">
        <v>0.25240908933468037</v>
      </c>
      <c r="F136" s="2624"/>
    </row>
    <row r="137" spans="1:6">
      <c r="A137" s="2587"/>
      <c r="B137" s="2610" t="s">
        <v>2176</v>
      </c>
      <c r="C137" s="2626">
        <v>10.826957163444357</v>
      </c>
      <c r="D137" s="2626">
        <v>19.793418781074266</v>
      </c>
      <c r="E137" s="2626">
        <v>11.195024683267897</v>
      </c>
      <c r="F137" s="2624"/>
    </row>
    <row r="138" spans="1:6">
      <c r="A138" s="2587"/>
      <c r="B138" s="2610" t="s">
        <v>2177</v>
      </c>
      <c r="C138" s="2626">
        <v>23.378396915013084</v>
      </c>
      <c r="D138" s="2626">
        <v>28.270344615916652</v>
      </c>
      <c r="E138" s="2626">
        <v>23.579208242174527</v>
      </c>
      <c r="F138" s="2624"/>
    </row>
    <row r="139" spans="1:6">
      <c r="A139" s="2587"/>
      <c r="B139" s="2610" t="s">
        <v>2178</v>
      </c>
      <c r="C139" s="2626">
        <v>25.280766417040574</v>
      </c>
      <c r="D139" s="2626">
        <v>15.938179131651548</v>
      </c>
      <c r="E139" s="2626">
        <v>24.897259178900374</v>
      </c>
      <c r="F139" s="2624"/>
    </row>
    <row r="140" spans="1:6">
      <c r="A140" s="2587"/>
      <c r="B140" s="2610" t="s">
        <v>2179</v>
      </c>
      <c r="C140" s="2626">
        <v>16.228258437454663</v>
      </c>
      <c r="D140" s="2626">
        <v>13.700469798286976</v>
      </c>
      <c r="E140" s="2626">
        <v>16.124494329076981</v>
      </c>
      <c r="F140" s="2624"/>
    </row>
    <row r="141" spans="1:6">
      <c r="A141" s="2587"/>
      <c r="B141" s="2610" t="s">
        <v>2180</v>
      </c>
      <c r="C141" s="2626">
        <v>12.659830179835154</v>
      </c>
      <c r="D141" s="2626">
        <v>10.011989610473963</v>
      </c>
      <c r="E141" s="2626">
        <v>12.551138016436342</v>
      </c>
      <c r="F141" s="2624"/>
    </row>
    <row r="142" spans="1:6">
      <c r="A142" s="2587"/>
      <c r="B142" s="2610" t="s">
        <v>2181</v>
      </c>
      <c r="C142" s="2626">
        <v>5.5056001702016397</v>
      </c>
      <c r="D142" s="2626">
        <v>7.4145634696400329</v>
      </c>
      <c r="E142" s="2626">
        <v>5.5839618938136599</v>
      </c>
    </row>
    <row r="143" spans="1:6">
      <c r="A143" s="2587"/>
      <c r="B143" s="2610" t="s">
        <v>2182</v>
      </c>
      <c r="C143" s="2626">
        <v>3.0895575243604938</v>
      </c>
      <c r="D143" s="2626">
        <v>2.950429601707937</v>
      </c>
      <c r="E143" s="2626">
        <v>3.0838464120385276</v>
      </c>
    </row>
    <row r="144" spans="1:6">
      <c r="A144" s="2587"/>
      <c r="B144" s="2610" t="s">
        <v>2183</v>
      </c>
      <c r="C144" s="2626">
        <v>1.7550925910865638</v>
      </c>
      <c r="D144" s="2626">
        <v>0.89835648626668785</v>
      </c>
      <c r="E144" s="2626">
        <v>1.719924121439155</v>
      </c>
    </row>
    <row r="145" spans="1:5">
      <c r="A145" s="2587"/>
      <c r="B145" s="2610" t="s">
        <v>2184</v>
      </c>
      <c r="C145" s="2626">
        <v>0.97262287375710843</v>
      </c>
      <c r="D145" s="2626">
        <v>0.16372518595965146</v>
      </c>
      <c r="E145" s="2626">
        <v>0.93941814055965944</v>
      </c>
    </row>
    <row r="146" spans="1:5">
      <c r="A146" s="2587"/>
      <c r="B146" s="2610" t="s">
        <v>1639</v>
      </c>
      <c r="C146" s="2626">
        <v>7.6454292824017167E-2</v>
      </c>
      <c r="D146" s="2626">
        <v>0</v>
      </c>
      <c r="E146" s="2626">
        <v>7.3315892957980189E-2</v>
      </c>
    </row>
    <row r="147" spans="1:5">
      <c r="A147" s="2579"/>
      <c r="B147" s="2073" t="s">
        <v>2157</v>
      </c>
    </row>
    <row r="148" spans="1:5">
      <c r="A148" s="2579"/>
      <c r="B148" s="2073"/>
    </row>
    <row r="149" spans="1:5" ht="15">
      <c r="A149" s="2579"/>
      <c r="B149" s="2857" t="s">
        <v>2185</v>
      </c>
      <c r="C149" s="2857"/>
      <c r="D149" s="2857"/>
      <c r="E149" s="2857"/>
    </row>
    <row r="150" spans="1:5">
      <c r="A150" s="2579"/>
      <c r="B150" s="2861" t="s">
        <v>135</v>
      </c>
      <c r="C150" s="2861"/>
      <c r="D150" s="2861"/>
      <c r="E150" s="2861"/>
    </row>
    <row r="151" spans="1:5">
      <c r="A151" s="2579"/>
      <c r="B151" s="2606" t="s">
        <v>2174</v>
      </c>
      <c r="C151" s="2607" t="s">
        <v>1511</v>
      </c>
      <c r="D151" s="2607" t="s">
        <v>1512</v>
      </c>
      <c r="E151" s="2607" t="s">
        <v>8</v>
      </c>
    </row>
    <row r="152" spans="1:5">
      <c r="A152" s="2579"/>
      <c r="B152" s="2609" t="s">
        <v>532</v>
      </c>
      <c r="C152" s="2625">
        <v>93.005426857585022</v>
      </c>
      <c r="D152" s="2625">
        <v>53.742618131116181</v>
      </c>
      <c r="E152" s="2625">
        <v>83.320003154162251</v>
      </c>
    </row>
    <row r="153" spans="1:5">
      <c r="A153" s="2579"/>
      <c r="B153" s="2628" t="s">
        <v>2175</v>
      </c>
      <c r="C153" s="2626">
        <v>12.871577439561996</v>
      </c>
      <c r="D153" s="2626">
        <v>8.9823277328600195</v>
      </c>
      <c r="E153" s="2626">
        <v>11.377454638756815</v>
      </c>
    </row>
    <row r="154" spans="1:5">
      <c r="A154" s="2579"/>
      <c r="B154" s="2628" t="s">
        <v>2176</v>
      </c>
      <c r="C154" s="2626">
        <v>89.752230399982309</v>
      </c>
      <c r="D154" s="2626">
        <v>54.95879475649167</v>
      </c>
      <c r="E154" s="2626">
        <v>78.602963989970362</v>
      </c>
    </row>
    <row r="155" spans="1:5">
      <c r="A155" s="2579"/>
      <c r="B155" s="2628" t="s">
        <v>2177</v>
      </c>
      <c r="C155" s="2626">
        <v>98.98297090156278</v>
      </c>
      <c r="D155" s="2626">
        <v>68.257857557696227</v>
      </c>
      <c r="E155" s="2626">
        <v>92.225980661598257</v>
      </c>
    </row>
    <row r="156" spans="1:5">
      <c r="A156" s="2579"/>
      <c r="B156" s="2628" t="s">
        <v>2178</v>
      </c>
      <c r="C156" s="2626">
        <v>99.62285210963401</v>
      </c>
      <c r="D156" s="2626">
        <v>66.884998284735119</v>
      </c>
      <c r="E156" s="2626">
        <v>92.071057162413368</v>
      </c>
    </row>
    <row r="157" spans="1:5">
      <c r="A157" s="2579"/>
      <c r="B157" s="2628" t="s">
        <v>2179</v>
      </c>
      <c r="C157" s="2626">
        <v>99.205870729918928</v>
      </c>
      <c r="D157" s="2626">
        <v>66.860930597831768</v>
      </c>
      <c r="E157" s="2626">
        <v>91.554144768408449</v>
      </c>
    </row>
    <row r="158" spans="1:5">
      <c r="A158" s="2579"/>
      <c r="B158" s="2628" t="s">
        <v>2180</v>
      </c>
      <c r="C158" s="2626">
        <v>98.932443136081332</v>
      </c>
      <c r="D158" s="2626">
        <v>62.347425956948911</v>
      </c>
      <c r="E158" s="2626">
        <v>91.045727131381142</v>
      </c>
    </row>
    <row r="159" spans="1:5">
      <c r="A159" s="2579"/>
      <c r="B159" s="2628" t="s">
        <v>2181</v>
      </c>
      <c r="C159" s="2626">
        <v>98.407479123873614</v>
      </c>
      <c r="D159" s="2626">
        <v>45.664328872897727</v>
      </c>
      <c r="E159" s="2626">
        <v>86.124064935756863</v>
      </c>
    </row>
    <row r="160" spans="1:5">
      <c r="A160" s="2579"/>
      <c r="B160" s="2628" t="s">
        <v>2182</v>
      </c>
      <c r="C160" s="2626">
        <v>96.99282824233677</v>
      </c>
      <c r="D160" s="2626">
        <v>31.765235500269721</v>
      </c>
      <c r="E160" s="2626">
        <v>83.686187317895346</v>
      </c>
    </row>
    <row r="161" spans="1:5">
      <c r="A161" s="2579"/>
      <c r="B161" s="2628" t="s">
        <v>2183</v>
      </c>
      <c r="C161" s="2626">
        <v>94.694236523304568</v>
      </c>
      <c r="D161" s="2626">
        <v>24.105244472125634</v>
      </c>
      <c r="E161" s="2626">
        <v>80.077895899445011</v>
      </c>
    </row>
    <row r="162" spans="1:5">
      <c r="A162" s="2579"/>
      <c r="B162" s="2628" t="s">
        <v>2184</v>
      </c>
      <c r="C162" s="2626">
        <v>77.837060081617977</v>
      </c>
      <c r="D162" s="2626">
        <v>10.606443223536562</v>
      </c>
      <c r="E162" s="2626">
        <v>61.900313584693258</v>
      </c>
    </row>
    <row r="163" spans="1:5">
      <c r="A163" s="2579"/>
      <c r="B163" s="2628" t="s">
        <v>1639</v>
      </c>
      <c r="C163" s="2626">
        <v>38.565633132021127</v>
      </c>
      <c r="D163" s="2626">
        <v>2.9959820616117105</v>
      </c>
      <c r="E163" s="2626">
        <v>23.870148423922227</v>
      </c>
    </row>
    <row r="164" spans="1:5">
      <c r="A164" s="2579"/>
      <c r="B164" s="2609" t="s">
        <v>1553</v>
      </c>
      <c r="C164" s="2625">
        <v>93.384951273232986</v>
      </c>
      <c r="D164" s="2625">
        <v>52.9270068983692</v>
      </c>
      <c r="E164" s="2625">
        <v>83.219886918703111</v>
      </c>
    </row>
    <row r="165" spans="1:5">
      <c r="A165" s="2579"/>
      <c r="B165" s="2628" t="s">
        <v>2175</v>
      </c>
      <c r="C165" s="2626">
        <v>11.07981162025628</v>
      </c>
      <c r="D165" s="2626">
        <v>10.157153109808391</v>
      </c>
      <c r="E165" s="2626">
        <v>10.725030745809123</v>
      </c>
    </row>
    <row r="166" spans="1:5">
      <c r="A166" s="2579"/>
      <c r="B166" s="2628" t="s">
        <v>2176</v>
      </c>
      <c r="C166" s="2626">
        <v>88.769613764312368</v>
      </c>
      <c r="D166" s="2626">
        <v>53.955588777241083</v>
      </c>
      <c r="E166" s="2626">
        <v>77.128857397337981</v>
      </c>
    </row>
    <row r="167" spans="1:5">
      <c r="A167" s="2579"/>
      <c r="B167" s="2628" t="s">
        <v>2177</v>
      </c>
      <c r="C167" s="2626">
        <v>99.182566105961911</v>
      </c>
      <c r="D167" s="2626">
        <v>65.712898556540608</v>
      </c>
      <c r="E167" s="2626">
        <v>92.072296942303893</v>
      </c>
    </row>
    <row r="168" spans="1:5">
      <c r="A168" s="2579"/>
      <c r="B168" s="2628" t="s">
        <v>2178</v>
      </c>
      <c r="C168" s="2626">
        <v>99.780740779213346</v>
      </c>
      <c r="D168" s="2626">
        <v>64.460438792978266</v>
      </c>
      <c r="E168" s="2626">
        <v>91.206708458614841</v>
      </c>
    </row>
    <row r="169" spans="1:5">
      <c r="A169" s="2579"/>
      <c r="B169" s="2628" t="s">
        <v>2179</v>
      </c>
      <c r="C169" s="2626">
        <v>99.427120853469248</v>
      </c>
      <c r="D169" s="2626">
        <v>66.160621861296548</v>
      </c>
      <c r="E169" s="2626">
        <v>91.316378846666339</v>
      </c>
    </row>
    <row r="170" spans="1:5">
      <c r="A170" s="2579"/>
      <c r="B170" s="2628" t="s">
        <v>2180</v>
      </c>
      <c r="C170" s="2626">
        <v>99.172736687325042</v>
      </c>
      <c r="D170" s="2626">
        <v>62.820031180203252</v>
      </c>
      <c r="E170" s="2626">
        <v>91.262698590375564</v>
      </c>
    </row>
    <row r="171" spans="1:5">
      <c r="A171" s="2579"/>
      <c r="B171" s="2628" t="s">
        <v>2181</v>
      </c>
      <c r="C171" s="2626">
        <v>99.002866422493156</v>
      </c>
      <c r="D171" s="2626">
        <v>45.856168030594581</v>
      </c>
      <c r="E171" s="2626">
        <v>85.48613457362552</v>
      </c>
    </row>
    <row r="172" spans="1:5">
      <c r="A172" s="2579"/>
      <c r="B172" s="2628" t="s">
        <v>2182</v>
      </c>
      <c r="C172" s="2626">
        <v>96.923860492805289</v>
      </c>
      <c r="D172" s="2626">
        <v>35.003703427239216</v>
      </c>
      <c r="E172" s="2626">
        <v>82.897587594562566</v>
      </c>
    </row>
    <row r="173" spans="1:5">
      <c r="A173" s="2579"/>
      <c r="B173" s="2628" t="s">
        <v>2183</v>
      </c>
      <c r="C173" s="2626">
        <v>94.658801658963796</v>
      </c>
      <c r="D173" s="2626">
        <v>25.745279323336483</v>
      </c>
      <c r="E173" s="2626">
        <v>80.341913557206013</v>
      </c>
    </row>
    <row r="174" spans="1:5">
      <c r="A174" s="2579"/>
      <c r="B174" s="2628" t="s">
        <v>2184</v>
      </c>
      <c r="C174" s="2626">
        <v>78.178520100747079</v>
      </c>
      <c r="D174" s="2626">
        <v>12.987941709647549</v>
      </c>
      <c r="E174" s="2626">
        <v>61.249533220464123</v>
      </c>
    </row>
    <row r="175" spans="1:5">
      <c r="A175" s="2579"/>
      <c r="B175" s="2628" t="s">
        <v>1639</v>
      </c>
      <c r="C175" s="2626">
        <v>48.31975142641295</v>
      </c>
      <c r="D175" s="2626">
        <v>3.0455121554250142</v>
      </c>
      <c r="E175" s="2626">
        <v>30.00660886225301</v>
      </c>
    </row>
    <row r="176" spans="1:5">
      <c r="A176" s="2579"/>
      <c r="B176" s="2609" t="s">
        <v>1554</v>
      </c>
      <c r="C176" s="2625">
        <v>88.182818050888685</v>
      </c>
      <c r="D176" s="2625">
        <v>56.4458970916792</v>
      </c>
      <c r="E176" s="2625">
        <v>77.882273996243384</v>
      </c>
    </row>
    <row r="177" spans="1:5">
      <c r="A177" s="2579"/>
      <c r="B177" s="2628" t="s">
        <v>2175</v>
      </c>
      <c r="C177" s="2626">
        <v>15.17237672931476</v>
      </c>
      <c r="D177" s="2626">
        <v>7.9138754414381012</v>
      </c>
      <c r="E177" s="2626">
        <v>12.409746578640329</v>
      </c>
    </row>
    <row r="178" spans="1:5">
      <c r="A178" s="2579"/>
      <c r="B178" s="2628" t="s">
        <v>2176</v>
      </c>
      <c r="C178" s="2626">
        <v>86.138261435577633</v>
      </c>
      <c r="D178" s="2626">
        <v>56.669561572216296</v>
      </c>
      <c r="E178" s="2626">
        <v>74.835186503162348</v>
      </c>
    </row>
    <row r="179" spans="1:5">
      <c r="A179" s="2579"/>
      <c r="B179" s="2628" t="s">
        <v>2177</v>
      </c>
      <c r="C179" s="2626">
        <v>97.572725310779347</v>
      </c>
      <c r="D179" s="2626">
        <v>74.274188463686414</v>
      </c>
      <c r="E179" s="2626">
        <v>89.909146020663982</v>
      </c>
    </row>
    <row r="180" spans="1:5">
      <c r="A180" s="2579"/>
      <c r="B180" s="2628" t="s">
        <v>2178</v>
      </c>
      <c r="C180" s="2626">
        <v>99.307253749474526</v>
      </c>
      <c r="D180" s="2626">
        <v>73.928565323279415</v>
      </c>
      <c r="E180" s="2626">
        <v>90.888519720167722</v>
      </c>
    </row>
    <row r="181" spans="1:5">
      <c r="A181" s="2579"/>
      <c r="B181" s="2628" t="s">
        <v>2179</v>
      </c>
      <c r="C181" s="2626">
        <v>97.929381326177278</v>
      </c>
      <c r="D181" s="2626">
        <v>69.710512845822649</v>
      </c>
      <c r="E181" s="2626">
        <v>88.530145470171078</v>
      </c>
    </row>
    <row r="182" spans="1:5">
      <c r="A182" s="2579"/>
      <c r="B182" s="2628" t="s">
        <v>2180</v>
      </c>
      <c r="C182" s="2626">
        <v>97.083835945883521</v>
      </c>
      <c r="D182" s="2626">
        <v>64.477348897908087</v>
      </c>
      <c r="E182" s="2626">
        <v>86.77467779768493</v>
      </c>
    </row>
    <row r="183" spans="1:5">
      <c r="A183" s="2579"/>
      <c r="B183" s="2628" t="s">
        <v>2181</v>
      </c>
      <c r="C183" s="2626">
        <v>96.559483826457111</v>
      </c>
      <c r="D183" s="2626">
        <v>43.743478104595631</v>
      </c>
      <c r="E183" s="2626">
        <v>83.917059013544986</v>
      </c>
    </row>
    <row r="184" spans="1:5">
      <c r="A184" s="2579"/>
      <c r="B184" s="2628" t="s">
        <v>2182</v>
      </c>
      <c r="C184" s="2626">
        <v>96.244665488867682</v>
      </c>
      <c r="D184" s="2626">
        <v>19.722282367714598</v>
      </c>
      <c r="E184" s="2626">
        <v>82.529013562079626</v>
      </c>
    </row>
    <row r="185" spans="1:5">
      <c r="A185" s="2579"/>
      <c r="B185" s="2628" t="s">
        <v>2183</v>
      </c>
      <c r="C185" s="2626">
        <v>93.714257730909878</v>
      </c>
      <c r="D185" s="2626">
        <v>19.682310707911679</v>
      </c>
      <c r="E185" s="2626">
        <v>75.585636182939638</v>
      </c>
    </row>
    <row r="186" spans="1:5">
      <c r="A186" s="2579"/>
      <c r="B186" s="2628" t="s">
        <v>2184</v>
      </c>
      <c r="C186" s="2626">
        <v>71.925346449260886</v>
      </c>
      <c r="D186" s="2626">
        <v>4.9042266541613015</v>
      </c>
      <c r="E186" s="2626">
        <v>55.625567274686524</v>
      </c>
    </row>
    <row r="187" spans="1:5">
      <c r="A187" s="2579"/>
      <c r="B187" s="2628" t="s">
        <v>1639</v>
      </c>
      <c r="C187" s="2626">
        <v>21.499881322178595</v>
      </c>
      <c r="D187" s="2626">
        <v>3.2464424484578953</v>
      </c>
      <c r="E187" s="2626">
        <v>13.597211545029463</v>
      </c>
    </row>
    <row r="188" spans="1:5">
      <c r="A188" s="2579"/>
      <c r="B188" s="2609" t="s">
        <v>173</v>
      </c>
      <c r="C188" s="2625">
        <v>98.105796949767992</v>
      </c>
      <c r="D188" s="2625">
        <v>45.618201401960235</v>
      </c>
      <c r="E188" s="2625">
        <v>93.681164485772413</v>
      </c>
    </row>
    <row r="189" spans="1:5">
      <c r="A189" s="2579"/>
      <c r="B189" s="2628" t="s">
        <v>2175</v>
      </c>
      <c r="C189" s="2626">
        <v>16.125992993014098</v>
      </c>
      <c r="D189" s="2626">
        <v>3.8215163478259715</v>
      </c>
      <c r="E189" s="2626">
        <v>11.124803738185616</v>
      </c>
    </row>
    <row r="190" spans="1:5">
      <c r="A190" s="2579"/>
      <c r="B190" s="2628" t="s">
        <v>2176</v>
      </c>
      <c r="C190" s="2626">
        <v>98.408510959638704</v>
      </c>
      <c r="D190" s="2626">
        <v>54.229462424232509</v>
      </c>
      <c r="E190" s="2626">
        <v>92.914772430894871</v>
      </c>
    </row>
    <row r="191" spans="1:5">
      <c r="A191" s="2579"/>
      <c r="B191" s="2628" t="s">
        <v>2177</v>
      </c>
      <c r="C191" s="2626">
        <v>99.863687803845849</v>
      </c>
      <c r="D191" s="2626">
        <v>58.605644320718561</v>
      </c>
      <c r="E191" s="2626">
        <v>96.519486048423204</v>
      </c>
    </row>
    <row r="192" spans="1:5">
      <c r="A192" s="2579"/>
      <c r="B192" s="2628" t="s">
        <v>2178</v>
      </c>
      <c r="C192" s="2626">
        <v>99.486693913099785</v>
      </c>
      <c r="D192" s="2626">
        <v>46.681429839913932</v>
      </c>
      <c r="E192" s="2626">
        <v>96.614787803165626</v>
      </c>
    </row>
    <row r="193" spans="1:5">
      <c r="A193" s="2579"/>
      <c r="B193" s="2628" t="s">
        <v>2179</v>
      </c>
      <c r="C193" s="2626">
        <v>99.844795917373602</v>
      </c>
      <c r="D193" s="2626">
        <v>54.963650021695557</v>
      </c>
      <c r="E193" s="2626">
        <v>97.079933049011231</v>
      </c>
    </row>
    <row r="194" spans="1:5">
      <c r="A194" s="2579"/>
      <c r="B194" s="2628" t="s">
        <v>2180</v>
      </c>
      <c r="C194" s="2626">
        <v>100</v>
      </c>
      <c r="D194" s="2626">
        <v>44.023729213035367</v>
      </c>
      <c r="E194" s="2626">
        <v>96.002898605193039</v>
      </c>
    </row>
    <row r="195" spans="1:5">
      <c r="A195" s="2579"/>
      <c r="B195" s="2628" t="s">
        <v>2181</v>
      </c>
      <c r="C195" s="2626">
        <v>99.151222738337268</v>
      </c>
      <c r="D195" s="2626">
        <v>53.639771633824786</v>
      </c>
      <c r="E195" s="2626">
        <v>94.768468028758207</v>
      </c>
    </row>
    <row r="196" spans="1:5">
      <c r="A196" s="2579"/>
      <c r="B196" s="2628" t="s">
        <v>2182</v>
      </c>
      <c r="C196" s="2626">
        <v>99.43220242624372</v>
      </c>
      <c r="D196" s="2626">
        <v>36.861141270617523</v>
      </c>
      <c r="E196" s="2626">
        <v>93.217757932075244</v>
      </c>
    </row>
    <row r="197" spans="1:5">
      <c r="A197" s="2579"/>
      <c r="B197" s="2628" t="s">
        <v>2183</v>
      </c>
      <c r="C197" s="2626">
        <v>97.841994050641304</v>
      </c>
      <c r="D197" s="2626">
        <v>31.335598506583395</v>
      </c>
      <c r="E197" s="2626">
        <v>93.583364220521119</v>
      </c>
    </row>
    <row r="198" spans="1:5">
      <c r="A198" s="2579"/>
      <c r="B198" s="2628" t="s">
        <v>2184</v>
      </c>
      <c r="C198" s="2626">
        <v>89.599747851587395</v>
      </c>
      <c r="D198" s="2626">
        <v>8.4167116977943479</v>
      </c>
      <c r="E198" s="2626">
        <v>83.815958031013594</v>
      </c>
    </row>
    <row r="199" spans="1:5">
      <c r="A199" s="2579"/>
      <c r="B199" s="2628" t="s">
        <v>1639</v>
      </c>
      <c r="C199" s="2626">
        <v>30.544491389481937</v>
      </c>
      <c r="D199" s="2626">
        <v>0</v>
      </c>
      <c r="E199" s="2626">
        <v>18.99108896785885</v>
      </c>
    </row>
    <row r="200" spans="1:5">
      <c r="A200" s="2579"/>
      <c r="B200" s="2073" t="s">
        <v>2157</v>
      </c>
    </row>
    <row r="201" spans="1:5">
      <c r="A201" s="2579"/>
      <c r="B201" s="2073"/>
    </row>
    <row r="202" spans="1:5" ht="35.25" customHeight="1">
      <c r="A202" s="2579"/>
      <c r="B202" s="2857" t="s">
        <v>2186</v>
      </c>
      <c r="C202" s="2857"/>
      <c r="D202" s="2857"/>
      <c r="E202" s="2857"/>
    </row>
    <row r="203" spans="1:5">
      <c r="A203" s="2579"/>
      <c r="B203" s="2861" t="s">
        <v>135</v>
      </c>
      <c r="C203" s="2861"/>
      <c r="D203" s="2861"/>
      <c r="E203" s="2861"/>
    </row>
    <row r="204" spans="1:5">
      <c r="A204" s="2579"/>
      <c r="B204" s="2606" t="s">
        <v>2174</v>
      </c>
      <c r="C204" s="2607" t="s">
        <v>1511</v>
      </c>
      <c r="D204" s="2607" t="s">
        <v>1512</v>
      </c>
      <c r="E204" s="2607" t="s">
        <v>8</v>
      </c>
    </row>
    <row r="205" spans="1:5">
      <c r="A205" s="2579"/>
      <c r="B205" s="2609" t="s">
        <v>532</v>
      </c>
      <c r="C205" s="2625">
        <v>67.782145250443875</v>
      </c>
      <c r="D205" s="2625">
        <v>31.595296775718829</v>
      </c>
      <c r="E205" s="2625">
        <v>49.939862645873497</v>
      </c>
    </row>
    <row r="206" spans="1:5">
      <c r="A206" s="2579"/>
      <c r="B206" s="2628" t="s">
        <v>2175</v>
      </c>
      <c r="C206" s="2626">
        <v>15.813950818749584</v>
      </c>
      <c r="D206" s="2626">
        <v>3.5251952030246088</v>
      </c>
      <c r="E206" s="2626">
        <v>10.09669560824647</v>
      </c>
    </row>
    <row r="207" spans="1:5">
      <c r="A207" s="2579"/>
      <c r="B207" s="2628" t="s">
        <v>2176</v>
      </c>
      <c r="C207" s="2626">
        <v>68.933463893788698</v>
      </c>
      <c r="D207" s="2626">
        <v>32.79059341291444</v>
      </c>
      <c r="E207" s="2626">
        <v>51.083529327942557</v>
      </c>
    </row>
    <row r="208" spans="1:5">
      <c r="A208" s="2579"/>
      <c r="B208" s="2628" t="s">
        <v>2177</v>
      </c>
      <c r="C208" s="2626">
        <v>95.028793651483227</v>
      </c>
      <c r="D208" s="2626">
        <v>54.143815917876182</v>
      </c>
      <c r="E208" s="2626">
        <v>75.265155893111896</v>
      </c>
    </row>
    <row r="209" spans="1:5">
      <c r="A209" s="2579"/>
      <c r="B209" s="2628" t="s">
        <v>2178</v>
      </c>
      <c r="C209" s="2626">
        <v>96.822146529297598</v>
      </c>
      <c r="D209" s="2626">
        <v>53.296903750450788</v>
      </c>
      <c r="E209" s="2626">
        <v>75.683448444554443</v>
      </c>
    </row>
    <row r="210" spans="1:5">
      <c r="A210" s="2579"/>
      <c r="B210" s="2628" t="s">
        <v>2179</v>
      </c>
      <c r="C210" s="2626">
        <v>96.084331555269188</v>
      </c>
      <c r="D210" s="2626">
        <v>49.431235969264776</v>
      </c>
      <c r="E210" s="2626">
        <v>72.652803004087417</v>
      </c>
    </row>
    <row r="211" spans="1:5">
      <c r="A211" s="2579"/>
      <c r="B211" s="2628" t="s">
        <v>2180</v>
      </c>
      <c r="C211" s="2626">
        <v>87.482586278365076</v>
      </c>
      <c r="D211" s="2626">
        <v>38.99445019953815</v>
      </c>
      <c r="E211" s="2626">
        <v>60.75192817102014</v>
      </c>
    </row>
    <row r="212" spans="1:5">
      <c r="A212" s="2579"/>
      <c r="B212" s="2628" t="s">
        <v>2181</v>
      </c>
      <c r="C212" s="2626">
        <v>84.140058953410517</v>
      </c>
      <c r="D212" s="2626">
        <v>19.100788676132815</v>
      </c>
      <c r="E212" s="2626">
        <v>48.369802644492559</v>
      </c>
    </row>
    <row r="213" spans="1:5">
      <c r="A213" s="2579"/>
      <c r="B213" s="2628" t="s">
        <v>2182</v>
      </c>
      <c r="C213" s="2626">
        <v>72.735727725428774</v>
      </c>
      <c r="D213" s="2626">
        <v>14.103006396379739</v>
      </c>
      <c r="E213" s="2626">
        <v>42.404430579803595</v>
      </c>
    </row>
    <row r="214" spans="1:5">
      <c r="A214" s="2579"/>
      <c r="B214" s="2628" t="s">
        <v>2183</v>
      </c>
      <c r="C214" s="2626">
        <v>57.231692690077665</v>
      </c>
      <c r="D214" s="2626">
        <v>4.6198333469668427</v>
      </c>
      <c r="E214" s="2626">
        <v>26.542407045425715</v>
      </c>
    </row>
    <row r="215" spans="1:5">
      <c r="A215" s="2579"/>
      <c r="B215" s="2628" t="s">
        <v>2184</v>
      </c>
      <c r="C215" s="2626">
        <v>38.411626415465683</v>
      </c>
      <c r="D215" s="2626">
        <v>3.2262683514478572</v>
      </c>
      <c r="E215" s="2626">
        <v>24.499086514640766</v>
      </c>
    </row>
    <row r="216" spans="1:5">
      <c r="A216" s="2579"/>
      <c r="B216" s="2628" t="s">
        <v>1639</v>
      </c>
      <c r="C216" s="2626">
        <v>9.3584123779896764</v>
      </c>
      <c r="D216" s="2626">
        <v>1.4582233339823103</v>
      </c>
      <c r="E216" s="2626">
        <v>5.7776660467023051</v>
      </c>
    </row>
    <row r="217" spans="1:5">
      <c r="A217" s="2579"/>
      <c r="B217" s="2609" t="s">
        <v>1553</v>
      </c>
      <c r="C217" s="2625">
        <v>69.790921956301119</v>
      </c>
      <c r="D217" s="2625">
        <v>31.865490897990966</v>
      </c>
      <c r="E217" s="2625">
        <v>51.141354044665334</v>
      </c>
    </row>
    <row r="218" spans="1:5">
      <c r="A218" s="2579"/>
      <c r="B218" s="2628" t="s">
        <v>2175</v>
      </c>
      <c r="C218" s="2626">
        <v>15.792882466579741</v>
      </c>
      <c r="D218" s="2626">
        <v>3.3398668535911376</v>
      </c>
      <c r="E218" s="2626">
        <v>10.055354040674336</v>
      </c>
    </row>
    <row r="219" spans="1:5">
      <c r="A219" s="2579"/>
      <c r="B219" s="2628" t="s">
        <v>2176</v>
      </c>
      <c r="C219" s="2626">
        <v>69.628225626730796</v>
      </c>
      <c r="D219" s="2626">
        <v>32.156981521388253</v>
      </c>
      <c r="E219" s="2626">
        <v>49.911244358447497</v>
      </c>
    </row>
    <row r="220" spans="1:5">
      <c r="A220" s="2579"/>
      <c r="B220" s="2628" t="s">
        <v>2177</v>
      </c>
      <c r="C220" s="2626">
        <v>95.965810617210337</v>
      </c>
      <c r="D220" s="2626">
        <v>52.354002258947929</v>
      </c>
      <c r="E220" s="2626">
        <v>75.184227479108216</v>
      </c>
    </row>
    <row r="221" spans="1:5">
      <c r="A221" s="2579"/>
      <c r="B221" s="2628" t="s">
        <v>2178</v>
      </c>
      <c r="C221" s="2626">
        <v>97.565147873889487</v>
      </c>
      <c r="D221" s="2626">
        <v>49.379723564861472</v>
      </c>
      <c r="E221" s="2626">
        <v>75.486319555580465</v>
      </c>
    </row>
    <row r="222" spans="1:5">
      <c r="A222" s="2579"/>
      <c r="B222" s="2628" t="s">
        <v>2179</v>
      </c>
      <c r="C222" s="2626">
        <v>96.245320929469344</v>
      </c>
      <c r="D222" s="2626">
        <v>50.819234043533214</v>
      </c>
      <c r="E222" s="2626">
        <v>74.327878288739299</v>
      </c>
    </row>
    <row r="223" spans="1:5">
      <c r="A223" s="2579"/>
      <c r="B223" s="2628" t="s">
        <v>2180</v>
      </c>
      <c r="C223" s="2626">
        <v>89.966477034489415</v>
      </c>
      <c r="D223" s="2626">
        <v>43.658390717185362</v>
      </c>
      <c r="E223" s="2626">
        <v>64.854894822212756</v>
      </c>
    </row>
    <row r="224" spans="1:5">
      <c r="A224" s="2579"/>
      <c r="B224" s="2628" t="s">
        <v>2181</v>
      </c>
      <c r="C224" s="2626">
        <v>88.276207309158295</v>
      </c>
      <c r="D224" s="2626">
        <v>20.18886584834441</v>
      </c>
      <c r="E224" s="2626">
        <v>51.147696287183855</v>
      </c>
    </row>
    <row r="225" spans="1:5">
      <c r="A225" s="2579"/>
      <c r="B225" s="2628" t="s">
        <v>2182</v>
      </c>
      <c r="C225" s="2626">
        <v>71.559099259604892</v>
      </c>
      <c r="D225" s="2626">
        <v>19.519585874844875</v>
      </c>
      <c r="E225" s="2626">
        <v>44.627707829261418</v>
      </c>
    </row>
    <row r="226" spans="1:5">
      <c r="A226" s="2579"/>
      <c r="B226" s="2628" t="s">
        <v>2183</v>
      </c>
      <c r="C226" s="2626">
        <v>49.581242105378223</v>
      </c>
      <c r="D226" s="2626">
        <v>7.016482592096426</v>
      </c>
      <c r="E226" s="2626">
        <v>25.273217518800884</v>
      </c>
    </row>
    <row r="227" spans="1:5">
      <c r="A227" s="2579"/>
      <c r="B227" s="2628" t="s">
        <v>2184</v>
      </c>
      <c r="C227" s="2626">
        <v>30.195933730045866</v>
      </c>
      <c r="D227" s="2626">
        <v>4.657796431027708</v>
      </c>
      <c r="E227" s="2626">
        <v>18.83097932398066</v>
      </c>
    </row>
    <row r="228" spans="1:5">
      <c r="A228" s="2579"/>
      <c r="B228" s="2628" t="s">
        <v>1639</v>
      </c>
      <c r="C228" s="2626">
        <v>9.4872442497812202</v>
      </c>
      <c r="D228" s="2626">
        <v>2.978677318382684</v>
      </c>
      <c r="E228" s="2626">
        <v>6.5761859933549189</v>
      </c>
    </row>
    <row r="229" spans="1:5">
      <c r="A229" s="2579"/>
      <c r="B229" s="2609" t="s">
        <v>1554</v>
      </c>
      <c r="C229" s="2625">
        <v>64.611592977731078</v>
      </c>
      <c r="D229" s="2625">
        <v>31.033954672303665</v>
      </c>
      <c r="E229" s="2625">
        <v>47.783795633939796</v>
      </c>
    </row>
    <row r="230" spans="1:5">
      <c r="A230" s="2579"/>
      <c r="B230" s="2628" t="s">
        <v>2175</v>
      </c>
      <c r="C230" s="2626">
        <v>16.101842767030245</v>
      </c>
      <c r="D230" s="2626">
        <v>3.2790632258497978</v>
      </c>
      <c r="E230" s="2626">
        <v>10.020389141547472</v>
      </c>
    </row>
    <row r="231" spans="1:5">
      <c r="A231" s="2579"/>
      <c r="B231" s="2628" t="s">
        <v>2176</v>
      </c>
      <c r="C231" s="2626">
        <v>65.856019025222039</v>
      </c>
      <c r="D231" s="2626">
        <v>32.670675219959143</v>
      </c>
      <c r="E231" s="2626">
        <v>50.652803029873937</v>
      </c>
    </row>
    <row r="232" spans="1:5">
      <c r="A232" s="2579"/>
      <c r="B232" s="2628" t="s">
        <v>2177</v>
      </c>
      <c r="C232" s="2626">
        <v>93.70698557065937</v>
      </c>
      <c r="D232" s="2626">
        <v>57.345606075331801</v>
      </c>
      <c r="E232" s="2626">
        <v>75.764971658125248</v>
      </c>
    </row>
    <row r="233" spans="1:5">
      <c r="A233" s="2579"/>
      <c r="B233" s="2628" t="s">
        <v>2178</v>
      </c>
      <c r="C233" s="2626">
        <v>99.411713281832547</v>
      </c>
      <c r="D233" s="2626">
        <v>57.888196181245142</v>
      </c>
      <c r="E233" s="2626">
        <v>76.800178388122475</v>
      </c>
    </row>
    <row r="234" spans="1:5">
      <c r="A234" s="2579"/>
      <c r="B234" s="2628" t="s">
        <v>2179</v>
      </c>
      <c r="C234" s="2626">
        <v>95.625774962642424</v>
      </c>
      <c r="D234" s="2626">
        <v>48.200371732336187</v>
      </c>
      <c r="E234" s="2626">
        <v>69.689054137440138</v>
      </c>
    </row>
    <row r="235" spans="1:5">
      <c r="A235" s="2579"/>
      <c r="B235" s="2628" t="s">
        <v>2180</v>
      </c>
      <c r="C235" s="2626">
        <v>82.399508337039137</v>
      </c>
      <c r="D235" s="2626">
        <v>34.199939159137891</v>
      </c>
      <c r="E235" s="2626">
        <v>55.546982139876718</v>
      </c>
    </row>
    <row r="236" spans="1:5">
      <c r="A236" s="2579"/>
      <c r="B236" s="2628" t="s">
        <v>2181</v>
      </c>
      <c r="C236" s="2626">
        <v>76.692948695147393</v>
      </c>
      <c r="D236" s="2626">
        <v>16.405138251340329</v>
      </c>
      <c r="E236" s="2626">
        <v>42.271491476344295</v>
      </c>
    </row>
    <row r="237" spans="1:5">
      <c r="A237" s="2579"/>
      <c r="B237" s="2628" t="s">
        <v>2182</v>
      </c>
      <c r="C237" s="2626">
        <v>73.501682737750556</v>
      </c>
      <c r="D237" s="2626">
        <v>4.1835192884180739</v>
      </c>
      <c r="E237" s="2626">
        <v>37.805987506529654</v>
      </c>
    </row>
    <row r="238" spans="1:5">
      <c r="A238" s="2579"/>
      <c r="B238" s="2628" t="s">
        <v>2183</v>
      </c>
      <c r="C238" s="2626">
        <v>67.771326298977925</v>
      </c>
      <c r="D238" s="2626">
        <v>0</v>
      </c>
      <c r="E238" s="2626">
        <v>25.467452106621629</v>
      </c>
    </row>
    <row r="239" spans="1:5">
      <c r="A239" s="2579"/>
      <c r="B239" s="2628" t="s">
        <v>2184</v>
      </c>
      <c r="C239" s="2626">
        <v>46.7111104472026</v>
      </c>
      <c r="D239" s="2626">
        <v>0</v>
      </c>
      <c r="E239" s="2626">
        <v>31.17276012922478</v>
      </c>
    </row>
    <row r="240" spans="1:5">
      <c r="A240" s="2579"/>
      <c r="B240" s="2628" t="s">
        <v>1639</v>
      </c>
      <c r="C240" s="2626">
        <v>10.079340277243395</v>
      </c>
      <c r="D240" s="2626">
        <v>0</v>
      </c>
      <c r="E240" s="2626">
        <v>5.445943870043549</v>
      </c>
    </row>
    <row r="241" spans="1:5">
      <c r="A241" s="2579"/>
      <c r="B241" s="2609" t="s">
        <v>173</v>
      </c>
      <c r="C241" s="2625">
        <v>69.916991460568909</v>
      </c>
      <c r="D241" s="2625">
        <v>33.150745359351504</v>
      </c>
      <c r="E241" s="2625">
        <v>53.448640913987376</v>
      </c>
    </row>
    <row r="242" spans="1:5">
      <c r="A242" s="2579"/>
      <c r="B242" s="2628" t="s">
        <v>2175</v>
      </c>
      <c r="C242" s="2626">
        <v>13.709516966039633</v>
      </c>
      <c r="D242" s="2626">
        <v>7.8429262090996277</v>
      </c>
      <c r="E242" s="2626">
        <v>11.171984270864982</v>
      </c>
    </row>
    <row r="243" spans="1:5">
      <c r="A243" s="2579"/>
      <c r="B243" s="2628" t="s">
        <v>2176</v>
      </c>
      <c r="C243" s="2626">
        <v>83.663244775993718</v>
      </c>
      <c r="D243" s="2626">
        <v>40.080904166437321</v>
      </c>
      <c r="E243" s="2626">
        <v>64.135697120317943</v>
      </c>
    </row>
    <row r="244" spans="1:5">
      <c r="A244" s="2579"/>
      <c r="B244" s="2628" t="s">
        <v>2177</v>
      </c>
      <c r="C244" s="2626">
        <v>94.613731538602323</v>
      </c>
      <c r="D244" s="2626">
        <v>49.477227620072853</v>
      </c>
      <c r="E244" s="2626">
        <v>72.842322175453916</v>
      </c>
    </row>
    <row r="245" spans="1:5">
      <c r="A245" s="2579"/>
      <c r="B245" s="2628" t="s">
        <v>2178</v>
      </c>
      <c r="C245" s="2626">
        <v>78.035004280810867</v>
      </c>
      <c r="D245" s="2626">
        <v>58.164981225416092</v>
      </c>
      <c r="E245" s="2626">
        <v>70.461917049981494</v>
      </c>
    </row>
    <row r="246" spans="1:5">
      <c r="A246" s="2579"/>
      <c r="B246" s="2628" t="s">
        <v>2179</v>
      </c>
      <c r="C246" s="2626">
        <v>97.210682333819051</v>
      </c>
      <c r="D246" s="2626">
        <v>41.872192569547636</v>
      </c>
      <c r="E246" s="2626">
        <v>76.472233772736047</v>
      </c>
    </row>
    <row r="247" spans="1:5">
      <c r="A247" s="2579"/>
      <c r="B247" s="2628" t="s">
        <v>2180</v>
      </c>
      <c r="C247" s="2626">
        <v>100</v>
      </c>
      <c r="D247" s="2626">
        <v>26.017460717526109</v>
      </c>
      <c r="E247" s="2626">
        <v>54.938033884438987</v>
      </c>
    </row>
    <row r="248" spans="1:5">
      <c r="A248" s="2579"/>
      <c r="B248" s="2628" t="s">
        <v>2181</v>
      </c>
      <c r="C248" s="2626">
        <v>86.048367797729071</v>
      </c>
      <c r="D248" s="2626">
        <v>26.206089262950595</v>
      </c>
      <c r="E248" s="2626">
        <v>57.75434918119938</v>
      </c>
    </row>
    <row r="249" spans="1:5">
      <c r="A249" s="2579"/>
      <c r="B249" s="2628" t="s">
        <v>2182</v>
      </c>
      <c r="C249" s="2626">
        <v>83.8198029618992</v>
      </c>
      <c r="D249" s="2626">
        <v>11.318716157624525</v>
      </c>
      <c r="E249" s="2626">
        <v>45.26527997714399</v>
      </c>
    </row>
    <row r="250" spans="1:5">
      <c r="A250" s="2579"/>
      <c r="B250" s="2628" t="s">
        <v>2183</v>
      </c>
      <c r="C250" s="2626">
        <v>72.462049791371314</v>
      </c>
      <c r="D250" s="2626">
        <v>20.783185601201307</v>
      </c>
      <c r="E250" s="2626">
        <v>51.818414179356445</v>
      </c>
    </row>
    <row r="251" spans="1:5">
      <c r="A251" s="2579"/>
      <c r="B251" s="2628" t="s">
        <v>2184</v>
      </c>
      <c r="C251" s="2626">
        <v>35.503436442974959</v>
      </c>
      <c r="D251" s="2626">
        <v>8.8454262929594876</v>
      </c>
      <c r="E251" s="2626">
        <v>23.995877277981435</v>
      </c>
    </row>
    <row r="252" spans="1:5">
      <c r="A252" s="2579"/>
      <c r="B252" s="2628" t="s">
        <v>1639</v>
      </c>
      <c r="C252" s="2626">
        <v>2.2471839165944449</v>
      </c>
      <c r="D252" s="2626">
        <v>0</v>
      </c>
      <c r="E252" s="2626">
        <v>1.2257366817787871</v>
      </c>
    </row>
    <row r="253" spans="1:5">
      <c r="A253" s="2579"/>
      <c r="B253" s="2073" t="s">
        <v>2157</v>
      </c>
    </row>
    <row r="254" spans="1:5">
      <c r="A254" s="2579"/>
      <c r="B254" s="2073"/>
    </row>
    <row r="255" spans="1:5" ht="38.25" customHeight="1">
      <c r="A255" s="2579"/>
      <c r="B255" s="2857" t="s">
        <v>2187</v>
      </c>
      <c r="C255" s="2857"/>
      <c r="D255" s="2857"/>
      <c r="E255" s="2857"/>
    </row>
    <row r="256" spans="1:5">
      <c r="A256" s="2579"/>
      <c r="B256" s="2861" t="s">
        <v>135</v>
      </c>
      <c r="C256" s="2861"/>
      <c r="D256" s="2861"/>
      <c r="E256" s="2861"/>
    </row>
    <row r="257" spans="1:5">
      <c r="A257" s="2579"/>
      <c r="B257" s="2606" t="s">
        <v>2174</v>
      </c>
      <c r="C257" s="2607" t="s">
        <v>1511</v>
      </c>
      <c r="D257" s="2607" t="s">
        <v>1512</v>
      </c>
      <c r="E257" s="2607" t="s">
        <v>8</v>
      </c>
    </row>
    <row r="258" spans="1:5">
      <c r="A258" s="2579"/>
      <c r="B258" s="2609" t="s">
        <v>532</v>
      </c>
      <c r="C258" s="2625">
        <v>95.767203325560459</v>
      </c>
      <c r="D258" s="2625">
        <v>62.926416923466235</v>
      </c>
      <c r="E258" s="2625">
        <v>89.056481438840123</v>
      </c>
    </row>
    <row r="259" spans="1:5">
      <c r="A259" s="2579"/>
      <c r="B259" s="2628" t="s">
        <v>2175</v>
      </c>
      <c r="C259" s="2626">
        <v>10.923115548770573</v>
      </c>
      <c r="D259" s="2626">
        <v>15.805392757656128</v>
      </c>
      <c r="E259" s="2626">
        <v>12.463173592381201</v>
      </c>
    </row>
    <row r="260" spans="1:5">
      <c r="A260" s="2579"/>
      <c r="B260" s="2628" t="s">
        <v>2176</v>
      </c>
      <c r="C260" s="2626">
        <v>94.033504467714323</v>
      </c>
      <c r="D260" s="2626">
        <v>67.051713965842964</v>
      </c>
      <c r="E260" s="2626">
        <v>86.777410420575833</v>
      </c>
    </row>
    <row r="261" spans="1:5">
      <c r="A261" s="2579"/>
      <c r="B261" s="2628" t="s">
        <v>2177</v>
      </c>
      <c r="C261" s="2626">
        <v>99.28507848999844</v>
      </c>
      <c r="D261" s="2626">
        <v>72.607787025290733</v>
      </c>
      <c r="E261" s="2626">
        <v>94.262070056584065</v>
      </c>
    </row>
    <row r="262" spans="1:5">
      <c r="A262" s="2579"/>
      <c r="B262" s="2628" t="s">
        <v>2178</v>
      </c>
      <c r="C262" s="2626">
        <v>99.840966318163765</v>
      </c>
      <c r="D262" s="2626">
        <v>70.887464181505081</v>
      </c>
      <c r="E262" s="2626">
        <v>94.05667847945648</v>
      </c>
    </row>
    <row r="263" spans="1:5">
      <c r="A263" s="2579"/>
      <c r="B263" s="2628" t="s">
        <v>2179</v>
      </c>
      <c r="C263" s="2626">
        <v>99.417475396217441</v>
      </c>
      <c r="D263" s="2626">
        <v>71.403127325484732</v>
      </c>
      <c r="E263" s="2626">
        <v>93.59313404468233</v>
      </c>
    </row>
    <row r="264" spans="1:5">
      <c r="A264" s="2579"/>
      <c r="B264" s="2628" t="s">
        <v>2180</v>
      </c>
      <c r="C264" s="2626">
        <v>99.54506259473284</v>
      </c>
      <c r="D264" s="2626">
        <v>69.207115041132994</v>
      </c>
      <c r="E264" s="2626">
        <v>93.997388470315045</v>
      </c>
    </row>
    <row r="265" spans="1:5">
      <c r="A265" s="2579"/>
      <c r="B265" s="2628" t="s">
        <v>2181</v>
      </c>
      <c r="C265" s="2626">
        <v>99.386211355627012</v>
      </c>
      <c r="D265" s="2626">
        <v>54.920852060883504</v>
      </c>
      <c r="E265" s="2626">
        <v>90.763072699094508</v>
      </c>
    </row>
    <row r="266" spans="1:5">
      <c r="A266" s="2579"/>
      <c r="B266" s="2628" t="s">
        <v>2182</v>
      </c>
      <c r="C266" s="2626">
        <v>99.043773506576755</v>
      </c>
      <c r="D266" s="2626">
        <v>40.308233644230036</v>
      </c>
      <c r="E266" s="2626">
        <v>89.776360051082094</v>
      </c>
    </row>
    <row r="267" spans="1:5">
      <c r="A267" s="2579"/>
      <c r="B267" s="2628" t="s">
        <v>2183</v>
      </c>
      <c r="C267" s="2626">
        <v>97.628648305476844</v>
      </c>
      <c r="D267" s="2626">
        <v>36.532160392969146</v>
      </c>
      <c r="E267" s="2626">
        <v>88.665144051606717</v>
      </c>
    </row>
    <row r="268" spans="1:5">
      <c r="A268" s="2579"/>
      <c r="B268" s="2628" t="s">
        <v>2184</v>
      </c>
      <c r="C268" s="2626">
        <v>87.846900249497452</v>
      </c>
      <c r="D268" s="2626">
        <v>16.08872433488829</v>
      </c>
      <c r="E268" s="2626">
        <v>74.737166011653215</v>
      </c>
    </row>
    <row r="269" spans="1:5">
      <c r="A269" s="2579"/>
      <c r="B269" s="2628" t="s">
        <v>1639</v>
      </c>
      <c r="C269" s="2626">
        <v>62.051526370593699</v>
      </c>
      <c r="D269" s="2626">
        <v>4.6944982219674225</v>
      </c>
      <c r="E269" s="2626">
        <v>40.4642723679179</v>
      </c>
    </row>
    <row r="270" spans="1:5">
      <c r="A270" s="2579"/>
      <c r="B270" s="2609" t="s">
        <v>1553</v>
      </c>
      <c r="C270" s="2625">
        <v>95.697946149671267</v>
      </c>
      <c r="D270" s="2625">
        <v>60.228118230752258</v>
      </c>
      <c r="E270" s="2625">
        <v>88.0780054141443</v>
      </c>
    </row>
    <row r="271" spans="1:5">
      <c r="A271" s="2579"/>
      <c r="B271" s="2628" t="s">
        <v>2175</v>
      </c>
      <c r="C271" s="2626">
        <v>8.4577697518025197</v>
      </c>
      <c r="D271" s="2626">
        <v>16.676994463322416</v>
      </c>
      <c r="E271" s="2626">
        <v>11.186534981006355</v>
      </c>
    </row>
    <row r="272" spans="1:5">
      <c r="A272" s="2579"/>
      <c r="B272" s="2628" t="s">
        <v>2176</v>
      </c>
      <c r="C272" s="2626">
        <v>92.308831756123041</v>
      </c>
      <c r="D272" s="2626">
        <v>65.436387255152482</v>
      </c>
      <c r="E272" s="2626">
        <v>84.770783290879749</v>
      </c>
    </row>
    <row r="273" spans="1:5">
      <c r="A273" s="2579"/>
      <c r="B273" s="2628" t="s">
        <v>2177</v>
      </c>
      <c r="C273" s="2626">
        <v>99.398809701070391</v>
      </c>
      <c r="D273" s="2626">
        <v>69.319034981855708</v>
      </c>
      <c r="E273" s="2626">
        <v>93.840231507466115</v>
      </c>
    </row>
    <row r="274" spans="1:5">
      <c r="A274" s="2579"/>
      <c r="B274" s="2628" t="s">
        <v>2178</v>
      </c>
      <c r="C274" s="2626">
        <v>99.959135851795523</v>
      </c>
      <c r="D274" s="2626">
        <v>68.150642073663107</v>
      </c>
      <c r="E274" s="2626">
        <v>93.03436173487539</v>
      </c>
    </row>
    <row r="275" spans="1:5">
      <c r="A275" s="2579"/>
      <c r="B275" s="2628" t="s">
        <v>2179</v>
      </c>
      <c r="C275" s="2626">
        <v>99.636244785050437</v>
      </c>
      <c r="D275" s="2626">
        <v>69.490222126274887</v>
      </c>
      <c r="E275" s="2626">
        <v>92.998905470536471</v>
      </c>
    </row>
    <row r="276" spans="1:5">
      <c r="A276" s="2579"/>
      <c r="B276" s="2628" t="s">
        <v>2180</v>
      </c>
      <c r="C276" s="2626">
        <v>99.627887072373341</v>
      </c>
      <c r="D276" s="2626">
        <v>67.630982684172608</v>
      </c>
      <c r="E276" s="2626">
        <v>93.575475807022301</v>
      </c>
    </row>
    <row r="277" spans="1:5">
      <c r="A277" s="2579"/>
      <c r="B277" s="2628" t="s">
        <v>2181</v>
      </c>
      <c r="C277" s="2626">
        <v>99.696376585592134</v>
      </c>
      <c r="D277" s="2626">
        <v>52.824877583330156</v>
      </c>
      <c r="E277" s="2626">
        <v>89.284083148298407</v>
      </c>
    </row>
    <row r="278" spans="1:5">
      <c r="A278" s="2579"/>
      <c r="B278" s="2628" t="s">
        <v>2182</v>
      </c>
      <c r="C278" s="2626">
        <v>98.982537441704437</v>
      </c>
      <c r="D278" s="2626">
        <v>40.875421705028245</v>
      </c>
      <c r="E278" s="2626">
        <v>88.133335739122799</v>
      </c>
    </row>
    <row r="279" spans="1:5">
      <c r="A279" s="2579"/>
      <c r="B279" s="2628" t="s">
        <v>2183</v>
      </c>
      <c r="C279" s="2626">
        <v>97.695535525505207</v>
      </c>
      <c r="D279" s="2626">
        <v>34.577552400198428</v>
      </c>
      <c r="E279" s="2626">
        <v>87.608966011914674</v>
      </c>
    </row>
    <row r="280" spans="1:5">
      <c r="A280" s="2579"/>
      <c r="B280" s="2628" t="s">
        <v>2184</v>
      </c>
      <c r="C280" s="2626">
        <v>86.869295953558492</v>
      </c>
      <c r="D280" s="2626">
        <v>17.484266901180927</v>
      </c>
      <c r="E280" s="2626">
        <v>72.1580571303531</v>
      </c>
    </row>
    <row r="281" spans="1:5">
      <c r="A281" s="2579"/>
      <c r="B281" s="2628" t="s">
        <v>1639</v>
      </c>
      <c r="C281" s="2626">
        <v>70.177964407534503</v>
      </c>
      <c r="D281" s="2626">
        <v>3.0957379771760962</v>
      </c>
      <c r="E281" s="2626">
        <v>44.86289848506221</v>
      </c>
    </row>
    <row r="282" spans="1:5">
      <c r="A282" s="2579"/>
      <c r="B282" s="2609" t="s">
        <v>1554</v>
      </c>
      <c r="C282" s="2625">
        <v>93.053956257785003</v>
      </c>
      <c r="D282" s="2625">
        <v>70.620971855484456</v>
      </c>
      <c r="E282" s="2625">
        <v>86.969150064889092</v>
      </c>
    </row>
    <row r="283" spans="1:5">
      <c r="A283" s="2579"/>
      <c r="B283" s="2628" t="s">
        <v>2175</v>
      </c>
      <c r="C283" s="2626">
        <v>14.39487274511975</v>
      </c>
      <c r="D283" s="2626">
        <v>17.26874574093301</v>
      </c>
      <c r="E283" s="2626">
        <v>15.17694366161599</v>
      </c>
    </row>
    <row r="284" spans="1:5">
      <c r="A284" s="2579"/>
      <c r="B284" s="2628" t="s">
        <v>2176</v>
      </c>
      <c r="C284" s="2626">
        <v>93.547226276860954</v>
      </c>
      <c r="D284" s="2626">
        <v>70.378074467437386</v>
      </c>
      <c r="E284" s="2626">
        <v>85.416381842297113</v>
      </c>
    </row>
    <row r="285" spans="1:5">
      <c r="A285" s="2579"/>
      <c r="B285" s="2628" t="s">
        <v>2177</v>
      </c>
      <c r="C285" s="2626">
        <v>98.183943375087253</v>
      </c>
      <c r="D285" s="2626">
        <v>80.577312705689039</v>
      </c>
      <c r="E285" s="2626">
        <v>93.032112770644119</v>
      </c>
    </row>
    <row r="286" spans="1:5">
      <c r="A286" s="2579"/>
      <c r="B286" s="2628" t="s">
        <v>2178</v>
      </c>
      <c r="C286" s="2626">
        <v>99.293348434896274</v>
      </c>
      <c r="D286" s="2626">
        <v>80.258532843148672</v>
      </c>
      <c r="E286" s="2626">
        <v>93.822763390043505</v>
      </c>
    </row>
    <row r="287" spans="1:5">
      <c r="A287" s="2579"/>
      <c r="B287" s="2628" t="s">
        <v>2179</v>
      </c>
      <c r="C287" s="2626">
        <v>98.215442908082267</v>
      </c>
      <c r="D287" s="2626">
        <v>77.543950923875087</v>
      </c>
      <c r="E287" s="2626">
        <v>92.188241256857864</v>
      </c>
    </row>
    <row r="288" spans="1:5">
      <c r="A288" s="2579"/>
      <c r="B288" s="2628" t="s">
        <v>2180</v>
      </c>
      <c r="C288" s="2626">
        <v>98.758003604205626</v>
      </c>
      <c r="D288" s="2626">
        <v>76.161020038720878</v>
      </c>
      <c r="E288" s="2626">
        <v>92.635352346834878</v>
      </c>
    </row>
    <row r="289" spans="1:5">
      <c r="A289" s="2579"/>
      <c r="B289" s="2628" t="s">
        <v>2181</v>
      </c>
      <c r="C289" s="2626">
        <v>98.463980552441882</v>
      </c>
      <c r="D289" s="2626">
        <v>59.793679110487986</v>
      </c>
      <c r="E289" s="2626">
        <v>91.561159932063319</v>
      </c>
    </row>
    <row r="290" spans="1:5">
      <c r="A290" s="2579"/>
      <c r="B290" s="2628" t="s">
        <v>2182</v>
      </c>
      <c r="C290" s="2626">
        <v>98.815466324584406</v>
      </c>
      <c r="D290" s="2626">
        <v>34.87601099879577</v>
      </c>
      <c r="E290" s="2626">
        <v>91.809443167109706</v>
      </c>
    </row>
    <row r="291" spans="1:5">
      <c r="A291" s="2579"/>
      <c r="B291" s="2628" t="s">
        <v>2183</v>
      </c>
      <c r="C291" s="2626">
        <v>96.772145161368499</v>
      </c>
      <c r="D291" s="2626">
        <v>42.797463380670422</v>
      </c>
      <c r="E291" s="2626">
        <v>89.059533428225578</v>
      </c>
    </row>
    <row r="292" spans="1:5">
      <c r="A292" s="2579"/>
      <c r="B292" s="2628" t="s">
        <v>2184</v>
      </c>
      <c r="C292" s="2626">
        <v>86.169998427222225</v>
      </c>
      <c r="D292" s="2626">
        <v>11.144585877649909</v>
      </c>
      <c r="E292" s="2626">
        <v>72.574976806887605</v>
      </c>
    </row>
    <row r="293" spans="1:5">
      <c r="A293" s="2579"/>
      <c r="B293" s="2628" t="s">
        <v>1639</v>
      </c>
      <c r="C293" s="2626">
        <v>38.266313546453716</v>
      </c>
      <c r="D293" s="2626">
        <v>9.629163190231214</v>
      </c>
      <c r="E293" s="2626">
        <v>27.140975216881529</v>
      </c>
    </row>
    <row r="294" spans="1:5">
      <c r="A294" s="2579"/>
      <c r="B294" s="2609" t="s">
        <v>173</v>
      </c>
      <c r="C294" s="2625">
        <v>99.140921120595365</v>
      </c>
      <c r="D294" s="2625">
        <v>51.276433705164813</v>
      </c>
      <c r="E294" s="2625">
        <v>96.192346213077002</v>
      </c>
    </row>
    <row r="295" spans="1:5">
      <c r="A295" s="2579"/>
      <c r="B295" s="2628" t="s">
        <v>2175</v>
      </c>
      <c r="C295" s="2626">
        <v>18.007354151536909</v>
      </c>
      <c r="D295" s="2626">
        <v>0</v>
      </c>
      <c r="E295" s="2626">
        <v>11.084956243299301</v>
      </c>
    </row>
    <row r="296" spans="1:5">
      <c r="A296" s="2579"/>
      <c r="B296" s="2628" t="s">
        <v>2176</v>
      </c>
      <c r="C296" s="2626">
        <v>99.422446719025061</v>
      </c>
      <c r="D296" s="2626">
        <v>62.460441634017229</v>
      </c>
      <c r="E296" s="2626">
        <v>96.186304096462578</v>
      </c>
    </row>
    <row r="297" spans="1:5">
      <c r="A297" s="2579"/>
      <c r="B297" s="2628" t="s">
        <v>2177</v>
      </c>
      <c r="C297" s="2626">
        <v>100</v>
      </c>
      <c r="D297" s="2626">
        <v>61.936582772026902</v>
      </c>
      <c r="E297" s="2626">
        <v>97.633238939821481</v>
      </c>
    </row>
    <row r="298" spans="1:5">
      <c r="A298" s="2579"/>
      <c r="B298" s="2628" t="s">
        <v>2178</v>
      </c>
      <c r="C298" s="2626">
        <v>100</v>
      </c>
      <c r="D298" s="2626">
        <v>42.848852976045173</v>
      </c>
      <c r="E298" s="2626">
        <v>97.583223792438389</v>
      </c>
    </row>
    <row r="299" spans="1:5">
      <c r="A299" s="2579"/>
      <c r="B299" s="2628" t="s">
        <v>2179</v>
      </c>
      <c r="C299" s="2626">
        <v>99.896237277545168</v>
      </c>
      <c r="D299" s="2626">
        <v>57.738429113324017</v>
      </c>
      <c r="E299" s="2626">
        <v>97.689909392756704</v>
      </c>
    </row>
    <row r="300" spans="1:5">
      <c r="A300" s="2579"/>
      <c r="B300" s="2628" t="s">
        <v>2180</v>
      </c>
      <c r="C300" s="2626">
        <v>100</v>
      </c>
      <c r="D300" s="2626">
        <v>49.320576523343171</v>
      </c>
      <c r="E300" s="2626">
        <v>97.12715200084827</v>
      </c>
    </row>
    <row r="301" spans="1:5">
      <c r="A301" s="2579"/>
      <c r="B301" s="2628" t="s">
        <v>2181</v>
      </c>
      <c r="C301" s="2626">
        <v>99.639250403045381</v>
      </c>
      <c r="D301" s="2626">
        <v>65.521381671879155</v>
      </c>
      <c r="E301" s="2626">
        <v>97.1962613624341</v>
      </c>
    </row>
    <row r="302" spans="1:5">
      <c r="A302" s="2579"/>
      <c r="B302" s="2628" t="s">
        <v>2182</v>
      </c>
      <c r="C302" s="2626">
        <v>100</v>
      </c>
      <c r="D302" s="2626">
        <v>51.318527462873654</v>
      </c>
      <c r="E302" s="2626">
        <v>96.68907204766144</v>
      </c>
    </row>
    <row r="303" spans="1:5">
      <c r="A303" s="2579"/>
      <c r="B303" s="2628" t="s">
        <v>2183</v>
      </c>
      <c r="C303" s="2626">
        <v>99.423894751133332</v>
      </c>
      <c r="D303" s="2626">
        <v>45.349174630088861</v>
      </c>
      <c r="E303" s="2626">
        <v>97.786830009147863</v>
      </c>
    </row>
    <row r="304" spans="1:5">
      <c r="A304" s="2579"/>
      <c r="B304" s="2628" t="s">
        <v>2184</v>
      </c>
      <c r="C304" s="2626">
        <v>95.350935412572881</v>
      </c>
      <c r="D304" s="2626">
        <v>0</v>
      </c>
      <c r="E304" s="2626">
        <v>94.960350323887582</v>
      </c>
    </row>
    <row r="305" spans="1:10">
      <c r="A305" s="2579"/>
      <c r="B305" s="2628" t="s">
        <v>1639</v>
      </c>
      <c r="C305" s="2626">
        <v>61.21512142461161</v>
      </c>
      <c r="D305" s="2626">
        <v>0</v>
      </c>
      <c r="E305" s="2626">
        <v>44.862145724892663</v>
      </c>
    </row>
    <row r="306" spans="1:10">
      <c r="A306" s="2579"/>
      <c r="B306" s="2073" t="s">
        <v>2157</v>
      </c>
    </row>
    <row r="307" spans="1:10">
      <c r="A307" s="2579"/>
      <c r="B307" s="2629"/>
      <c r="J307" s="2630"/>
    </row>
    <row r="308" spans="1:10" ht="18">
      <c r="A308" s="2579"/>
      <c r="B308" s="2060" t="s">
        <v>2188</v>
      </c>
      <c r="C308" s="2599"/>
      <c r="D308" s="2599"/>
      <c r="E308" s="2599"/>
      <c r="F308" s="2599"/>
      <c r="J308" s="2630"/>
    </row>
    <row r="309" spans="1:10" ht="371.25" customHeight="1">
      <c r="A309" s="2579"/>
      <c r="B309" s="2862" t="s">
        <v>2296</v>
      </c>
      <c r="C309" s="2862"/>
      <c r="D309" s="2862"/>
      <c r="E309" s="2862"/>
      <c r="F309" s="2862"/>
    </row>
    <row r="310" spans="1:10">
      <c r="A310" s="2579"/>
      <c r="B310" s="2631"/>
      <c r="C310" s="2632"/>
      <c r="D310" s="2632"/>
      <c r="E310" s="2632"/>
      <c r="F310" s="2633"/>
    </row>
    <row r="311" spans="1:10" ht="30" customHeight="1">
      <c r="A311" s="2579"/>
      <c r="B311" s="2857" t="s">
        <v>2189</v>
      </c>
      <c r="C311" s="2857"/>
      <c r="D311" s="2857"/>
      <c r="E311" s="2857"/>
      <c r="F311" s="2605"/>
    </row>
    <row r="312" spans="1:10" ht="15">
      <c r="A312" s="2579"/>
      <c r="B312" s="2861" t="s">
        <v>135</v>
      </c>
      <c r="C312" s="2861"/>
      <c r="D312" s="2861"/>
      <c r="E312" s="2861"/>
      <c r="F312" s="2621"/>
      <c r="G312" s="2604"/>
    </row>
    <row r="313" spans="1:10">
      <c r="A313" s="2579"/>
      <c r="B313" s="2606" t="s">
        <v>2174</v>
      </c>
      <c r="C313" s="2607" t="s">
        <v>1511</v>
      </c>
      <c r="D313" s="2607" t="s">
        <v>1512</v>
      </c>
      <c r="E313" s="2607" t="s">
        <v>8</v>
      </c>
      <c r="F313" s="2605"/>
    </row>
    <row r="314" spans="1:10">
      <c r="A314" s="2579"/>
      <c r="B314" s="2609" t="s">
        <v>532</v>
      </c>
      <c r="C314" s="2634">
        <v>100</v>
      </c>
      <c r="D314" s="2634">
        <v>100</v>
      </c>
      <c r="E314" s="2634">
        <v>100</v>
      </c>
      <c r="F314" s="2605"/>
      <c r="G314" s="2635"/>
      <c r="H314" s="2635"/>
      <c r="I314" s="2635"/>
    </row>
    <row r="315" spans="1:10">
      <c r="A315" s="2587"/>
      <c r="B315" s="2610" t="s">
        <v>2175</v>
      </c>
      <c r="C315" s="2630">
        <v>0.45099675149227653</v>
      </c>
      <c r="D315" s="2626">
        <v>0.36874666615571394</v>
      </c>
      <c r="E315" s="2630">
        <v>0.94845186690092642</v>
      </c>
      <c r="F315" s="2624"/>
      <c r="G315" s="2635"/>
      <c r="H315" s="2635"/>
      <c r="I315" s="2635"/>
    </row>
    <row r="316" spans="1:10">
      <c r="A316" s="2587"/>
      <c r="B316" s="2610" t="s">
        <v>2176</v>
      </c>
      <c r="C316" s="2630">
        <v>9.9337758570346111</v>
      </c>
      <c r="D316" s="2626">
        <v>9.3257111005231668</v>
      </c>
      <c r="E316" s="2630">
        <v>13.611400292178091</v>
      </c>
      <c r="F316" s="2624"/>
      <c r="G316" s="2635"/>
      <c r="H316" s="2635"/>
      <c r="I316" s="2635"/>
    </row>
    <row r="317" spans="1:10">
      <c r="A317" s="2587"/>
      <c r="B317" s="2610" t="s">
        <v>2177</v>
      </c>
      <c r="C317" s="2630">
        <v>23.882329223278738</v>
      </c>
      <c r="D317" s="2626">
        <v>23.897439225774175</v>
      </c>
      <c r="E317" s="2630">
        <v>23.790942715844938</v>
      </c>
      <c r="F317" s="2624"/>
      <c r="G317" s="2635"/>
      <c r="H317" s="2635"/>
      <c r="I317" s="2635"/>
    </row>
    <row r="318" spans="1:10">
      <c r="A318" s="2587"/>
      <c r="B318" s="2610" t="s">
        <v>2178</v>
      </c>
      <c r="C318" s="2630">
        <v>21.347798943375121</v>
      </c>
      <c r="D318" s="2626">
        <v>21.113197307300251</v>
      </c>
      <c r="E318" s="2630">
        <v>22.766688461498202</v>
      </c>
      <c r="F318" s="2624"/>
      <c r="G318" s="2635"/>
      <c r="H318" s="2635"/>
      <c r="I318" s="2635"/>
    </row>
    <row r="319" spans="1:10">
      <c r="A319" s="2587"/>
      <c r="B319" s="2610" t="s">
        <v>2179</v>
      </c>
      <c r="C319" s="2630">
        <v>15.695035543343069</v>
      </c>
      <c r="D319" s="2626">
        <v>15.371576457847274</v>
      </c>
      <c r="E319" s="2630">
        <v>17.651342044995495</v>
      </c>
      <c r="F319" s="2605"/>
      <c r="G319" s="2635"/>
      <c r="H319" s="2635"/>
      <c r="I319" s="2635"/>
    </row>
    <row r="320" spans="1:10">
      <c r="A320" s="2587"/>
      <c r="B320" s="2610" t="s">
        <v>2180</v>
      </c>
      <c r="C320" s="2630">
        <v>11.602759681295048</v>
      </c>
      <c r="D320" s="2626">
        <v>11.695115783315121</v>
      </c>
      <c r="E320" s="2630">
        <v>11.044182566134383</v>
      </c>
      <c r="F320" s="2605"/>
      <c r="G320" s="2635"/>
      <c r="H320" s="2635"/>
      <c r="I320" s="2635"/>
    </row>
    <row r="321" spans="1:9">
      <c r="A321" s="2587"/>
      <c r="B321" s="2610" t="s">
        <v>2181</v>
      </c>
      <c r="C321" s="2630">
        <v>7.0934528219213897</v>
      </c>
      <c r="D321" s="2626">
        <v>7.3202654638635112</v>
      </c>
      <c r="E321" s="2630">
        <v>5.7216717652608979</v>
      </c>
      <c r="F321" s="2605"/>
      <c r="G321" s="2635"/>
      <c r="H321" s="2635"/>
      <c r="I321" s="2635"/>
    </row>
    <row r="322" spans="1:9">
      <c r="A322" s="2587"/>
      <c r="B322" s="2610" t="s">
        <v>2182</v>
      </c>
      <c r="C322" s="2630">
        <v>5.1061680128240114</v>
      </c>
      <c r="D322" s="2626">
        <v>5.5371487199248914</v>
      </c>
      <c r="E322" s="2630">
        <v>2.4995621167640181</v>
      </c>
      <c r="F322" s="2605"/>
      <c r="G322" s="2635"/>
      <c r="H322" s="2635"/>
      <c r="I322" s="2635"/>
    </row>
    <row r="323" spans="1:9">
      <c r="A323" s="2587"/>
      <c r="B323" s="2610" t="s">
        <v>2183</v>
      </c>
      <c r="C323" s="2630">
        <v>3.4149596688409334</v>
      </c>
      <c r="D323" s="2626">
        <v>3.7298077460918364</v>
      </c>
      <c r="E323" s="2630">
        <v>1.5107332359549859</v>
      </c>
      <c r="F323" s="2605"/>
      <c r="G323" s="2635"/>
      <c r="H323" s="2635"/>
      <c r="I323" s="2635"/>
    </row>
    <row r="324" spans="1:9">
      <c r="A324" s="2587"/>
      <c r="B324" s="2610" t="s">
        <v>2184</v>
      </c>
      <c r="C324" s="2630">
        <v>1.1342093885118305</v>
      </c>
      <c r="D324" s="2626">
        <v>1.2669628097888332</v>
      </c>
      <c r="E324" s="2630">
        <v>0.33130604522646651</v>
      </c>
      <c r="F324" s="2605"/>
      <c r="G324" s="2635"/>
      <c r="H324" s="2635"/>
      <c r="I324" s="2635"/>
    </row>
    <row r="325" spans="1:9">
      <c r="A325" s="2587"/>
      <c r="B325" s="2610" t="s">
        <v>1639</v>
      </c>
      <c r="C325" s="2630">
        <v>0.3385141080818293</v>
      </c>
      <c r="D325" s="2626">
        <v>0.37402871941511368</v>
      </c>
      <c r="E325" s="2630">
        <v>0.12371888924166828</v>
      </c>
      <c r="F325" s="2605"/>
      <c r="G325" s="2635"/>
      <c r="H325" s="2635"/>
      <c r="I325" s="2635"/>
    </row>
    <row r="326" spans="1:9">
      <c r="A326" s="2587"/>
      <c r="B326" s="2609" t="s">
        <v>1553</v>
      </c>
      <c r="C326" s="2634">
        <v>100</v>
      </c>
      <c r="D326" s="2634">
        <v>100</v>
      </c>
      <c r="E326" s="2634">
        <v>100</v>
      </c>
      <c r="F326" s="2605"/>
      <c r="G326" s="2635"/>
      <c r="H326" s="2635"/>
      <c r="I326" s="2635"/>
    </row>
    <row r="327" spans="1:9">
      <c r="A327" s="2587"/>
      <c r="B327" s="2610" t="s">
        <v>2175</v>
      </c>
      <c r="C327" s="2630">
        <v>0.38914144142411822</v>
      </c>
      <c r="D327" s="2630">
        <v>0.30339263966377855</v>
      </c>
      <c r="E327" s="2630">
        <v>0.90384231016790617</v>
      </c>
      <c r="F327" s="2605"/>
      <c r="G327" s="2635"/>
      <c r="H327" s="2635"/>
      <c r="I327" s="2635"/>
    </row>
    <row r="328" spans="1:9">
      <c r="A328" s="2587"/>
      <c r="B328" s="2610" t="s">
        <v>2176</v>
      </c>
      <c r="C328" s="2630">
        <v>8.8141933676913027</v>
      </c>
      <c r="D328" s="2630">
        <v>8.164557726099412</v>
      </c>
      <c r="E328" s="2630">
        <v>12.713583472626006</v>
      </c>
      <c r="F328" s="2605"/>
      <c r="G328" s="2635"/>
      <c r="H328" s="2635"/>
      <c r="I328" s="2635"/>
    </row>
    <row r="329" spans="1:9">
      <c r="A329" s="2587"/>
      <c r="B329" s="2610" t="s">
        <v>2177</v>
      </c>
      <c r="C329" s="2630">
        <v>24.475625217465787</v>
      </c>
      <c r="D329" s="2630">
        <v>24.759299655437992</v>
      </c>
      <c r="E329" s="2630">
        <v>22.772890290944446</v>
      </c>
      <c r="F329" s="2605"/>
      <c r="G329" s="2635"/>
      <c r="H329" s="2635"/>
      <c r="I329" s="2635"/>
    </row>
    <row r="330" spans="1:9">
      <c r="A330" s="2587"/>
      <c r="B330" s="2610" t="s">
        <v>2178</v>
      </c>
      <c r="C330" s="2630">
        <v>20.46510989921952</v>
      </c>
      <c r="D330" s="2630">
        <v>20.197800013693733</v>
      </c>
      <c r="E330" s="2630">
        <v>22.069617804629996</v>
      </c>
      <c r="F330" s="2605"/>
      <c r="G330" s="2635"/>
      <c r="H330" s="2635"/>
      <c r="I330" s="2635"/>
    </row>
    <row r="331" spans="1:9">
      <c r="A331" s="2587"/>
      <c r="B331" s="2610" t="s">
        <v>2179</v>
      </c>
      <c r="C331" s="2630">
        <v>15.86564571558794</v>
      </c>
      <c r="D331" s="2630">
        <v>15.472277417339933</v>
      </c>
      <c r="E331" s="2630">
        <v>18.226809961479233</v>
      </c>
      <c r="F331" s="2605"/>
      <c r="G331" s="2635"/>
      <c r="H331" s="2635"/>
      <c r="I331" s="2635"/>
    </row>
    <row r="332" spans="1:9">
      <c r="A332" s="2587"/>
      <c r="B332" s="2610" t="s">
        <v>2180</v>
      </c>
      <c r="C332" s="2630">
        <v>11.748656964560791</v>
      </c>
      <c r="D332" s="2630">
        <v>11.855419477351621</v>
      </c>
      <c r="E332" s="2630">
        <v>11.107822842629925</v>
      </c>
      <c r="F332" s="2605"/>
      <c r="G332" s="2635"/>
      <c r="H332" s="2635"/>
      <c r="I332" s="2635"/>
    </row>
    <row r="333" spans="1:9">
      <c r="A333" s="2587"/>
      <c r="B333" s="2610" t="s">
        <v>2181</v>
      </c>
      <c r="C333" s="2630">
        <v>7.2936198002601706</v>
      </c>
      <c r="D333" s="2630">
        <v>7.4219071712674358</v>
      </c>
      <c r="E333" s="2630">
        <v>6.5235843017951929</v>
      </c>
      <c r="F333" s="2605"/>
      <c r="G333" s="2635"/>
      <c r="H333" s="2635"/>
      <c r="I333" s="2635"/>
    </row>
    <row r="334" spans="1:9">
      <c r="A334" s="2587"/>
      <c r="B334" s="2610" t="s">
        <v>2182</v>
      </c>
      <c r="C334" s="2630">
        <v>5.5289287274828025</v>
      </c>
      <c r="D334" s="2630">
        <v>5.9032822295561864</v>
      </c>
      <c r="E334" s="2630">
        <v>3.2818993955397717</v>
      </c>
      <c r="F334" s="2605"/>
      <c r="G334" s="2635"/>
      <c r="H334" s="2635"/>
      <c r="I334" s="2635"/>
    </row>
    <row r="335" spans="1:9">
      <c r="A335" s="2587"/>
      <c r="B335" s="2610" t="s">
        <v>2183</v>
      </c>
      <c r="C335" s="2630">
        <v>3.8448311242761575</v>
      </c>
      <c r="D335" s="2630">
        <v>4.1818415236308404</v>
      </c>
      <c r="E335" s="2630">
        <v>1.8219510167692194</v>
      </c>
      <c r="F335" s="2605"/>
      <c r="G335" s="2635"/>
      <c r="H335" s="2635"/>
      <c r="I335" s="2635"/>
    </row>
    <row r="336" spans="1:9">
      <c r="A336" s="2587"/>
      <c r="B336" s="2610" t="s">
        <v>2184</v>
      </c>
      <c r="C336" s="2630">
        <v>1.1493579755855359</v>
      </c>
      <c r="D336" s="2630">
        <v>1.2648955146550602</v>
      </c>
      <c r="E336" s="2630">
        <v>0.45585240453616505</v>
      </c>
      <c r="F336" s="2605"/>
      <c r="G336" s="2635"/>
      <c r="H336" s="2635"/>
      <c r="I336" s="2635"/>
    </row>
    <row r="337" spans="1:9">
      <c r="A337" s="2587"/>
      <c r="B337" s="2610" t="s">
        <v>1639</v>
      </c>
      <c r="C337" s="2630">
        <v>0.42488976644390669</v>
      </c>
      <c r="D337" s="2630">
        <v>0.4753266313017484</v>
      </c>
      <c r="E337" s="2630">
        <v>0.12214619888246384</v>
      </c>
      <c r="F337" s="2605"/>
      <c r="G337" s="2635"/>
      <c r="H337" s="2635"/>
      <c r="I337" s="2635"/>
    </row>
    <row r="338" spans="1:9">
      <c r="A338" s="2587"/>
      <c r="B338" s="2609" t="s">
        <v>1554</v>
      </c>
      <c r="C338" s="2634">
        <v>100</v>
      </c>
      <c r="D338" s="2634">
        <v>100</v>
      </c>
      <c r="E338" s="2634">
        <v>100</v>
      </c>
      <c r="F338" s="2605"/>
      <c r="G338" s="2635"/>
      <c r="H338" s="2635"/>
      <c r="I338" s="2635"/>
    </row>
    <row r="339" spans="1:9">
      <c r="A339" s="2587"/>
      <c r="B339" s="2628" t="s">
        <v>2175</v>
      </c>
      <c r="C339" s="2630">
        <v>0.806040698347677</v>
      </c>
      <c r="D339" s="2630">
        <v>0.71650352042533838</v>
      </c>
      <c r="E339" s="2630">
        <v>1.1345518738303388</v>
      </c>
      <c r="F339" s="2605"/>
      <c r="G339" s="2635"/>
      <c r="H339" s="2635"/>
      <c r="I339" s="2635"/>
    </row>
    <row r="340" spans="1:9">
      <c r="A340" s="2587"/>
      <c r="B340" s="2628" t="s">
        <v>2176</v>
      </c>
      <c r="C340" s="2630">
        <v>12.178356377934271</v>
      </c>
      <c r="D340" s="2630">
        <v>11.54208031322222</v>
      </c>
      <c r="E340" s="2630">
        <v>14.512848069545775</v>
      </c>
      <c r="F340" s="2605"/>
      <c r="G340" s="2635"/>
      <c r="H340" s="2635"/>
      <c r="I340" s="2635"/>
    </row>
    <row r="341" spans="1:9">
      <c r="A341" s="2587"/>
      <c r="B341" s="2628" t="s">
        <v>2177</v>
      </c>
      <c r="C341" s="2630">
        <v>22.410721678169633</v>
      </c>
      <c r="D341" s="2630">
        <v>21.755219367411883</v>
      </c>
      <c r="E341" s="2630">
        <v>24.815754309702893</v>
      </c>
      <c r="F341" s="2605"/>
      <c r="G341" s="2635"/>
      <c r="H341" s="2635"/>
      <c r="I341" s="2635"/>
    </row>
    <row r="342" spans="1:9">
      <c r="A342" s="2587"/>
      <c r="B342" s="2628" t="s">
        <v>2178</v>
      </c>
      <c r="C342" s="2630">
        <v>21.17094824362486</v>
      </c>
      <c r="D342" s="2630">
        <v>20.145747202867909</v>
      </c>
      <c r="E342" s="2630">
        <v>24.932402500059535</v>
      </c>
      <c r="F342" s="2605"/>
      <c r="G342" s="2635"/>
      <c r="H342" s="2635"/>
      <c r="I342" s="2635"/>
    </row>
    <row r="343" spans="1:9">
      <c r="A343" s="2587"/>
      <c r="B343" s="2628" t="s">
        <v>2179</v>
      </c>
      <c r="C343" s="2630">
        <v>14.874126189355719</v>
      </c>
      <c r="D343" s="2630">
        <v>14.293180904238561</v>
      </c>
      <c r="E343" s="2630">
        <v>17.005609701941857</v>
      </c>
      <c r="F343" s="2605"/>
      <c r="G343" s="2635"/>
      <c r="H343" s="2635"/>
      <c r="I343" s="2635"/>
    </row>
    <row r="344" spans="1:9">
      <c r="A344" s="2587"/>
      <c r="B344" s="2628" t="s">
        <v>2180</v>
      </c>
      <c r="C344" s="2630">
        <v>10.569517919274947</v>
      </c>
      <c r="D344" s="2630">
        <v>10.42696055260304</v>
      </c>
      <c r="E344" s="2630">
        <v>11.092559734818142</v>
      </c>
      <c r="F344" s="2605"/>
      <c r="G344" s="2635"/>
      <c r="H344" s="2635"/>
      <c r="I344" s="2635"/>
    </row>
    <row r="345" spans="1:9">
      <c r="A345" s="2587"/>
      <c r="B345" s="2628" t="s">
        <v>2181</v>
      </c>
      <c r="C345" s="2630">
        <v>7.6656985707587939</v>
      </c>
      <c r="D345" s="2630">
        <v>8.6131409323169699</v>
      </c>
      <c r="E345" s="2630">
        <v>4.1895402740621996</v>
      </c>
      <c r="F345" s="2605"/>
      <c r="G345" s="2635"/>
      <c r="H345" s="2635"/>
      <c r="I345" s="2635"/>
    </row>
    <row r="346" spans="1:9">
      <c r="A346" s="2587"/>
      <c r="B346" s="2628" t="s">
        <v>2182</v>
      </c>
      <c r="C346" s="2630">
        <v>5.3605618717007131</v>
      </c>
      <c r="D346" s="2630">
        <v>6.5478079652370003</v>
      </c>
      <c r="E346" s="2630">
        <v>1.0045656383473496</v>
      </c>
      <c r="F346" s="2605"/>
      <c r="G346" s="2635"/>
      <c r="H346" s="2635"/>
      <c r="I346" s="2635"/>
    </row>
    <row r="347" spans="1:9">
      <c r="A347" s="2587"/>
      <c r="B347" s="2628" t="s">
        <v>2183</v>
      </c>
      <c r="C347" s="2630">
        <v>3.438339712152827</v>
      </c>
      <c r="D347" s="2630">
        <v>4.0897964219845955</v>
      </c>
      <c r="E347" s="2630">
        <v>1.0481503574188251</v>
      </c>
      <c r="F347" s="2605"/>
      <c r="G347" s="2635"/>
      <c r="H347" s="2635"/>
      <c r="I347" s="2635"/>
    </row>
    <row r="348" spans="1:9">
      <c r="A348" s="2587"/>
      <c r="B348" s="2628" t="s">
        <v>2184</v>
      </c>
      <c r="C348" s="2630">
        <v>1.2347788550746628</v>
      </c>
      <c r="D348" s="2630">
        <v>1.5376309298892017</v>
      </c>
      <c r="E348" s="2630">
        <v>0.12361706280798961</v>
      </c>
      <c r="F348" s="2605"/>
      <c r="G348" s="2635"/>
      <c r="H348" s="2635"/>
      <c r="I348" s="2635"/>
    </row>
    <row r="349" spans="1:9">
      <c r="A349" s="2587"/>
      <c r="B349" s="2628" t="s">
        <v>1639</v>
      </c>
      <c r="C349" s="2630">
        <v>0.29090988360543346</v>
      </c>
      <c r="D349" s="2630">
        <v>0.33193188980280292</v>
      </c>
      <c r="E349" s="2630">
        <v>0.14040047746530007</v>
      </c>
      <c r="F349" s="2605"/>
      <c r="G349" s="2635"/>
      <c r="H349" s="2635"/>
      <c r="I349" s="2635"/>
    </row>
    <row r="350" spans="1:9">
      <c r="A350" s="2587"/>
      <c r="B350" s="2609" t="s">
        <v>173</v>
      </c>
      <c r="C350" s="2634">
        <v>100</v>
      </c>
      <c r="D350" s="2634">
        <v>100</v>
      </c>
      <c r="E350" s="2634">
        <v>100</v>
      </c>
      <c r="F350" s="2605"/>
      <c r="G350" s="2635"/>
      <c r="H350" s="2635"/>
      <c r="I350" s="2635"/>
    </row>
    <row r="351" spans="1:9">
      <c r="A351" s="2587"/>
      <c r="B351" s="2610" t="s">
        <v>2175</v>
      </c>
      <c r="C351" s="2630">
        <v>0.17934318509052971</v>
      </c>
      <c r="D351" s="2630">
        <v>0.18574852722963187</v>
      </c>
      <c r="E351" s="2630">
        <v>0</v>
      </c>
      <c r="F351" s="2605"/>
      <c r="G351" s="2635"/>
      <c r="H351" s="2635"/>
      <c r="I351" s="2635"/>
    </row>
    <row r="352" spans="1:9">
      <c r="A352" s="2587"/>
      <c r="B352" s="2610" t="s">
        <v>2176</v>
      </c>
      <c r="C352" s="2630">
        <v>11.022815932639883</v>
      </c>
      <c r="D352" s="2630">
        <v>10.706019794000662</v>
      </c>
      <c r="E352" s="2630">
        <v>19.892791539578216</v>
      </c>
      <c r="F352" s="2605"/>
      <c r="G352" s="2635"/>
      <c r="H352" s="2635"/>
      <c r="I352" s="2635"/>
    </row>
    <row r="353" spans="1:11">
      <c r="A353" s="2579"/>
      <c r="B353" s="2628" t="s">
        <v>2177</v>
      </c>
      <c r="C353" s="2630">
        <v>23.710448640362078</v>
      </c>
      <c r="D353" s="2630">
        <v>23.454028012442553</v>
      </c>
      <c r="E353" s="2630">
        <v>30.889970223331737</v>
      </c>
      <c r="F353" s="2605"/>
      <c r="G353" s="2635"/>
      <c r="H353" s="2635"/>
      <c r="I353" s="2635"/>
    </row>
    <row r="354" spans="1:11">
      <c r="A354" s="2587"/>
      <c r="B354" s="2610" t="s">
        <v>2178</v>
      </c>
      <c r="C354" s="2630">
        <v>25.002055425677096</v>
      </c>
      <c r="D354" s="2630">
        <v>25.374722723424181</v>
      </c>
      <c r="E354" s="2630">
        <v>14.567743142958253</v>
      </c>
      <c r="F354" s="2605"/>
      <c r="G354" s="2635"/>
      <c r="H354" s="2635"/>
      <c r="I354" s="2635"/>
    </row>
    <row r="355" spans="1:11">
      <c r="A355" s="2587"/>
      <c r="B355" s="2610" t="s">
        <v>2179</v>
      </c>
      <c r="C355" s="2630">
        <v>16.216844990797558</v>
      </c>
      <c r="D355" s="2630">
        <v>16.287762322344999</v>
      </c>
      <c r="E355" s="2630">
        <v>14.231230508129197</v>
      </c>
      <c r="F355" s="2605"/>
      <c r="G355" s="2635"/>
      <c r="H355" s="2635"/>
      <c r="I355" s="2635"/>
    </row>
    <row r="356" spans="1:11">
      <c r="A356" s="2587"/>
      <c r="B356" s="2610" t="s">
        <v>2180</v>
      </c>
      <c r="C356" s="2630">
        <v>12.524728242144182</v>
      </c>
      <c r="D356" s="2630">
        <v>12.629279726391641</v>
      </c>
      <c r="E356" s="2630">
        <v>9.5973910626951024</v>
      </c>
      <c r="F356" s="2605"/>
      <c r="G356" s="2635"/>
      <c r="H356" s="2635"/>
      <c r="I356" s="2635"/>
    </row>
    <row r="357" spans="1:11">
      <c r="A357" s="2587"/>
      <c r="B357" s="2610" t="s">
        <v>2181</v>
      </c>
      <c r="C357" s="2630">
        <v>5.5004937374890508</v>
      </c>
      <c r="D357" s="2630">
        <v>5.4613589317120361</v>
      </c>
      <c r="E357" s="2630">
        <v>6.596229228822299</v>
      </c>
      <c r="F357" s="2605"/>
      <c r="G357" s="2635"/>
      <c r="H357" s="2635"/>
      <c r="I357" s="2635"/>
    </row>
    <row r="358" spans="1:11">
      <c r="A358" s="2587"/>
      <c r="B358" s="2610" t="s">
        <v>2182</v>
      </c>
      <c r="C358" s="2630">
        <v>3.1122561627527334</v>
      </c>
      <c r="D358" s="2630">
        <v>3.1035814805696678</v>
      </c>
      <c r="E358" s="2630">
        <v>3.3551386034674406</v>
      </c>
      <c r="F358" s="2605"/>
      <c r="G358" s="2635"/>
      <c r="H358" s="2635"/>
      <c r="I358" s="2635"/>
    </row>
    <row r="359" spans="1:11">
      <c r="A359" s="2587"/>
      <c r="B359" s="2610" t="s">
        <v>2183</v>
      </c>
      <c r="C359" s="2630">
        <v>1.7630592146067197</v>
      </c>
      <c r="D359" s="2630">
        <v>0.6723837111375508</v>
      </c>
      <c r="E359" s="2630">
        <v>1.7254484196967794</v>
      </c>
      <c r="F359" s="2605"/>
      <c r="G359" s="2635"/>
      <c r="H359" s="2635"/>
      <c r="I359" s="2635"/>
    </row>
    <row r="360" spans="1:11">
      <c r="A360" s="2587"/>
      <c r="B360" s="2610" t="s">
        <v>2184</v>
      </c>
      <c r="C360" s="2630">
        <v>0.95763793716860179</v>
      </c>
      <c r="D360" s="2630">
        <v>0.19712197988016916</v>
      </c>
      <c r="E360" s="2630">
        <v>0.93141234614328561</v>
      </c>
      <c r="F360" s="2605"/>
      <c r="G360" s="2635"/>
      <c r="H360" s="2635"/>
      <c r="I360" s="2635"/>
    </row>
    <row r="361" spans="1:11">
      <c r="A361" s="2587"/>
      <c r="B361" s="2610" t="s">
        <v>1639</v>
      </c>
      <c r="C361" s="2630">
        <v>7.6801330108843047E-2</v>
      </c>
      <c r="D361" s="2630">
        <v>0</v>
      </c>
      <c r="E361" s="2630">
        <v>7.4152917206612573E-2</v>
      </c>
      <c r="F361" s="2605"/>
      <c r="G361" s="2635"/>
      <c r="H361" s="2635"/>
      <c r="I361" s="2635"/>
    </row>
    <row r="362" spans="1:11">
      <c r="A362" s="2579"/>
      <c r="B362" s="2073" t="s">
        <v>2157</v>
      </c>
      <c r="H362" s="2636"/>
      <c r="I362" s="2636"/>
      <c r="J362" s="2637"/>
      <c r="K362" s="2637"/>
    </row>
    <row r="363" spans="1:11">
      <c r="A363" s="2579"/>
      <c r="B363" s="2611"/>
      <c r="H363" s="2636"/>
      <c r="I363" s="2636"/>
      <c r="J363" s="2637"/>
      <c r="K363" s="2637"/>
    </row>
    <row r="364" spans="1:11" ht="30" customHeight="1">
      <c r="A364" s="2579"/>
      <c r="B364" s="2857" t="s">
        <v>2190</v>
      </c>
      <c r="C364" s="2857"/>
      <c r="D364" s="2857"/>
      <c r="E364" s="2857"/>
      <c r="F364" s="2605"/>
      <c r="H364" s="2636"/>
      <c r="I364" s="2636"/>
      <c r="J364" s="2637"/>
      <c r="K364" s="2637"/>
    </row>
    <row r="365" spans="1:11">
      <c r="A365" s="2579"/>
      <c r="B365" s="2861" t="s">
        <v>135</v>
      </c>
      <c r="C365" s="2861"/>
      <c r="D365" s="2861"/>
      <c r="E365" s="2861"/>
      <c r="F365" s="2605"/>
      <c r="H365" s="2636"/>
      <c r="I365" s="2636"/>
      <c r="J365" s="2637"/>
      <c r="K365" s="2637"/>
    </row>
    <row r="366" spans="1:11">
      <c r="A366" s="2579"/>
      <c r="B366" s="2613" t="s">
        <v>2191</v>
      </c>
      <c r="C366" s="2607" t="s">
        <v>1511</v>
      </c>
      <c r="D366" s="2607" t="s">
        <v>1512</v>
      </c>
      <c r="E366" s="2607" t="s">
        <v>8</v>
      </c>
      <c r="F366" s="2605"/>
      <c r="H366" s="2863"/>
      <c r="I366" s="2863"/>
      <c r="J366" s="2863"/>
      <c r="K366" s="2864"/>
    </row>
    <row r="367" spans="1:11">
      <c r="A367" s="2579"/>
      <c r="B367" s="2609" t="s">
        <v>79</v>
      </c>
      <c r="C367" s="2634">
        <v>100</v>
      </c>
      <c r="D367" s="2634">
        <v>100</v>
      </c>
      <c r="E367" s="2634">
        <v>100</v>
      </c>
      <c r="F367" s="2605"/>
      <c r="G367" s="2635"/>
      <c r="H367" s="2635"/>
      <c r="I367" s="2635"/>
      <c r="J367" s="2638"/>
      <c r="K367" s="2864"/>
    </row>
    <row r="368" spans="1:11">
      <c r="A368" s="2587"/>
      <c r="B368" s="2610" t="s">
        <v>2192</v>
      </c>
      <c r="C368" s="2639">
        <v>1.6971888884728428</v>
      </c>
      <c r="D368" s="2639">
        <v>0.16337910944576889</v>
      </c>
      <c r="E368" s="2639">
        <v>1.4795679579500969</v>
      </c>
      <c r="F368" s="2605"/>
      <c r="G368" s="2635"/>
      <c r="H368" s="2635"/>
      <c r="I368" s="2635"/>
      <c r="J368" s="2638"/>
      <c r="K368" s="2640"/>
    </row>
    <row r="369" spans="1:11">
      <c r="A369" s="2587"/>
      <c r="B369" s="2610" t="s">
        <v>2193</v>
      </c>
      <c r="C369" s="2639">
        <v>0.90243866419829988</v>
      </c>
      <c r="D369" s="2639">
        <v>0.32463286267019498</v>
      </c>
      <c r="E369" s="2639">
        <v>0.82045807057491549</v>
      </c>
      <c r="F369" s="2605"/>
      <c r="G369" s="2635"/>
      <c r="H369" s="2635"/>
      <c r="I369" s="2635"/>
      <c r="J369" s="2641"/>
      <c r="K369" s="2642"/>
    </row>
    <row r="370" spans="1:11">
      <c r="A370" s="2587"/>
      <c r="B370" s="2610" t="s">
        <v>2194</v>
      </c>
      <c r="C370" s="2639">
        <v>97.384685216399134</v>
      </c>
      <c r="D370" s="2639">
        <v>99.347053267497316</v>
      </c>
      <c r="E370" s="2639">
        <v>97.663111111935478</v>
      </c>
      <c r="F370" s="2605"/>
      <c r="G370" s="2643"/>
      <c r="H370" s="2643"/>
      <c r="I370" s="2635"/>
      <c r="J370" s="2641"/>
      <c r="K370" s="2642"/>
    </row>
    <row r="371" spans="1:11">
      <c r="A371" s="2587"/>
      <c r="B371" s="2610" t="s">
        <v>2195</v>
      </c>
      <c r="C371" s="2639">
        <v>1.5687230929808223E-2</v>
      </c>
      <c r="D371" s="2639">
        <v>0.1649347603867192</v>
      </c>
      <c r="E371" s="2639">
        <v>3.6862859539526123E-2</v>
      </c>
      <c r="F371" s="2605"/>
      <c r="G371" s="2635"/>
      <c r="H371" s="2635"/>
      <c r="I371" s="2635"/>
      <c r="J371" s="2640"/>
      <c r="K371" s="2640"/>
    </row>
    <row r="372" spans="1:11">
      <c r="A372" s="2587"/>
      <c r="B372" s="2610" t="s">
        <v>2196</v>
      </c>
      <c r="C372" s="2639">
        <v>0</v>
      </c>
      <c r="D372" s="2639">
        <v>0</v>
      </c>
      <c r="E372" s="2639">
        <v>0</v>
      </c>
      <c r="F372" s="2605"/>
      <c r="G372" s="2635"/>
      <c r="H372" s="2635"/>
      <c r="I372" s="2635"/>
      <c r="J372" s="2640"/>
      <c r="K372" s="2640"/>
    </row>
    <row r="373" spans="1:11">
      <c r="A373" s="2579"/>
      <c r="B373" s="2609" t="s">
        <v>1534</v>
      </c>
      <c r="C373" s="2634">
        <v>100</v>
      </c>
      <c r="D373" s="2634">
        <v>100</v>
      </c>
      <c r="E373" s="2634">
        <v>100</v>
      </c>
      <c r="F373" s="2605"/>
      <c r="G373" s="2635"/>
      <c r="H373" s="2635"/>
      <c r="I373" s="2644"/>
      <c r="J373" s="2638"/>
      <c r="K373" s="2642"/>
    </row>
    <row r="374" spans="1:11">
      <c r="A374" s="2587"/>
      <c r="B374" s="2610" t="s">
        <v>2192</v>
      </c>
      <c r="C374" s="2639">
        <v>1.3928032250329878</v>
      </c>
      <c r="D374" s="2639">
        <v>0.42871529634987998</v>
      </c>
      <c r="E374" s="2639">
        <v>1.1604760331487072</v>
      </c>
      <c r="F374" s="2605"/>
      <c r="G374" s="2635"/>
      <c r="H374" s="2635"/>
      <c r="I374" s="2644"/>
      <c r="J374" s="2641"/>
      <c r="K374" s="2640"/>
    </row>
    <row r="375" spans="1:11">
      <c r="A375" s="2587"/>
      <c r="B375" s="2610" t="s">
        <v>2193</v>
      </c>
      <c r="C375" s="2639">
        <v>0.71892409480648167</v>
      </c>
      <c r="D375" s="2639">
        <v>0.23689623052985764</v>
      </c>
      <c r="E375" s="2639">
        <v>0.60276437867941113</v>
      </c>
      <c r="F375" s="2605"/>
      <c r="G375" s="2635"/>
      <c r="H375" s="2635"/>
      <c r="I375" s="2644"/>
      <c r="J375" s="2641"/>
      <c r="K375" s="2642"/>
    </row>
    <row r="376" spans="1:11">
      <c r="A376" s="2587"/>
      <c r="B376" s="2610" t="s">
        <v>2194</v>
      </c>
      <c r="C376" s="2639">
        <v>97.870543871784363</v>
      </c>
      <c r="D376" s="2639">
        <v>98.456511134131389</v>
      </c>
      <c r="E376" s="2639">
        <v>98.011751042361638</v>
      </c>
      <c r="F376" s="2605"/>
      <c r="G376" s="2635"/>
      <c r="H376" s="2635"/>
      <c r="I376" s="2644"/>
      <c r="J376" s="2641"/>
      <c r="K376" s="2642"/>
    </row>
    <row r="377" spans="1:11">
      <c r="A377" s="2587"/>
      <c r="B377" s="2610" t="s">
        <v>2195</v>
      </c>
      <c r="C377" s="2639">
        <v>1.7728808376276287E-2</v>
      </c>
      <c r="D377" s="2639">
        <v>0.87787733898889375</v>
      </c>
      <c r="E377" s="2639">
        <v>0.22500854581017307</v>
      </c>
      <c r="F377" s="2605"/>
      <c r="G377" s="2635"/>
      <c r="H377" s="2635"/>
      <c r="I377" s="2644"/>
      <c r="J377" s="2641"/>
      <c r="K377" s="2640"/>
    </row>
    <row r="378" spans="1:11">
      <c r="A378" s="2587"/>
      <c r="B378" s="2610" t="s">
        <v>1652</v>
      </c>
      <c r="C378" s="2639">
        <v>0</v>
      </c>
      <c r="D378" s="2639">
        <v>0</v>
      </c>
      <c r="E378" s="2639">
        <v>0</v>
      </c>
      <c r="F378" s="2605"/>
      <c r="G378" s="2635"/>
      <c r="H378" s="2635"/>
      <c r="I378" s="2644"/>
      <c r="J378" s="2641"/>
      <c r="K378" s="2642"/>
    </row>
    <row r="379" spans="1:11">
      <c r="A379" s="2579"/>
      <c r="B379" s="2609" t="s">
        <v>1535</v>
      </c>
      <c r="C379" s="2634">
        <v>100</v>
      </c>
      <c r="D379" s="2634">
        <v>100</v>
      </c>
      <c r="E379" s="2634">
        <v>100</v>
      </c>
      <c r="F379" s="2605"/>
      <c r="G379" s="2635"/>
      <c r="H379" s="2635"/>
      <c r="I379" s="2644"/>
      <c r="J379" s="2638"/>
      <c r="K379" s="2642"/>
    </row>
    <row r="380" spans="1:11">
      <c r="A380" s="2587"/>
      <c r="B380" s="2610" t="s">
        <v>2192</v>
      </c>
      <c r="C380" s="2639">
        <v>1.7189006402678244</v>
      </c>
      <c r="D380" s="2639">
        <v>0.1244834985739451</v>
      </c>
      <c r="E380" s="2639">
        <v>1.5055422809497889</v>
      </c>
      <c r="F380" s="2605"/>
      <c r="G380" s="2635"/>
      <c r="H380" s="2635"/>
      <c r="I380" s="2644"/>
      <c r="J380" s="2641"/>
      <c r="K380" s="2640"/>
    </row>
    <row r="381" spans="1:11">
      <c r="A381" s="2587"/>
      <c r="B381" s="2610" t="s">
        <v>2193</v>
      </c>
      <c r="C381" s="2639">
        <v>0.91552871166101435</v>
      </c>
      <c r="D381" s="2639">
        <v>0.33749416870896659</v>
      </c>
      <c r="E381" s="2639">
        <v>0.83817850104901259</v>
      </c>
      <c r="F381" s="2605"/>
      <c r="G381" s="2635"/>
      <c r="H381" s="2635"/>
      <c r="I381" s="2644"/>
      <c r="J381" s="2641"/>
      <c r="K381" s="2642"/>
    </row>
    <row r="382" spans="1:11">
      <c r="A382" s="2587"/>
      <c r="B382" s="2610" t="s">
        <v>2194</v>
      </c>
      <c r="C382" s="2639">
        <v>97.350029042339671</v>
      </c>
      <c r="D382" s="2639">
        <v>99.477597769129403</v>
      </c>
      <c r="E382" s="2639">
        <v>97.634731559023763</v>
      </c>
      <c r="F382" s="2605"/>
      <c r="G382" s="2635"/>
      <c r="H382" s="2635"/>
      <c r="I382" s="2644"/>
      <c r="J382" s="2645"/>
      <c r="K382" s="2642"/>
    </row>
    <row r="383" spans="1:11">
      <c r="A383" s="2587"/>
      <c r="B383" s="2610" t="s">
        <v>2195</v>
      </c>
      <c r="C383" s="2639">
        <v>1.5541605730884901E-2</v>
      </c>
      <c r="D383" s="2639">
        <v>6.0424563587645294E-2</v>
      </c>
      <c r="E383" s="2639">
        <v>2.154765897707844E-2</v>
      </c>
      <c r="F383" s="2605"/>
      <c r="G383" s="2635"/>
      <c r="H383" s="2635"/>
      <c r="I383" s="2644"/>
      <c r="J383" s="2641"/>
      <c r="K383" s="2640"/>
    </row>
    <row r="384" spans="1:11">
      <c r="A384" s="2587"/>
      <c r="B384" s="2610" t="s">
        <v>2196</v>
      </c>
      <c r="C384" s="2639">
        <v>0</v>
      </c>
      <c r="D384" s="2639">
        <v>0</v>
      </c>
      <c r="E384" s="2639">
        <v>0</v>
      </c>
      <c r="F384" s="2605"/>
      <c r="G384" s="2635"/>
      <c r="H384" s="2635"/>
      <c r="I384" s="2644"/>
      <c r="J384" s="2641"/>
      <c r="K384" s="2640"/>
    </row>
    <row r="385" spans="1:10" s="2584" customFormat="1">
      <c r="A385" s="2579"/>
      <c r="B385" s="2073" t="s">
        <v>2157</v>
      </c>
      <c r="C385" s="2646"/>
      <c r="D385" s="2646"/>
      <c r="E385" s="2646"/>
      <c r="F385" s="2605"/>
      <c r="G385" s="2647"/>
      <c r="H385" s="2647"/>
      <c r="I385" s="2647"/>
    </row>
    <row r="386" spans="1:10" s="2584" customFormat="1">
      <c r="A386" s="2579"/>
      <c r="C386" s="2646"/>
      <c r="D386" s="2646"/>
      <c r="E386" s="2646"/>
      <c r="F386" s="2605"/>
      <c r="G386" s="2647"/>
      <c r="H386" s="2647"/>
      <c r="I386" s="2647"/>
    </row>
    <row r="387" spans="1:10" s="2584" customFormat="1" ht="30" customHeight="1">
      <c r="A387" s="2579"/>
      <c r="B387" s="2857" t="s">
        <v>2197</v>
      </c>
      <c r="C387" s="2857"/>
      <c r="D387" s="2857"/>
      <c r="E387" s="2857"/>
      <c r="F387" s="2605"/>
      <c r="G387" s="2648"/>
      <c r="H387" s="2647"/>
      <c r="I387" s="2647"/>
    </row>
    <row r="388" spans="1:10" s="2584" customFormat="1">
      <c r="A388" s="2579"/>
      <c r="B388" s="2861" t="s">
        <v>135</v>
      </c>
      <c r="C388" s="2861"/>
      <c r="D388" s="2861"/>
      <c r="E388" s="2861"/>
      <c r="F388" s="2605"/>
      <c r="G388" s="2648"/>
      <c r="H388" s="2647"/>
      <c r="I388" s="2647"/>
    </row>
    <row r="389" spans="1:10">
      <c r="A389" s="2579"/>
      <c r="B389" s="2613" t="s">
        <v>2198</v>
      </c>
      <c r="C389" s="2607" t="s">
        <v>1511</v>
      </c>
      <c r="D389" s="2607" t="s">
        <v>1512</v>
      </c>
      <c r="E389" s="2607" t="s">
        <v>8</v>
      </c>
      <c r="F389" s="2605"/>
      <c r="G389" s="2649"/>
    </row>
    <row r="390" spans="1:10">
      <c r="A390" s="2579"/>
      <c r="B390" s="2609" t="s">
        <v>79</v>
      </c>
      <c r="C390" s="2313">
        <v>100</v>
      </c>
      <c r="D390" s="2313">
        <v>100</v>
      </c>
      <c r="E390" s="2313">
        <v>100</v>
      </c>
      <c r="F390" s="2605"/>
      <c r="G390" s="2635"/>
      <c r="H390" s="2635"/>
      <c r="I390" s="2635"/>
      <c r="J390" s="2638"/>
    </row>
    <row r="391" spans="1:10">
      <c r="A391" s="2587"/>
      <c r="B391" s="2610" t="s">
        <v>2199</v>
      </c>
      <c r="C391" s="2650">
        <v>16.679330870012084</v>
      </c>
      <c r="D391" s="2650">
        <v>16.965120902907234</v>
      </c>
      <c r="E391" s="2650">
        <v>16.719879505014198</v>
      </c>
      <c r="F391" s="2605"/>
      <c r="G391" s="2635"/>
      <c r="H391" s="2635"/>
      <c r="I391" s="2635"/>
    </row>
    <row r="392" spans="1:10">
      <c r="A392" s="2587"/>
      <c r="B392" s="2610" t="s">
        <v>2200</v>
      </c>
      <c r="C392" s="2650">
        <v>20.052254887420677</v>
      </c>
      <c r="D392" s="2650">
        <v>21.187198012447688</v>
      </c>
      <c r="E392" s="2650">
        <v>20.21328357711598</v>
      </c>
      <c r="F392" s="2605"/>
      <c r="G392" s="2635"/>
      <c r="H392" s="2635"/>
      <c r="I392" s="2651"/>
    </row>
    <row r="393" spans="1:10">
      <c r="A393" s="2587"/>
      <c r="B393" s="2610" t="s">
        <v>1884</v>
      </c>
      <c r="C393" s="2650">
        <v>21.341331299964477</v>
      </c>
      <c r="D393" s="2650">
        <v>12.10216192701265</v>
      </c>
      <c r="E393" s="2650">
        <v>20.030453860211406</v>
      </c>
      <c r="F393" s="2605"/>
      <c r="G393" s="2635"/>
      <c r="H393" s="2635"/>
      <c r="I393" s="2651"/>
    </row>
    <row r="394" spans="1:10">
      <c r="A394" s="2587"/>
      <c r="B394" s="2610" t="s">
        <v>1885</v>
      </c>
      <c r="C394" s="2650">
        <v>14.202107330345154</v>
      </c>
      <c r="D394" s="2650">
        <v>14.962342609229944</v>
      </c>
      <c r="E394" s="2650">
        <v>14.309971493860793</v>
      </c>
      <c r="F394" s="2605"/>
      <c r="G394" s="2635"/>
      <c r="H394" s="2635"/>
      <c r="I394" s="2635"/>
    </row>
    <row r="395" spans="1:10">
      <c r="A395" s="2587"/>
      <c r="B395" s="2610" t="s">
        <v>1886</v>
      </c>
      <c r="C395" s="2650">
        <v>6.9178085431267062</v>
      </c>
      <c r="D395" s="2650">
        <v>8.9981237759843644</v>
      </c>
      <c r="E395" s="2650">
        <v>7.2129690923325755</v>
      </c>
      <c r="F395" s="2605"/>
      <c r="G395" s="2635"/>
      <c r="H395" s="2635"/>
      <c r="I395" s="2635"/>
    </row>
    <row r="396" spans="1:10">
      <c r="A396" s="2587"/>
      <c r="B396" s="2610" t="s">
        <v>2201</v>
      </c>
      <c r="C396" s="2650">
        <v>16.33316640159828</v>
      </c>
      <c r="D396" s="2650">
        <v>20.112401198748174</v>
      </c>
      <c r="E396" s="2650">
        <v>16.869374088147971</v>
      </c>
      <c r="F396" s="2605"/>
      <c r="G396" s="2635"/>
      <c r="H396" s="2635"/>
      <c r="I396" s="2635"/>
    </row>
    <row r="397" spans="1:10">
      <c r="A397" s="2587"/>
      <c r="B397" s="2610" t="s">
        <v>2202</v>
      </c>
      <c r="C397" s="2650">
        <v>4.4468015455066849</v>
      </c>
      <c r="D397" s="2650">
        <v>5.4592331560799545</v>
      </c>
      <c r="E397" s="2650">
        <v>4.5904479821093114</v>
      </c>
      <c r="F397" s="2605"/>
      <c r="G397" s="2635"/>
      <c r="H397" s="2635"/>
      <c r="I397" s="2635"/>
    </row>
    <row r="398" spans="1:10">
      <c r="A398" s="2587"/>
      <c r="B398" s="2610" t="s">
        <v>1652</v>
      </c>
      <c r="C398" s="2650">
        <v>2.7199122025754374E-2</v>
      </c>
      <c r="D398" s="2650">
        <v>0.21341841759006291</v>
      </c>
      <c r="E398" s="2650">
        <v>5.3620401206603649E-2</v>
      </c>
      <c r="F398" s="2605"/>
      <c r="G398" s="2635"/>
      <c r="H398" s="2635"/>
      <c r="I398" s="2635"/>
    </row>
    <row r="399" spans="1:10">
      <c r="A399" s="2579"/>
      <c r="B399" s="2609" t="s">
        <v>1534</v>
      </c>
      <c r="C399" s="2313">
        <v>100</v>
      </c>
      <c r="D399" s="2313">
        <v>100</v>
      </c>
      <c r="E399" s="2313">
        <v>100</v>
      </c>
      <c r="F399" s="2605"/>
      <c r="G399" s="2635"/>
      <c r="H399" s="2635"/>
      <c r="I399" s="2635"/>
      <c r="J399" s="2638"/>
    </row>
    <row r="400" spans="1:10">
      <c r="A400" s="2587"/>
      <c r="B400" s="2610" t="s">
        <v>2199</v>
      </c>
      <c r="C400" s="2650">
        <v>2.7322639369124726</v>
      </c>
      <c r="D400" s="2650">
        <v>1.0831139996688064</v>
      </c>
      <c r="E400" s="2650">
        <v>2.334849590651225</v>
      </c>
      <c r="F400" s="2605"/>
      <c r="G400" s="2635"/>
      <c r="H400" s="2635"/>
      <c r="I400" s="2635"/>
    </row>
    <row r="401" spans="1:10">
      <c r="A401" s="2587"/>
      <c r="B401" s="2610" t="s">
        <v>2200</v>
      </c>
      <c r="C401" s="2650">
        <v>6.2026156328745339</v>
      </c>
      <c r="D401" s="2650">
        <v>0.2436793946445511</v>
      </c>
      <c r="E401" s="2650">
        <v>4.7666232491336595</v>
      </c>
      <c r="F401" s="2605"/>
      <c r="G401" s="2635"/>
      <c r="H401" s="2635"/>
      <c r="I401" s="2635"/>
    </row>
    <row r="402" spans="1:10">
      <c r="A402" s="2587"/>
      <c r="B402" s="2610" t="s">
        <v>1884</v>
      </c>
      <c r="C402" s="2650">
        <v>19.131319639116327</v>
      </c>
      <c r="D402" s="2650">
        <v>6.8053132706284005</v>
      </c>
      <c r="E402" s="2650">
        <v>16.160982223264462</v>
      </c>
      <c r="F402" s="2605"/>
      <c r="G402" s="2635"/>
      <c r="H402" s="2635"/>
      <c r="I402" s="2635"/>
    </row>
    <row r="403" spans="1:10">
      <c r="A403" s="2587"/>
      <c r="B403" s="2610" t="s">
        <v>1885</v>
      </c>
      <c r="C403" s="2650">
        <v>31.198612050198076</v>
      </c>
      <c r="D403" s="2650">
        <v>23.274052831587376</v>
      </c>
      <c r="E403" s="2650">
        <v>29.288941225156968</v>
      </c>
      <c r="F403" s="2605"/>
      <c r="G403" s="2635"/>
      <c r="H403" s="2635"/>
      <c r="I403" s="2651"/>
    </row>
    <row r="404" spans="1:10">
      <c r="A404" s="2587"/>
      <c r="B404" s="2610" t="s">
        <v>1886</v>
      </c>
      <c r="C404" s="2650">
        <v>10.914413685962719</v>
      </c>
      <c r="D404" s="2650">
        <v>16.951258895331165</v>
      </c>
      <c r="E404" s="2650">
        <v>12.369180677235473</v>
      </c>
      <c r="F404" s="2605"/>
      <c r="G404" s="2635"/>
      <c r="H404" s="2635"/>
      <c r="I404" s="2635"/>
    </row>
    <row r="405" spans="1:10">
      <c r="A405" s="2587"/>
      <c r="B405" s="2610" t="s">
        <v>2201</v>
      </c>
      <c r="C405" s="2650">
        <v>21.92352441473728</v>
      </c>
      <c r="D405" s="2650">
        <v>41.205402334872495</v>
      </c>
      <c r="E405" s="2650">
        <v>26.570097012694955</v>
      </c>
      <c r="F405" s="2605"/>
      <c r="G405" s="2635"/>
      <c r="H405" s="2635"/>
      <c r="I405" s="2635"/>
    </row>
    <row r="406" spans="1:10">
      <c r="A406" s="2587"/>
      <c r="B406" s="2610" t="s">
        <v>2202</v>
      </c>
      <c r="C406" s="2650">
        <v>7.8901442614061876</v>
      </c>
      <c r="D406" s="2650">
        <v>10.437179273267065</v>
      </c>
      <c r="E406" s="2650">
        <v>8.5039321476884258</v>
      </c>
      <c r="F406" s="2605"/>
      <c r="G406" s="2635"/>
      <c r="H406" s="2635"/>
      <c r="I406" s="2635"/>
    </row>
    <row r="407" spans="1:10">
      <c r="A407" s="2587"/>
      <c r="B407" s="2610" t="s">
        <v>1652</v>
      </c>
      <c r="C407" s="2650">
        <v>7.1063787914381954E-3</v>
      </c>
      <c r="D407" s="2650">
        <v>0</v>
      </c>
      <c r="E407" s="2650">
        <v>5.3938741744204936E-3</v>
      </c>
      <c r="F407" s="2605"/>
      <c r="G407" s="2635"/>
      <c r="H407" s="2635"/>
      <c r="I407" s="2635"/>
    </row>
    <row r="408" spans="1:10">
      <c r="A408" s="2579"/>
      <c r="B408" s="2609" t="s">
        <v>1535</v>
      </c>
      <c r="C408" s="2313">
        <v>100</v>
      </c>
      <c r="D408" s="2313">
        <v>100</v>
      </c>
      <c r="E408" s="2313">
        <v>100</v>
      </c>
      <c r="F408" s="2605"/>
      <c r="G408" s="2635"/>
      <c r="H408" s="2635"/>
      <c r="I408" s="2635"/>
      <c r="J408" s="2638"/>
    </row>
    <row r="409" spans="1:10">
      <c r="A409" s="2587"/>
      <c r="B409" s="2610" t="s">
        <v>2199</v>
      </c>
      <c r="C409" s="2650">
        <v>17.674171599687355</v>
      </c>
      <c r="D409" s="2650">
        <v>19.293263051852751</v>
      </c>
      <c r="E409" s="2650">
        <v>17.890831773982981</v>
      </c>
      <c r="F409" s="2605"/>
      <c r="G409" s="2635"/>
      <c r="H409" s="2635"/>
      <c r="I409" s="2635"/>
    </row>
    <row r="410" spans="1:10">
      <c r="A410" s="2587"/>
      <c r="B410" s="2610" t="s">
        <v>2200</v>
      </c>
      <c r="C410" s="2650">
        <v>21.040146125616104</v>
      </c>
      <c r="D410" s="2650">
        <v>24.25730676749366</v>
      </c>
      <c r="E410" s="2650">
        <v>21.470653361309562</v>
      </c>
      <c r="F410" s="2605"/>
      <c r="G410" s="2635"/>
      <c r="H410" s="2635"/>
      <c r="I410" s="2651"/>
    </row>
    <row r="411" spans="1:10">
      <c r="A411" s="2587"/>
      <c r="B411" s="2610" t="s">
        <v>1884</v>
      </c>
      <c r="C411" s="2650">
        <v>21.498970868471552</v>
      </c>
      <c r="D411" s="2650">
        <v>12.878626556995808</v>
      </c>
      <c r="E411" s="2650">
        <v>20.345431765712473</v>
      </c>
      <c r="F411" s="2605"/>
      <c r="G411" s="2635"/>
      <c r="H411" s="2635"/>
      <c r="I411" s="2635"/>
    </row>
    <row r="412" spans="1:10">
      <c r="A412" s="2587"/>
      <c r="B412" s="2610" t="s">
        <v>1885</v>
      </c>
      <c r="C412" s="2650">
        <v>12.989750980545796</v>
      </c>
      <c r="D412" s="2650">
        <v>13.743929658247783</v>
      </c>
      <c r="E412" s="2650">
        <v>13.090672076474213</v>
      </c>
      <c r="G412" s="2635"/>
      <c r="H412" s="2635"/>
      <c r="I412" s="2635"/>
    </row>
    <row r="413" spans="1:10">
      <c r="A413" s="2587"/>
      <c r="B413" s="2610" t="s">
        <v>1886</v>
      </c>
      <c r="C413" s="2650">
        <v>6.6327317168955959</v>
      </c>
      <c r="D413" s="2650">
        <v>7.8322743212888319</v>
      </c>
      <c r="E413" s="2650">
        <v>6.7932495859730126</v>
      </c>
      <c r="G413" s="2635"/>
      <c r="H413" s="2635"/>
      <c r="I413" s="2635"/>
    </row>
    <row r="414" spans="1:10">
      <c r="A414" s="2587"/>
      <c r="B414" s="2610" t="s">
        <v>2201</v>
      </c>
      <c r="C414" s="2650">
        <v>15.934407589325437</v>
      </c>
      <c r="D414" s="2650">
        <v>17.02037981304046</v>
      </c>
      <c r="E414" s="2650">
        <v>16.079727936088727</v>
      </c>
      <c r="G414" s="2635"/>
      <c r="H414" s="2635"/>
      <c r="I414" s="2635"/>
    </row>
    <row r="415" spans="1:10">
      <c r="A415" s="2587"/>
      <c r="B415" s="2610" t="s">
        <v>2202</v>
      </c>
      <c r="C415" s="2650">
        <v>4.2011887871799649</v>
      </c>
      <c r="D415" s="2650">
        <v>4.7295164243588097</v>
      </c>
      <c r="E415" s="2650">
        <v>4.2718874236302522</v>
      </c>
      <c r="G415" s="2635"/>
      <c r="H415" s="2635"/>
      <c r="I415" s="2635"/>
    </row>
    <row r="416" spans="1:10">
      <c r="A416" s="2587"/>
      <c r="B416" s="2610" t="s">
        <v>1652</v>
      </c>
      <c r="C416" s="2650">
        <v>2.8632332279658525E-2</v>
      </c>
      <c r="D416" s="2650">
        <v>0.24470340672146604</v>
      </c>
      <c r="E416" s="2650">
        <v>5.754607682834386E-2</v>
      </c>
      <c r="G416" s="2635"/>
      <c r="H416" s="2635"/>
      <c r="I416" s="2635"/>
    </row>
    <row r="417" spans="1:8">
      <c r="A417" s="2579"/>
      <c r="B417" s="2073" t="s">
        <v>2157</v>
      </c>
      <c r="C417" s="2652"/>
      <c r="D417" s="2653"/>
      <c r="E417" s="2653"/>
    </row>
    <row r="418" spans="1:8">
      <c r="A418" s="2579"/>
      <c r="B418" s="2629"/>
      <c r="C418" s="2652"/>
      <c r="D418" s="2653"/>
      <c r="E418" s="2653"/>
    </row>
    <row r="419" spans="1:8" ht="27" customHeight="1">
      <c r="A419" s="2579"/>
      <c r="B419" s="2865" t="s">
        <v>2203</v>
      </c>
      <c r="C419" s="2865"/>
      <c r="D419" s="2865"/>
      <c r="E419" s="2865"/>
      <c r="F419" s="2865"/>
    </row>
    <row r="420" spans="1:8">
      <c r="A420" s="2579"/>
      <c r="B420" s="2629"/>
      <c r="C420" s="2652"/>
      <c r="D420" s="2653"/>
      <c r="E420" s="2653"/>
      <c r="G420" s="2654"/>
    </row>
    <row r="421" spans="1:8">
      <c r="A421" s="2579"/>
      <c r="B421" s="2629"/>
      <c r="C421" s="2652"/>
      <c r="D421" s="2653"/>
      <c r="E421" s="2653"/>
      <c r="G421" s="2655"/>
      <c r="H421" s="2656"/>
    </row>
    <row r="422" spans="1:8">
      <c r="A422" s="2579"/>
      <c r="B422" s="2629"/>
      <c r="C422" s="2652"/>
      <c r="D422" s="2653"/>
      <c r="E422" s="2653"/>
      <c r="G422" s="2657"/>
      <c r="H422" s="2656"/>
    </row>
    <row r="423" spans="1:8">
      <c r="A423" s="2579"/>
      <c r="B423" s="2629"/>
      <c r="C423" s="2652"/>
      <c r="D423" s="2653"/>
      <c r="E423" s="2653"/>
      <c r="G423" s="2657"/>
      <c r="H423" s="2656"/>
    </row>
    <row r="424" spans="1:8">
      <c r="A424" s="2579"/>
      <c r="B424" s="2629"/>
      <c r="C424" s="2652"/>
      <c r="D424" s="2653"/>
      <c r="E424" s="2653"/>
      <c r="G424" s="2657"/>
      <c r="H424" s="2656"/>
    </row>
    <row r="425" spans="1:8">
      <c r="A425" s="2579"/>
      <c r="B425" s="2629"/>
      <c r="C425" s="2652"/>
      <c r="D425" s="2653"/>
      <c r="E425" s="2653"/>
      <c r="G425" s="2657"/>
      <c r="H425" s="2656"/>
    </row>
    <row r="426" spans="1:8">
      <c r="A426" s="2579"/>
      <c r="B426" s="2629"/>
      <c r="C426" s="2652"/>
      <c r="D426" s="2653"/>
      <c r="E426" s="2653"/>
      <c r="G426" s="2657"/>
      <c r="H426" s="2656"/>
    </row>
    <row r="427" spans="1:8">
      <c r="A427" s="2579"/>
      <c r="B427" s="2629"/>
      <c r="C427" s="2652"/>
      <c r="D427" s="2653"/>
      <c r="E427" s="2653"/>
      <c r="G427" s="2657"/>
      <c r="H427" s="2656"/>
    </row>
    <row r="428" spans="1:8">
      <c r="A428" s="2579"/>
      <c r="B428" s="2629"/>
      <c r="C428" s="2652"/>
      <c r="D428" s="2653"/>
      <c r="E428" s="2653"/>
      <c r="G428" s="2657"/>
      <c r="H428" s="2656"/>
    </row>
    <row r="429" spans="1:8">
      <c r="A429" s="2579"/>
      <c r="B429" s="2629"/>
      <c r="C429" s="2652"/>
      <c r="D429" s="2653"/>
      <c r="E429" s="2653"/>
      <c r="G429" s="2657"/>
      <c r="H429" s="2656"/>
    </row>
    <row r="430" spans="1:8">
      <c r="A430" s="2579"/>
      <c r="B430" s="2629"/>
      <c r="C430" s="2652"/>
      <c r="D430" s="2653"/>
      <c r="E430" s="2653"/>
      <c r="G430" s="2657"/>
      <c r="H430" s="2656"/>
    </row>
    <row r="431" spans="1:8">
      <c r="A431" s="2579"/>
      <c r="B431" s="2629"/>
      <c r="C431" s="2652"/>
      <c r="D431" s="2653"/>
      <c r="E431" s="2653"/>
      <c r="G431" s="2657"/>
      <c r="H431" s="2656"/>
    </row>
    <row r="432" spans="1:8">
      <c r="A432" s="2579"/>
      <c r="B432" s="2629"/>
      <c r="C432" s="2652"/>
      <c r="D432" s="2653"/>
      <c r="E432" s="2653"/>
      <c r="G432" s="2658"/>
      <c r="H432" s="2659"/>
    </row>
    <row r="433" spans="1:7">
      <c r="A433" s="2579"/>
      <c r="B433" s="2629"/>
      <c r="C433" s="2652"/>
      <c r="D433" s="2653"/>
      <c r="E433" s="2653"/>
    </row>
    <row r="434" spans="1:7">
      <c r="A434" s="2579"/>
      <c r="B434" s="2629"/>
      <c r="C434" s="2652"/>
      <c r="D434" s="2653"/>
      <c r="E434" s="2653"/>
    </row>
    <row r="435" spans="1:7">
      <c r="A435" s="2579"/>
      <c r="B435" s="2629"/>
      <c r="C435" s="2652"/>
      <c r="D435" s="2653"/>
      <c r="E435" s="2653"/>
    </row>
    <row r="436" spans="1:7">
      <c r="A436" s="2579"/>
      <c r="B436" s="2629"/>
      <c r="C436" s="2652"/>
      <c r="D436" s="2653"/>
      <c r="E436" s="2653"/>
    </row>
    <row r="437" spans="1:7">
      <c r="A437" s="2579"/>
      <c r="B437" s="2629"/>
      <c r="C437" s="2652"/>
      <c r="D437" s="2653"/>
      <c r="E437" s="2653"/>
    </row>
    <row r="438" spans="1:7">
      <c r="A438" s="2579"/>
      <c r="B438" s="2629"/>
      <c r="C438" s="2652"/>
      <c r="D438" s="2653"/>
      <c r="E438" s="2653"/>
      <c r="F438" s="2580"/>
    </row>
    <row r="439" spans="1:7">
      <c r="A439" s="2579"/>
      <c r="B439" s="2629"/>
      <c r="C439" s="2652"/>
      <c r="D439" s="2653"/>
      <c r="E439" s="2653"/>
      <c r="F439" s="2580"/>
    </row>
    <row r="440" spans="1:7">
      <c r="A440" s="2579"/>
      <c r="B440" s="2629"/>
      <c r="C440" s="2652"/>
      <c r="D440" s="2653"/>
      <c r="E440" s="2653"/>
      <c r="F440" s="2580"/>
    </row>
    <row r="441" spans="1:7">
      <c r="A441" s="2579"/>
      <c r="B441" s="2629"/>
      <c r="C441" s="2652"/>
      <c r="D441" s="2653"/>
      <c r="E441" s="2653"/>
      <c r="F441" s="2580"/>
    </row>
    <row r="442" spans="1:7">
      <c r="A442" s="2579"/>
      <c r="B442" s="2629"/>
      <c r="C442" s="2652"/>
      <c r="D442" s="2653"/>
      <c r="E442" s="2653"/>
      <c r="F442" s="2580"/>
    </row>
    <row r="443" spans="1:7">
      <c r="A443" s="2579"/>
      <c r="B443" s="2629"/>
      <c r="C443" s="2652"/>
      <c r="D443" s="2653"/>
      <c r="E443" s="2653"/>
      <c r="F443" s="2580"/>
    </row>
    <row r="444" spans="1:7">
      <c r="A444" s="2579"/>
      <c r="B444" s="2629"/>
      <c r="C444" s="2652"/>
      <c r="D444" s="2653"/>
      <c r="E444" s="2653"/>
      <c r="F444" s="2580"/>
    </row>
    <row r="445" spans="1:7">
      <c r="A445" s="2579"/>
      <c r="B445" s="2629"/>
      <c r="C445" s="2652"/>
      <c r="D445" s="2653"/>
      <c r="E445" s="2653"/>
      <c r="F445" s="2580"/>
    </row>
    <row r="446" spans="1:7">
      <c r="A446" s="2579"/>
      <c r="B446" s="2073" t="s">
        <v>2157</v>
      </c>
      <c r="C446" s="2652"/>
      <c r="D446" s="2653"/>
      <c r="E446" s="2653"/>
      <c r="F446" s="2580"/>
    </row>
    <row r="447" spans="1:7">
      <c r="A447" s="2579"/>
      <c r="B447" s="2073"/>
      <c r="C447" s="2652"/>
      <c r="D447" s="2653"/>
      <c r="E447" s="2653"/>
      <c r="F447" s="2580"/>
    </row>
    <row r="448" spans="1:7" ht="30" customHeight="1">
      <c r="A448" s="2579"/>
      <c r="B448" s="2857" t="s">
        <v>2204</v>
      </c>
      <c r="C448" s="2857"/>
      <c r="D448" s="2857"/>
      <c r="E448" s="2857"/>
      <c r="F448" s="2660"/>
      <c r="G448" s="2661"/>
    </row>
    <row r="449" spans="1:10">
      <c r="A449" s="2579"/>
      <c r="B449" s="2662" t="s">
        <v>135</v>
      </c>
      <c r="C449" s="2662"/>
      <c r="D449" s="2662"/>
      <c r="E449" s="2662"/>
      <c r="F449" s="2660"/>
      <c r="G449" s="2661"/>
    </row>
    <row r="450" spans="1:10">
      <c r="A450" s="2579"/>
      <c r="B450" s="2613" t="s">
        <v>2205</v>
      </c>
      <c r="C450" s="2607" t="s">
        <v>1511</v>
      </c>
      <c r="D450" s="2607" t="s">
        <v>1512</v>
      </c>
      <c r="E450" s="2607" t="s">
        <v>8</v>
      </c>
      <c r="F450" s="2605"/>
      <c r="G450" s="2663"/>
    </row>
    <row r="451" spans="1:10">
      <c r="A451" s="2579"/>
      <c r="B451" s="2609" t="s">
        <v>79</v>
      </c>
      <c r="C451" s="2313">
        <v>100</v>
      </c>
      <c r="D451" s="2313">
        <v>100</v>
      </c>
      <c r="E451" s="2313">
        <v>100</v>
      </c>
      <c r="F451" s="2605"/>
      <c r="H451" s="2664"/>
      <c r="I451" s="2665"/>
      <c r="J451" s="2638"/>
    </row>
    <row r="452" spans="1:10">
      <c r="A452" s="2587"/>
      <c r="B452" s="2610" t="s">
        <v>2206</v>
      </c>
      <c r="C452" s="2650">
        <v>4.3132899839875147</v>
      </c>
      <c r="D452" s="2650">
        <v>2.9520541414510975</v>
      </c>
      <c r="E452" s="2650">
        <v>4.1201542935229662</v>
      </c>
      <c r="F452" s="2605"/>
      <c r="G452" s="2647"/>
    </row>
    <row r="453" spans="1:10">
      <c r="A453" s="2587"/>
      <c r="B453" s="2610" t="s">
        <v>2013</v>
      </c>
      <c r="C453" s="2650">
        <v>11.752629271431555</v>
      </c>
      <c r="D453" s="2650">
        <v>16.33076087786181</v>
      </c>
      <c r="E453" s="2650">
        <v>12.402186520231243</v>
      </c>
      <c r="F453" s="2605"/>
      <c r="G453" s="2647"/>
    </row>
    <row r="454" spans="1:10">
      <c r="A454" s="2587"/>
      <c r="B454" s="2610" t="s">
        <v>2207</v>
      </c>
      <c r="C454" s="2650">
        <v>13.396597705430565</v>
      </c>
      <c r="D454" s="2650">
        <v>5.3407769908564813</v>
      </c>
      <c r="E454" s="2650">
        <v>12.253616858651803</v>
      </c>
      <c r="F454" s="2605"/>
      <c r="G454" s="2647"/>
    </row>
    <row r="455" spans="1:10">
      <c r="A455" s="2587"/>
      <c r="B455" s="2610" t="s">
        <v>2208</v>
      </c>
      <c r="C455" s="2650">
        <v>4.4833762832719808</v>
      </c>
      <c r="D455" s="2650">
        <v>8.8685544386680562</v>
      </c>
      <c r="E455" s="2650">
        <v>5.1055567933549133</v>
      </c>
      <c r="F455" s="2605"/>
      <c r="G455" s="2647"/>
    </row>
    <row r="456" spans="1:10">
      <c r="A456" s="2587"/>
      <c r="B456" s="2610" t="s">
        <v>2209</v>
      </c>
      <c r="C456" s="2650">
        <v>13.450134933430649</v>
      </c>
      <c r="D456" s="2650">
        <v>8.99660709216875</v>
      </c>
      <c r="E456" s="2650">
        <v>12.818256791710184</v>
      </c>
      <c r="F456" s="2605"/>
      <c r="G456" s="2647"/>
    </row>
    <row r="457" spans="1:10">
      <c r="A457" s="2587"/>
      <c r="B457" s="2610" t="s">
        <v>2210</v>
      </c>
      <c r="C457" s="2650">
        <v>2.5829090557556214</v>
      </c>
      <c r="D457" s="2650">
        <v>0</v>
      </c>
      <c r="E457" s="2650">
        <v>2.2164391845531588</v>
      </c>
      <c r="F457" s="2605"/>
      <c r="G457" s="2647"/>
    </row>
    <row r="458" spans="1:10">
      <c r="A458" s="2587"/>
      <c r="B458" s="2610" t="s">
        <v>2211</v>
      </c>
      <c r="C458" s="2650">
        <v>20.168401835041148</v>
      </c>
      <c r="D458" s="2650">
        <v>0.22010961112586291</v>
      </c>
      <c r="E458" s="2650">
        <v>17.338086123492147</v>
      </c>
      <c r="F458" s="2605"/>
      <c r="G458" s="2647"/>
    </row>
    <row r="459" spans="1:10">
      <c r="A459" s="2587"/>
      <c r="B459" s="2610" t="s">
        <v>2212</v>
      </c>
      <c r="C459" s="2650">
        <v>13.131848998735604</v>
      </c>
      <c r="D459" s="2650">
        <v>1.3520932085469233</v>
      </c>
      <c r="E459" s="2650">
        <v>11.460506534080377</v>
      </c>
      <c r="F459" s="2605"/>
      <c r="G459" s="2647"/>
    </row>
    <row r="460" spans="1:10">
      <c r="A460" s="2587"/>
      <c r="B460" s="2610" t="s">
        <v>2213</v>
      </c>
      <c r="C460" s="2650">
        <v>15.810366727697685</v>
      </c>
      <c r="D460" s="2650">
        <v>55.603188817809048</v>
      </c>
      <c r="E460" s="2650">
        <v>21.456276076944782</v>
      </c>
      <c r="F460" s="2605"/>
      <c r="G460" s="2647"/>
    </row>
    <row r="461" spans="1:10">
      <c r="A461" s="2579"/>
      <c r="B461" s="2628" t="s">
        <v>1652</v>
      </c>
      <c r="C461" s="2650">
        <v>0.91044520521766303</v>
      </c>
      <c r="D461" s="2650">
        <v>0.33585482151197726</v>
      </c>
      <c r="E461" s="2650">
        <v>0.82892082345843199</v>
      </c>
      <c r="F461" s="2605"/>
      <c r="G461" s="2647"/>
    </row>
    <row r="462" spans="1:10">
      <c r="A462" s="2579"/>
      <c r="B462" s="2609" t="s">
        <v>1534</v>
      </c>
      <c r="C462" s="2313">
        <v>100</v>
      </c>
      <c r="D462" s="2313">
        <v>100</v>
      </c>
      <c r="E462" s="2313">
        <v>100</v>
      </c>
      <c r="F462" s="2605"/>
      <c r="H462" s="2664"/>
      <c r="I462" s="2665"/>
      <c r="J462" s="2638"/>
    </row>
    <row r="463" spans="1:10">
      <c r="A463" s="2587"/>
      <c r="B463" s="2610" t="s">
        <v>2206</v>
      </c>
      <c r="C463" s="2666">
        <v>10.501413080612226</v>
      </c>
      <c r="D463" s="2666">
        <v>10.381607157947977</v>
      </c>
      <c r="E463" s="2666">
        <v>10.472542089952992</v>
      </c>
      <c r="F463" s="2605"/>
      <c r="G463" s="2647"/>
    </row>
    <row r="464" spans="1:10">
      <c r="A464" s="2587"/>
      <c r="B464" s="2610" t="s">
        <v>2013</v>
      </c>
      <c r="C464" s="2666">
        <v>16.110131285584732</v>
      </c>
      <c r="D464" s="2666">
        <v>37.186581745237049</v>
      </c>
      <c r="E464" s="2666">
        <v>21.189162362000967</v>
      </c>
      <c r="F464" s="2605"/>
      <c r="G464" s="2647"/>
    </row>
    <row r="465" spans="1:10">
      <c r="A465" s="2587"/>
      <c r="B465" s="2610" t="s">
        <v>2207</v>
      </c>
      <c r="C465" s="2666">
        <v>20.810489052353283</v>
      </c>
      <c r="D465" s="2666">
        <v>14.651833429443407</v>
      </c>
      <c r="E465" s="2666">
        <v>19.326368025542543</v>
      </c>
      <c r="F465" s="2605"/>
      <c r="G465" s="2647"/>
    </row>
    <row r="466" spans="1:10">
      <c r="A466" s="2587"/>
      <c r="B466" s="2610" t="s">
        <v>2208</v>
      </c>
      <c r="C466" s="2666">
        <v>10.250536899157742</v>
      </c>
      <c r="D466" s="2666">
        <v>28.071208783202824</v>
      </c>
      <c r="E466" s="2666">
        <v>14.544986122235088</v>
      </c>
      <c r="F466" s="2605"/>
      <c r="G466" s="2647"/>
    </row>
    <row r="467" spans="1:10">
      <c r="A467" s="2587"/>
      <c r="B467" s="2610" t="s">
        <v>2209</v>
      </c>
      <c r="C467" s="2666">
        <v>34.113781477993513</v>
      </c>
      <c r="D467" s="2666">
        <v>7.3802745976189872</v>
      </c>
      <c r="E467" s="2666">
        <v>27.671505417945337</v>
      </c>
      <c r="F467" s="2605"/>
      <c r="G467" s="2647"/>
    </row>
    <row r="468" spans="1:10">
      <c r="A468" s="2587"/>
      <c r="B468" s="2610" t="s">
        <v>2210</v>
      </c>
      <c r="C468" s="2666">
        <v>0.42123623841755653</v>
      </c>
      <c r="D468" s="2666">
        <v>0</v>
      </c>
      <c r="E468" s="2666">
        <v>0.31972616918027458</v>
      </c>
      <c r="F468" s="2667"/>
      <c r="G468" s="2647"/>
    </row>
    <row r="469" spans="1:10">
      <c r="A469" s="2587"/>
      <c r="B469" s="2610" t="s">
        <v>2211</v>
      </c>
      <c r="C469" s="2666">
        <v>1.143599760576129</v>
      </c>
      <c r="D469" s="2666">
        <v>0.31627682418834541</v>
      </c>
      <c r="E469" s="2666">
        <v>0.94423037851677405</v>
      </c>
      <c r="F469" s="2667"/>
      <c r="G469" s="2668"/>
    </row>
    <row r="470" spans="1:10">
      <c r="A470" s="2587"/>
      <c r="B470" s="2610" t="s">
        <v>2212</v>
      </c>
      <c r="C470" s="2666">
        <v>2.3443011224356991</v>
      </c>
      <c r="D470" s="2666">
        <v>0</v>
      </c>
      <c r="E470" s="2666">
        <v>1.7793683185880058</v>
      </c>
      <c r="F470" s="2667"/>
      <c r="G470" s="2668"/>
    </row>
    <row r="471" spans="1:10">
      <c r="A471" s="2587"/>
      <c r="B471" s="2610" t="s">
        <v>2213</v>
      </c>
      <c r="C471" s="2666">
        <v>0.35612767887360119</v>
      </c>
      <c r="D471" s="2666">
        <v>0.16145337047026073</v>
      </c>
      <c r="E471" s="2666">
        <v>0.30921480499793458</v>
      </c>
      <c r="F471" s="2667"/>
      <c r="G471" s="2668"/>
    </row>
    <row r="472" spans="1:10">
      <c r="A472" s="2587"/>
      <c r="B472" s="2610" t="s">
        <v>1652</v>
      </c>
      <c r="C472" s="2666">
        <v>3.9483834039954999</v>
      </c>
      <c r="D472" s="2666">
        <v>1.8507640918911412</v>
      </c>
      <c r="E472" s="2666">
        <v>3.4428963110400654</v>
      </c>
      <c r="F472" s="2605"/>
      <c r="G472" s="2668"/>
    </row>
    <row r="473" spans="1:10">
      <c r="A473" s="2579"/>
      <c r="B473" s="2609" t="s">
        <v>1535</v>
      </c>
      <c r="C473" s="2313">
        <v>100</v>
      </c>
      <c r="D473" s="2313">
        <v>100</v>
      </c>
      <c r="E473" s="2313">
        <v>100</v>
      </c>
      <c r="F473" s="2605"/>
      <c r="H473" s="2664"/>
      <c r="I473" s="2665"/>
      <c r="J473" s="2638"/>
    </row>
    <row r="474" spans="1:10">
      <c r="A474" s="2587"/>
      <c r="B474" s="2610" t="s">
        <v>2206</v>
      </c>
      <c r="C474" s="2666">
        <v>3.8718927406606651</v>
      </c>
      <c r="D474" s="2666">
        <v>1.862956546234376</v>
      </c>
      <c r="E474" s="2666">
        <v>3.6030651426570479</v>
      </c>
      <c r="F474" s="2605"/>
      <c r="G474" s="2647"/>
    </row>
    <row r="475" spans="1:10">
      <c r="A475" s="2587"/>
      <c r="B475" s="2610" t="s">
        <v>2013</v>
      </c>
      <c r="C475" s="2666">
        <v>11.44180976335042</v>
      </c>
      <c r="D475" s="2666">
        <v>13.273507729187322</v>
      </c>
      <c r="E475" s="2666">
        <v>11.68692006888935</v>
      </c>
      <c r="F475" s="2605"/>
      <c r="G475" s="2647"/>
    </row>
    <row r="476" spans="1:10">
      <c r="A476" s="2587"/>
      <c r="B476" s="2610" t="s">
        <v>2207</v>
      </c>
      <c r="C476" s="2666">
        <v>12.867766725219226</v>
      </c>
      <c r="D476" s="2666">
        <v>3.9758699562508353</v>
      </c>
      <c r="E476" s="2666">
        <v>11.677889586896004</v>
      </c>
      <c r="F476" s="2605"/>
      <c r="G476" s="2647"/>
    </row>
    <row r="477" spans="1:10">
      <c r="A477" s="2587"/>
      <c r="B477" s="2610" t="s">
        <v>2208</v>
      </c>
      <c r="C477" s="2666">
        <v>4.072006186406318</v>
      </c>
      <c r="D477" s="2666">
        <v>6.0536388411922184</v>
      </c>
      <c r="E477" s="2666">
        <v>4.3371801367734948</v>
      </c>
      <c r="F477" s="2605"/>
      <c r="G477" s="2647"/>
    </row>
    <row r="478" spans="1:10">
      <c r="A478" s="2587"/>
      <c r="B478" s="2610" t="s">
        <v>2209</v>
      </c>
      <c r="C478" s="2666">
        <v>11.976202291912031</v>
      </c>
      <c r="D478" s="2666">
        <v>9.2335451460430615</v>
      </c>
      <c r="E478" s="2666">
        <v>11.609191166960912</v>
      </c>
      <c r="F478" s="2605"/>
      <c r="G478" s="2647"/>
    </row>
    <row r="479" spans="1:10">
      <c r="A479" s="2587"/>
      <c r="B479" s="2610" t="s">
        <v>2210</v>
      </c>
      <c r="C479" s="2666">
        <v>2.7371006268748275</v>
      </c>
      <c r="D479" s="2666">
        <v>0</v>
      </c>
      <c r="E479" s="2666">
        <v>2.3708330524947039</v>
      </c>
      <c r="F479" s="2605"/>
      <c r="G479" s="2647"/>
    </row>
    <row r="480" spans="1:10">
      <c r="A480" s="2587"/>
      <c r="B480" s="2610" t="s">
        <v>2211</v>
      </c>
      <c r="C480" s="2666">
        <v>21.525436118196929</v>
      </c>
      <c r="D480" s="2666">
        <v>0.20601246688952934</v>
      </c>
      <c r="E480" s="2666">
        <v>18.672558327999514</v>
      </c>
      <c r="F480" s="2605"/>
      <c r="G480" s="2647"/>
    </row>
    <row r="481" spans="1:7">
      <c r="A481" s="2587"/>
      <c r="B481" s="2610" t="s">
        <v>2212</v>
      </c>
      <c r="C481" s="2666">
        <v>13.901322039349875</v>
      </c>
      <c r="D481" s="2666">
        <v>1.5502964461666806</v>
      </c>
      <c r="E481" s="2666">
        <v>12.248558476072624</v>
      </c>
      <c r="F481" s="2605"/>
      <c r="G481" s="2647"/>
    </row>
    <row r="482" spans="1:7">
      <c r="A482" s="2587"/>
      <c r="B482" s="2610" t="s">
        <v>2213</v>
      </c>
      <c r="C482" s="2666">
        <v>16.912713660257232</v>
      </c>
      <c r="D482" s="2666">
        <v>63.730388477905009</v>
      </c>
      <c r="E482" s="2666">
        <v>23.177662791176211</v>
      </c>
      <c r="F482" s="2605"/>
      <c r="G482" s="2647"/>
    </row>
    <row r="483" spans="1:7">
      <c r="A483" s="2587"/>
      <c r="B483" s="2610" t="s">
        <v>1652</v>
      </c>
      <c r="C483" s="2666">
        <v>0.69374984777248172</v>
      </c>
      <c r="D483" s="2666">
        <v>0.11378439013097817</v>
      </c>
      <c r="E483" s="2666">
        <v>0.61614125008012999</v>
      </c>
      <c r="F483" s="2605"/>
      <c r="G483" s="2647"/>
    </row>
    <row r="484" spans="1:7">
      <c r="A484" s="2579"/>
      <c r="B484" s="2073" t="s">
        <v>2157</v>
      </c>
      <c r="C484" s="2652"/>
      <c r="F484" s="2605"/>
      <c r="G484" s="2647"/>
    </row>
    <row r="485" spans="1:7" ht="15" customHeight="1">
      <c r="A485" s="2579"/>
      <c r="B485" s="2611"/>
      <c r="C485" s="2652"/>
      <c r="D485" s="2652"/>
      <c r="E485" s="2652"/>
      <c r="F485" s="2605"/>
    </row>
    <row r="486" spans="1:7" ht="47.25" customHeight="1">
      <c r="A486" s="2579"/>
      <c r="B486" s="2857" t="s">
        <v>2214</v>
      </c>
      <c r="C486" s="2857"/>
      <c r="D486" s="2857"/>
      <c r="E486" s="2857"/>
      <c r="F486" s="2605"/>
    </row>
    <row r="487" spans="1:7" ht="15" customHeight="1">
      <c r="A487" s="2579"/>
      <c r="B487" s="2662" t="s">
        <v>135</v>
      </c>
      <c r="C487" s="2662"/>
      <c r="D487" s="2662"/>
      <c r="E487" s="2662"/>
      <c r="F487" s="2605"/>
    </row>
    <row r="488" spans="1:7" ht="15" customHeight="1">
      <c r="A488" s="2579"/>
      <c r="B488" s="2613" t="s">
        <v>2205</v>
      </c>
      <c r="C488" s="2607" t="s">
        <v>1511</v>
      </c>
      <c r="D488" s="2607" t="s">
        <v>1512</v>
      </c>
      <c r="E488" s="2607" t="s">
        <v>8</v>
      </c>
      <c r="F488" s="2605"/>
    </row>
    <row r="489" spans="1:7" ht="15" customHeight="1">
      <c r="A489" s="2579"/>
      <c r="B489" s="2609" t="s">
        <v>79</v>
      </c>
      <c r="C489" s="2313">
        <v>100</v>
      </c>
      <c r="D489" s="2313">
        <v>100</v>
      </c>
      <c r="E489" s="2313">
        <v>100</v>
      </c>
      <c r="F489" s="2605"/>
    </row>
    <row r="490" spans="1:7" ht="15" customHeight="1">
      <c r="A490" s="2579"/>
      <c r="B490" s="2628" t="s">
        <v>2206</v>
      </c>
      <c r="C490" s="2650">
        <v>5.7992771002136312</v>
      </c>
      <c r="D490" s="2650">
        <v>4.0649050969503122</v>
      </c>
      <c r="E490" s="2650">
        <v>5.5515955235684995</v>
      </c>
      <c r="F490" s="2605"/>
    </row>
    <row r="491" spans="1:7" ht="15" customHeight="1">
      <c r="A491" s="2579"/>
      <c r="B491" s="2628" t="s">
        <v>2013</v>
      </c>
      <c r="C491" s="2650">
        <v>14.541992467085125</v>
      </c>
      <c r="D491" s="2650">
        <v>19.089575541158823</v>
      </c>
      <c r="E491" s="2650">
        <v>15.191422084025435</v>
      </c>
      <c r="F491" s="2605"/>
    </row>
    <row r="492" spans="1:7" ht="15" customHeight="1">
      <c r="A492" s="2579"/>
      <c r="B492" s="2628" t="s">
        <v>2207</v>
      </c>
      <c r="C492" s="2650">
        <v>14.665887161834204</v>
      </c>
      <c r="D492" s="2650">
        <v>6.0216763313509398</v>
      </c>
      <c r="E492" s="2650">
        <v>13.431427793648728</v>
      </c>
      <c r="F492" s="2605"/>
    </row>
    <row r="493" spans="1:7" ht="15" customHeight="1">
      <c r="A493" s="2579"/>
      <c r="B493" s="2628" t="s">
        <v>2208</v>
      </c>
      <c r="C493" s="2650">
        <v>4.7866028664280353</v>
      </c>
      <c r="D493" s="2650">
        <v>10.922495085146412</v>
      </c>
      <c r="E493" s="2650">
        <v>5.6628551675475611</v>
      </c>
      <c r="F493" s="2605"/>
    </row>
    <row r="494" spans="1:7" ht="15" customHeight="1">
      <c r="A494" s="2579"/>
      <c r="B494" s="2628" t="s">
        <v>2209</v>
      </c>
      <c r="C494" s="2650">
        <v>13.078443695156473</v>
      </c>
      <c r="D494" s="2650">
        <v>7.4544780998744837</v>
      </c>
      <c r="E494" s="2650">
        <v>12.275298428156949</v>
      </c>
      <c r="F494" s="2605"/>
    </row>
    <row r="495" spans="1:7" ht="15" customHeight="1">
      <c r="A495" s="2579"/>
      <c r="B495" s="2628" t="s">
        <v>2210</v>
      </c>
      <c r="C495" s="2650">
        <v>1.7482178466764908</v>
      </c>
      <c r="D495" s="2650">
        <v>0</v>
      </c>
      <c r="E495" s="2650">
        <v>1.4985589777779651</v>
      </c>
      <c r="F495" s="2605"/>
    </row>
    <row r="496" spans="1:7" ht="15" customHeight="1">
      <c r="A496" s="2579"/>
      <c r="B496" s="2628" t="s">
        <v>2211</v>
      </c>
      <c r="C496" s="2650">
        <v>17.380497594522001</v>
      </c>
      <c r="D496" s="2650">
        <v>0.34425672964687054</v>
      </c>
      <c r="E496" s="2650">
        <v>14.947592203072446</v>
      </c>
      <c r="F496" s="2605"/>
    </row>
    <row r="497" spans="1:6" ht="15" customHeight="1">
      <c r="A497" s="2579"/>
      <c r="B497" s="2628" t="s">
        <v>2212</v>
      </c>
      <c r="C497" s="2650">
        <v>11.802903131375682</v>
      </c>
      <c r="D497" s="2650">
        <v>1.3347748327586453</v>
      </c>
      <c r="E497" s="2650">
        <v>10.307974409828887</v>
      </c>
      <c r="F497" s="2605"/>
    </row>
    <row r="498" spans="1:6" ht="15" customHeight="1">
      <c r="A498" s="2579"/>
      <c r="B498" s="2628" t="s">
        <v>2213</v>
      </c>
      <c r="C498" s="2650">
        <v>15.018920953532605</v>
      </c>
      <c r="D498" s="2650">
        <v>50.364241052248062</v>
      </c>
      <c r="E498" s="2650">
        <v>20.066502782923784</v>
      </c>
      <c r="F498" s="2605"/>
    </row>
    <row r="499" spans="1:6" ht="15" customHeight="1">
      <c r="A499" s="2579"/>
      <c r="B499" s="2628" t="s">
        <v>1652</v>
      </c>
      <c r="C499" s="2650">
        <v>1.177257183175755</v>
      </c>
      <c r="D499" s="2650">
        <v>0.40359723086543553</v>
      </c>
      <c r="E499" s="2650">
        <v>1.0667726294497546</v>
      </c>
      <c r="F499" s="2605"/>
    </row>
    <row r="500" spans="1:6" ht="15" customHeight="1">
      <c r="A500" s="2579"/>
      <c r="B500" s="2609" t="s">
        <v>1534</v>
      </c>
      <c r="C500" s="2313">
        <v>100</v>
      </c>
      <c r="D500" s="2313">
        <v>100</v>
      </c>
      <c r="E500" s="2313">
        <v>100</v>
      </c>
      <c r="F500" s="2605"/>
    </row>
    <row r="501" spans="1:6" ht="15" customHeight="1">
      <c r="A501" s="2579"/>
      <c r="B501" s="2628" t="s">
        <v>2206</v>
      </c>
      <c r="C501" s="2666">
        <v>12.840090243369588</v>
      </c>
      <c r="D501" s="2666">
        <v>13.791081047484052</v>
      </c>
      <c r="E501" s="2666">
        <v>13.079302981849086</v>
      </c>
      <c r="F501" s="2605"/>
    </row>
    <row r="502" spans="1:6" ht="15" customHeight="1">
      <c r="A502" s="2579"/>
      <c r="B502" s="2628" t="s">
        <v>2013</v>
      </c>
      <c r="C502" s="2666">
        <v>18.317061322946756</v>
      </c>
      <c r="D502" s="2666">
        <v>36.328090120140224</v>
      </c>
      <c r="E502" s="2666">
        <v>22.847565196137957</v>
      </c>
      <c r="F502" s="2605"/>
    </row>
    <row r="503" spans="1:6" ht="15" customHeight="1">
      <c r="A503" s="2579"/>
      <c r="B503" s="2628" t="s">
        <v>2207</v>
      </c>
      <c r="C503" s="2666">
        <v>22.202378265046281</v>
      </c>
      <c r="D503" s="2666">
        <v>13.771764177990105</v>
      </c>
      <c r="E503" s="2666">
        <v>20.081737062099567</v>
      </c>
      <c r="F503" s="2605"/>
    </row>
    <row r="504" spans="1:6" ht="15" customHeight="1">
      <c r="A504" s="2579"/>
      <c r="B504" s="2628" t="s">
        <v>2208</v>
      </c>
      <c r="C504" s="2666">
        <v>10.369328972283261</v>
      </c>
      <c r="D504" s="2666">
        <v>27.778090719683863</v>
      </c>
      <c r="E504" s="2666">
        <v>14.748338267762872</v>
      </c>
      <c r="F504" s="2605"/>
    </row>
    <row r="505" spans="1:6" ht="15" customHeight="1">
      <c r="A505" s="2579"/>
      <c r="B505" s="2628" t="s">
        <v>2209</v>
      </c>
      <c r="C505" s="2666">
        <v>28.228066850867865</v>
      </c>
      <c r="D505" s="2666">
        <v>5.7074920996702101</v>
      </c>
      <c r="E505" s="2666">
        <v>22.563229362367963</v>
      </c>
      <c r="F505" s="2605"/>
    </row>
    <row r="506" spans="1:6" ht="15" customHeight="1">
      <c r="A506" s="2579"/>
      <c r="B506" s="2628" t="s">
        <v>2210</v>
      </c>
      <c r="C506" s="2666">
        <v>0</v>
      </c>
      <c r="D506" s="2666">
        <v>0</v>
      </c>
      <c r="E506" s="2666">
        <v>0</v>
      </c>
      <c r="F506" s="2605"/>
    </row>
    <row r="507" spans="1:6" ht="15" customHeight="1">
      <c r="A507" s="2579"/>
      <c r="B507" s="2628" t="s">
        <v>2211</v>
      </c>
      <c r="C507" s="2666">
        <v>1.5176864468372193</v>
      </c>
      <c r="D507" s="2666">
        <v>0.42262741644968338</v>
      </c>
      <c r="E507" s="2666">
        <v>1.2422347092153909</v>
      </c>
      <c r="F507" s="2605"/>
    </row>
    <row r="508" spans="1:6" ht="15" customHeight="1">
      <c r="A508" s="2579"/>
      <c r="B508" s="2628" t="s">
        <v>2212</v>
      </c>
      <c r="C508" s="2666">
        <v>2.1554868474518587</v>
      </c>
      <c r="D508" s="2666">
        <v>0</v>
      </c>
      <c r="E508" s="2666">
        <v>1.6132945262383691</v>
      </c>
      <c r="F508" s="2605"/>
    </row>
    <row r="509" spans="1:6" ht="15" customHeight="1">
      <c r="A509" s="2579"/>
      <c r="B509" s="2628" t="s">
        <v>2213</v>
      </c>
      <c r="C509" s="2666">
        <v>0.337715081275416</v>
      </c>
      <c r="D509" s="2666">
        <v>0</v>
      </c>
      <c r="E509" s="2666">
        <v>0.25276604804796565</v>
      </c>
      <c r="F509" s="2605"/>
    </row>
    <row r="510" spans="1:6" ht="15" customHeight="1">
      <c r="A510" s="2579"/>
      <c r="B510" s="2628" t="s">
        <v>1652</v>
      </c>
      <c r="C510" s="2666">
        <v>4.0321859699217715</v>
      </c>
      <c r="D510" s="2666">
        <v>2.2008544185818426</v>
      </c>
      <c r="E510" s="2666">
        <v>3.5715318462808363</v>
      </c>
      <c r="F510" s="2605"/>
    </row>
    <row r="511" spans="1:6" ht="15" customHeight="1">
      <c r="A511" s="2579"/>
      <c r="B511" s="2609" t="s">
        <v>1535</v>
      </c>
      <c r="C511" s="2313">
        <v>100</v>
      </c>
      <c r="D511" s="2313">
        <v>100</v>
      </c>
      <c r="E511" s="2313">
        <v>100</v>
      </c>
      <c r="F511" s="2605"/>
    </row>
    <row r="512" spans="1:6" ht="15" customHeight="1">
      <c r="A512" s="2579"/>
      <c r="B512" s="2628" t="s">
        <v>2206</v>
      </c>
      <c r="C512" s="2666">
        <v>5.3339728763358938</v>
      </c>
      <c r="D512" s="2666">
        <v>2.6747997429344332</v>
      </c>
      <c r="E512" s="2666">
        <v>4.9763190277677847</v>
      </c>
      <c r="F512" s="2605"/>
    </row>
    <row r="513" spans="1:6" ht="15" customHeight="1">
      <c r="A513" s="2579"/>
      <c r="B513" s="2628" t="s">
        <v>2013</v>
      </c>
      <c r="C513" s="2666">
        <v>14.292510560898025</v>
      </c>
      <c r="D513" s="2666">
        <v>16.625775633219899</v>
      </c>
      <c r="E513" s="2666">
        <v>14.60633038043645</v>
      </c>
      <c r="F513" s="2605"/>
    </row>
    <row r="514" spans="1:6" ht="15" customHeight="1">
      <c r="A514" s="2579"/>
      <c r="B514" s="2628" t="s">
        <v>2207</v>
      </c>
      <c r="C514" s="2666">
        <v>14.167825209011278</v>
      </c>
      <c r="D514" s="2666">
        <v>4.9140016743738277</v>
      </c>
      <c r="E514" s="2666">
        <v>12.92320312722163</v>
      </c>
      <c r="F514" s="2605"/>
    </row>
    <row r="515" spans="1:6" ht="15" customHeight="1">
      <c r="A515" s="2579"/>
      <c r="B515" s="2628" t="s">
        <v>2208</v>
      </c>
      <c r="C515" s="2666">
        <v>4.4176588275804747</v>
      </c>
      <c r="D515" s="2666">
        <v>8.5134235388506276</v>
      </c>
      <c r="E515" s="2666">
        <v>4.9685315757348807</v>
      </c>
      <c r="F515" s="2605"/>
    </row>
    <row r="516" spans="1:6" ht="15" customHeight="1">
      <c r="A516" s="2579"/>
      <c r="B516" s="2628" t="s">
        <v>2209</v>
      </c>
      <c r="C516" s="2666">
        <v>12.077254840803667</v>
      </c>
      <c r="D516" s="2666">
        <v>7.7041645752812444</v>
      </c>
      <c r="E516" s="2666">
        <v>11.489082320573972</v>
      </c>
      <c r="F516" s="2605"/>
    </row>
    <row r="517" spans="1:6" ht="15" customHeight="1">
      <c r="A517" s="2579"/>
      <c r="B517" s="2628" t="s">
        <v>2210</v>
      </c>
      <c r="C517" s="2666">
        <v>1.8637518243261788</v>
      </c>
      <c r="D517" s="2666">
        <v>0</v>
      </c>
      <c r="E517" s="2666">
        <v>1.613080664794176</v>
      </c>
      <c r="F517" s="2605"/>
    </row>
    <row r="518" spans="1:6" ht="15" customHeight="1">
      <c r="A518" s="2579"/>
      <c r="B518" s="2628" t="s">
        <v>2211</v>
      </c>
      <c r="C518" s="2666">
        <v>18.428818701689472</v>
      </c>
      <c r="D518" s="2666">
        <v>0.33305566646679174</v>
      </c>
      <c r="E518" s="2666">
        <v>15.994972175854095</v>
      </c>
      <c r="F518" s="2605"/>
    </row>
    <row r="519" spans="1:6" ht="15" customHeight="1">
      <c r="A519" s="2579"/>
      <c r="B519" s="2628" t="s">
        <v>2212</v>
      </c>
      <c r="C519" s="2666">
        <v>12.440469198695638</v>
      </c>
      <c r="D519" s="2666">
        <v>1.5255463806784237</v>
      </c>
      <c r="E519" s="2666">
        <v>10.972432347821524</v>
      </c>
      <c r="F519" s="2605"/>
    </row>
    <row r="520" spans="1:6" ht="15" customHeight="1">
      <c r="A520" s="2579"/>
      <c r="B520" s="2628" t="s">
        <v>2213</v>
      </c>
      <c r="C520" s="2666">
        <v>15.989153647553209</v>
      </c>
      <c r="D520" s="2666">
        <v>57.562506999085514</v>
      </c>
      <c r="E520" s="2666">
        <v>21.580692474902165</v>
      </c>
      <c r="F520" s="2605"/>
    </row>
    <row r="521" spans="1:6" ht="15" customHeight="1">
      <c r="A521" s="2579"/>
      <c r="B521" s="2628" t="s">
        <v>1652</v>
      </c>
      <c r="C521" s="2666">
        <v>0.98858431310614514</v>
      </c>
      <c r="D521" s="2666">
        <v>0.14672578910923359</v>
      </c>
      <c r="E521" s="2666">
        <v>0.87535590489331794</v>
      </c>
      <c r="F521" s="2605"/>
    </row>
    <row r="522" spans="1:6" ht="15" customHeight="1">
      <c r="A522" s="2579"/>
      <c r="B522" s="2073" t="s">
        <v>2157</v>
      </c>
      <c r="C522" s="2652"/>
      <c r="F522" s="2605"/>
    </row>
    <row r="523" spans="1:6" ht="15" customHeight="1">
      <c r="A523" s="2579"/>
      <c r="B523" s="2073"/>
      <c r="C523" s="2652"/>
      <c r="F523" s="2605"/>
    </row>
    <row r="524" spans="1:6" ht="39.75" customHeight="1">
      <c r="A524" s="2579"/>
      <c r="B524" s="2857" t="s">
        <v>2215</v>
      </c>
      <c r="C524" s="2857"/>
      <c r="D524" s="2857"/>
      <c r="E524" s="2857"/>
      <c r="F524" s="2605"/>
    </row>
    <row r="525" spans="1:6" ht="15" customHeight="1">
      <c r="A525" s="2579"/>
      <c r="B525" s="2662" t="s">
        <v>135</v>
      </c>
      <c r="C525" s="2662"/>
      <c r="D525" s="2662"/>
      <c r="E525" s="2662"/>
      <c r="F525" s="2605"/>
    </row>
    <row r="526" spans="1:6" ht="15" customHeight="1">
      <c r="A526" s="2579"/>
      <c r="B526" s="2613" t="s">
        <v>2205</v>
      </c>
      <c r="C526" s="2607" t="s">
        <v>1511</v>
      </c>
      <c r="D526" s="2607" t="s">
        <v>1512</v>
      </c>
      <c r="E526" s="2607" t="s">
        <v>8</v>
      </c>
      <c r="F526" s="2605"/>
    </row>
    <row r="527" spans="1:6" ht="15" customHeight="1">
      <c r="A527" s="2579"/>
      <c r="B527" s="2609" t="s">
        <v>79</v>
      </c>
      <c r="C527" s="2313">
        <v>100</v>
      </c>
      <c r="D527" s="2313">
        <v>100</v>
      </c>
      <c r="E527" s="2313">
        <v>100</v>
      </c>
      <c r="F527" s="2605"/>
    </row>
    <row r="528" spans="1:6" ht="15" customHeight="1">
      <c r="A528" s="2579"/>
      <c r="B528" s="2628" t="s">
        <v>2206</v>
      </c>
      <c r="C528" s="2650">
        <v>3.0372516648052037</v>
      </c>
      <c r="D528" s="2650">
        <v>1.1697806081303381</v>
      </c>
      <c r="E528" s="2650">
        <v>2.6372785829729066</v>
      </c>
      <c r="F528" s="2605"/>
    </row>
    <row r="529" spans="1:6" ht="15" customHeight="1">
      <c r="A529" s="2579"/>
      <c r="B529" s="2628" t="s">
        <v>2013</v>
      </c>
      <c r="C529" s="2650">
        <v>9.3541608449024238</v>
      </c>
      <c r="D529" s="2650">
        <v>10.737761726813689</v>
      </c>
      <c r="E529" s="2650">
        <v>9.6504990969925544</v>
      </c>
      <c r="F529" s="2605"/>
    </row>
    <row r="530" spans="1:6" ht="15" customHeight="1">
      <c r="A530" s="2579"/>
      <c r="B530" s="2628" t="s">
        <v>2207</v>
      </c>
      <c r="C530" s="2650">
        <v>9.1841421679251525</v>
      </c>
      <c r="D530" s="2650">
        <v>3.5575711565116781</v>
      </c>
      <c r="E530" s="2650">
        <v>7.9790488201383276</v>
      </c>
      <c r="F530" s="2605"/>
    </row>
    <row r="531" spans="1:6" ht="15" customHeight="1">
      <c r="A531" s="2579"/>
      <c r="B531" s="2628" t="s">
        <v>2208</v>
      </c>
      <c r="C531" s="2650">
        <v>2.8937254161491346</v>
      </c>
      <c r="D531" s="2650">
        <v>4.7310204627678125</v>
      </c>
      <c r="E531" s="2650">
        <v>3.28723543034971</v>
      </c>
      <c r="F531" s="2605"/>
    </row>
    <row r="532" spans="1:6" ht="15" customHeight="1">
      <c r="A532" s="2579"/>
      <c r="B532" s="2628" t="s">
        <v>2209</v>
      </c>
      <c r="C532" s="2650">
        <v>20.050464887357681</v>
      </c>
      <c r="D532" s="2650">
        <v>11.559134951481312</v>
      </c>
      <c r="E532" s="2650">
        <v>18.231800340366188</v>
      </c>
      <c r="F532" s="2605"/>
    </row>
    <row r="533" spans="1:6" ht="15" customHeight="1">
      <c r="A533" s="2579"/>
      <c r="B533" s="2628" t="s">
        <v>2210</v>
      </c>
      <c r="C533" s="2650">
        <v>5.4112769157415332</v>
      </c>
      <c r="D533" s="2650">
        <v>0</v>
      </c>
      <c r="E533" s="2650">
        <v>4.2522950418854091</v>
      </c>
      <c r="F533" s="2605"/>
    </row>
    <row r="534" spans="1:6" ht="15" customHeight="1">
      <c r="A534" s="2579"/>
      <c r="B534" s="2628" t="s">
        <v>2211</v>
      </c>
      <c r="C534" s="2650">
        <v>11.721888330126932</v>
      </c>
      <c r="D534" s="2650">
        <v>0</v>
      </c>
      <c r="E534" s="2650">
        <v>9.2113060196075178</v>
      </c>
      <c r="F534" s="2605"/>
    </row>
    <row r="535" spans="1:6" ht="15" customHeight="1">
      <c r="A535" s="2579"/>
      <c r="B535" s="2628" t="s">
        <v>2212</v>
      </c>
      <c r="C535" s="2650">
        <v>18.965615904047223</v>
      </c>
      <c r="D535" s="2650">
        <v>1.5346361397230299</v>
      </c>
      <c r="E535" s="2650">
        <v>15.232266104180953</v>
      </c>
      <c r="F535" s="2605"/>
    </row>
    <row r="536" spans="1:6" ht="15" customHeight="1">
      <c r="A536" s="2579"/>
      <c r="B536" s="2628" t="s">
        <v>2213</v>
      </c>
      <c r="C536" s="2650">
        <v>18.730175038032133</v>
      </c>
      <c r="D536" s="2650">
        <v>66.561798054270454</v>
      </c>
      <c r="E536" s="2650">
        <v>28.97470418265511</v>
      </c>
      <c r="F536" s="2605"/>
    </row>
    <row r="537" spans="1:6" ht="15" customHeight="1">
      <c r="A537" s="2579"/>
      <c r="B537" s="2628" t="s">
        <v>1652</v>
      </c>
      <c r="C537" s="2650">
        <v>0.65129883091256657</v>
      </c>
      <c r="D537" s="2650">
        <v>0.14829690030168738</v>
      </c>
      <c r="E537" s="2650">
        <v>0.54356638085133047</v>
      </c>
      <c r="F537" s="2605"/>
    </row>
    <row r="538" spans="1:6" ht="15" customHeight="1">
      <c r="A538" s="2579"/>
      <c r="B538" s="2609" t="s">
        <v>1534</v>
      </c>
      <c r="C538" s="2313">
        <v>100</v>
      </c>
      <c r="D538" s="2313">
        <v>100</v>
      </c>
      <c r="E538" s="2313">
        <v>100</v>
      </c>
      <c r="F538" s="2605"/>
    </row>
    <row r="539" spans="1:6" ht="15" customHeight="1">
      <c r="A539" s="2579"/>
      <c r="B539" s="2628" t="s">
        <v>2206</v>
      </c>
      <c r="C539" s="2666">
        <v>7.0752687582955911</v>
      </c>
      <c r="D539" s="2666">
        <v>5.6086618170428499</v>
      </c>
      <c r="E539" s="2666">
        <v>6.7391171454185699</v>
      </c>
      <c r="F539" s="2605"/>
    </row>
    <row r="540" spans="1:6" ht="15" customHeight="1">
      <c r="A540" s="2579"/>
      <c r="B540" s="2628" t="s">
        <v>2013</v>
      </c>
      <c r="C540" s="2666">
        <v>13.520353825299914</v>
      </c>
      <c r="D540" s="2666">
        <v>39.081100398695085</v>
      </c>
      <c r="E540" s="2666">
        <v>19.378969344771157</v>
      </c>
      <c r="F540" s="2605"/>
    </row>
    <row r="541" spans="1:6" ht="15" customHeight="1">
      <c r="A541" s="2579"/>
      <c r="B541" s="2628" t="s">
        <v>2207</v>
      </c>
      <c r="C541" s="2666">
        <v>15.925112723209834</v>
      </c>
      <c r="D541" s="2666">
        <v>16.026342365626515</v>
      </c>
      <c r="E541" s="2666">
        <v>15.948314923207787</v>
      </c>
      <c r="F541" s="2605"/>
    </row>
    <row r="542" spans="1:6" ht="15" customHeight="1">
      <c r="A542" s="2579"/>
      <c r="B542" s="2628" t="s">
        <v>2208</v>
      </c>
      <c r="C542" s="2666">
        <v>9.6171279069905395</v>
      </c>
      <c r="D542" s="2666">
        <v>27.750615285270818</v>
      </c>
      <c r="E542" s="2666">
        <v>13.773388768600325</v>
      </c>
      <c r="F542" s="2605"/>
    </row>
    <row r="543" spans="1:6" ht="15" customHeight="1">
      <c r="A543" s="2579"/>
      <c r="B543" s="2628" t="s">
        <v>2209</v>
      </c>
      <c r="C543" s="2666">
        <v>46.656825787043012</v>
      </c>
      <c r="D543" s="2666">
        <v>10.413611871532929</v>
      </c>
      <c r="E543" s="2666">
        <v>38.349750134490208</v>
      </c>
      <c r="F543" s="2605"/>
    </row>
    <row r="544" spans="1:6" ht="15" customHeight="1">
      <c r="A544" s="2579"/>
      <c r="B544" s="2628" t="s">
        <v>2210</v>
      </c>
      <c r="C544" s="2666">
        <v>0.96123879406659996</v>
      </c>
      <c r="D544" s="2666">
        <v>0</v>
      </c>
      <c r="E544" s="2666">
        <v>0.74091938748487007</v>
      </c>
      <c r="F544" s="2605"/>
    </row>
    <row r="545" spans="1:6" ht="15" customHeight="1">
      <c r="A545" s="2579"/>
      <c r="B545" s="2628" t="s">
        <v>2211</v>
      </c>
      <c r="C545" s="2666">
        <v>0.50344854215305523</v>
      </c>
      <c r="D545" s="2666">
        <v>0</v>
      </c>
      <c r="E545" s="2666">
        <v>0.38805631627092652</v>
      </c>
      <c r="F545" s="2605"/>
    </row>
    <row r="546" spans="1:6" ht="15" customHeight="1">
      <c r="A546" s="2579"/>
      <c r="B546" s="2628" t="s">
        <v>2212</v>
      </c>
      <c r="C546" s="2666">
        <v>2.118074196610483</v>
      </c>
      <c r="D546" s="2666">
        <v>0</v>
      </c>
      <c r="E546" s="2666">
        <v>1.6326039336812452</v>
      </c>
      <c r="F546" s="2605"/>
    </row>
    <row r="547" spans="1:6" ht="15" customHeight="1">
      <c r="A547" s="2579"/>
      <c r="B547" s="2628" t="s">
        <v>2213</v>
      </c>
      <c r="C547" s="2666">
        <v>0.43907480754819755</v>
      </c>
      <c r="D547" s="2666">
        <v>0.41423736449753296</v>
      </c>
      <c r="E547" s="2666">
        <v>0.43338197581095622</v>
      </c>
      <c r="F547" s="2605"/>
    </row>
    <row r="548" spans="1:6" ht="15" customHeight="1">
      <c r="A548" s="2579"/>
      <c r="B548" s="2628" t="s">
        <v>1652</v>
      </c>
      <c r="C548" s="2666">
        <v>3.1834746587827714</v>
      </c>
      <c r="D548" s="2666">
        <v>0.70543089733425934</v>
      </c>
      <c r="E548" s="2666">
        <v>2.6154980702639494</v>
      </c>
      <c r="F548" s="2605"/>
    </row>
    <row r="549" spans="1:6" ht="15" customHeight="1">
      <c r="A549" s="2579"/>
      <c r="B549" s="2609" t="s">
        <v>1535</v>
      </c>
      <c r="C549" s="2313">
        <v>100</v>
      </c>
      <c r="D549" s="2313">
        <v>100</v>
      </c>
      <c r="E549" s="2313">
        <v>100</v>
      </c>
      <c r="F549" s="2605"/>
    </row>
    <row r="550" spans="1:6" ht="15" customHeight="1">
      <c r="A550" s="2579"/>
      <c r="B550" s="2628" t="s">
        <v>2206</v>
      </c>
      <c r="C550" s="2666">
        <v>2.5021967761288875</v>
      </c>
      <c r="D550" s="2666">
        <v>0.5202474786658059</v>
      </c>
      <c r="E550" s="2666">
        <v>2.0817379056813365</v>
      </c>
      <c r="F550" s="2605"/>
    </row>
    <row r="551" spans="1:6" ht="15" customHeight="1">
      <c r="A551" s="2579"/>
      <c r="B551" s="2628" t="s">
        <v>2013</v>
      </c>
      <c r="C551" s="2666">
        <v>8.8021220917916008</v>
      </c>
      <c r="D551" s="2666">
        <v>6.590334345775374</v>
      </c>
      <c r="E551" s="2666">
        <v>8.3329043481540186</v>
      </c>
      <c r="F551" s="2605"/>
    </row>
    <row r="552" spans="1:6" ht="15" customHeight="1">
      <c r="A552" s="2579"/>
      <c r="B552" s="2628" t="s">
        <v>2207</v>
      </c>
      <c r="C552" s="2666">
        <v>8.290934148612255</v>
      </c>
      <c r="D552" s="2666">
        <v>1.7330393425553912</v>
      </c>
      <c r="E552" s="2666">
        <v>6.8997153892837808</v>
      </c>
      <c r="F552" s="2605"/>
    </row>
    <row r="553" spans="1:6" ht="15" customHeight="1">
      <c r="A553" s="2579"/>
      <c r="B553" s="2628" t="s">
        <v>2208</v>
      </c>
      <c r="C553" s="2666">
        <v>2.002845242050193</v>
      </c>
      <c r="D553" s="2666">
        <v>1.3626064952922037</v>
      </c>
      <c r="E553" s="2666">
        <v>1.8670223627145859</v>
      </c>
      <c r="F553" s="2605"/>
    </row>
    <row r="554" spans="1:6" ht="15" customHeight="1">
      <c r="A554" s="2579"/>
      <c r="B554" s="2628" t="s">
        <v>2209</v>
      </c>
      <c r="C554" s="2666">
        <v>16.525005945588365</v>
      </c>
      <c r="D554" s="2666">
        <v>11.726757186899277</v>
      </c>
      <c r="E554" s="2666">
        <v>15.507085731490477</v>
      </c>
      <c r="F554" s="2605"/>
    </row>
    <row r="555" spans="1:6" ht="15" customHeight="1">
      <c r="A555" s="2579"/>
      <c r="B555" s="2628" t="s">
        <v>2210</v>
      </c>
      <c r="C555" s="2666">
        <v>6.0009263889041256</v>
      </c>
      <c r="D555" s="2666">
        <v>0</v>
      </c>
      <c r="E555" s="2666">
        <v>4.7278651989195071</v>
      </c>
      <c r="F555" s="2605"/>
    </row>
    <row r="556" spans="1:6" ht="15" customHeight="1">
      <c r="A556" s="2579"/>
      <c r="B556" s="2628" t="s">
        <v>2211</v>
      </c>
      <c r="C556" s="2666">
        <v>13.208380564533966</v>
      </c>
      <c r="D556" s="2666">
        <v>0</v>
      </c>
      <c r="E556" s="2666">
        <v>10.406300420650373</v>
      </c>
      <c r="F556" s="2605"/>
    </row>
    <row r="557" spans="1:6" ht="15" customHeight="1">
      <c r="A557" s="2579"/>
      <c r="B557" s="2628" t="s">
        <v>2212</v>
      </c>
      <c r="C557" s="2666">
        <v>21.197988710807767</v>
      </c>
      <c r="D557" s="2666">
        <v>1.759196556528569</v>
      </c>
      <c r="E557" s="2666">
        <v>17.074163443171127</v>
      </c>
      <c r="F557" s="2605"/>
    </row>
    <row r="558" spans="1:6" ht="15" customHeight="1">
      <c r="A558" s="2579"/>
      <c r="B558" s="2628" t="s">
        <v>2213</v>
      </c>
      <c r="C558" s="2666">
        <v>21.15382564945871</v>
      </c>
      <c r="D558" s="2666">
        <v>76.241046062756652</v>
      </c>
      <c r="E558" s="2666">
        <v>32.840255015092865</v>
      </c>
      <c r="F558" s="2605"/>
    </row>
    <row r="559" spans="1:6" ht="15" customHeight="1">
      <c r="A559" s="2579"/>
      <c r="B559" s="2628" t="s">
        <v>1652</v>
      </c>
      <c r="C559" s="2666">
        <v>0.31577448212412629</v>
      </c>
      <c r="D559" s="2666">
        <v>6.6772531526721524E-2</v>
      </c>
      <c r="E559" s="2666">
        <v>0.26295018484193422</v>
      </c>
      <c r="F559" s="2605"/>
    </row>
    <row r="560" spans="1:6" ht="15" customHeight="1">
      <c r="A560" s="2579"/>
      <c r="B560" s="2073" t="s">
        <v>2157</v>
      </c>
      <c r="C560" s="2652"/>
      <c r="F560" s="2605"/>
    </row>
    <row r="561" spans="1:6" ht="15" customHeight="1">
      <c r="A561" s="2579"/>
      <c r="B561" s="2073"/>
      <c r="C561" s="2652"/>
      <c r="F561" s="2605"/>
    </row>
    <row r="562" spans="1:6" ht="39" customHeight="1">
      <c r="A562" s="2579"/>
      <c r="B562" s="2857" t="s">
        <v>2216</v>
      </c>
      <c r="C562" s="2857"/>
      <c r="D562" s="2857"/>
      <c r="E562" s="2857"/>
      <c r="F562" s="2605"/>
    </row>
    <row r="563" spans="1:6" ht="15" customHeight="1">
      <c r="A563" s="2579"/>
      <c r="B563" s="2662" t="s">
        <v>135</v>
      </c>
      <c r="C563" s="2662"/>
      <c r="D563" s="2662"/>
      <c r="E563" s="2662"/>
      <c r="F563" s="2605"/>
    </row>
    <row r="564" spans="1:6" ht="15" customHeight="1">
      <c r="A564" s="2579"/>
      <c r="B564" s="2613" t="s">
        <v>2205</v>
      </c>
      <c r="C564" s="2607" t="s">
        <v>1511</v>
      </c>
      <c r="D564" s="2607" t="s">
        <v>1512</v>
      </c>
      <c r="E564" s="2607" t="s">
        <v>8</v>
      </c>
      <c r="F564" s="2605"/>
    </row>
    <row r="565" spans="1:6" ht="15" customHeight="1">
      <c r="A565" s="2579"/>
      <c r="B565" s="2609" t="s">
        <v>79</v>
      </c>
      <c r="C565" s="2313">
        <v>100</v>
      </c>
      <c r="D565" s="2313">
        <v>100</v>
      </c>
      <c r="E565" s="2313">
        <v>100</v>
      </c>
      <c r="F565" s="2605"/>
    </row>
    <row r="566" spans="1:6" ht="15" customHeight="1">
      <c r="A566" s="2579"/>
      <c r="B566" s="2628" t="s">
        <v>2206</v>
      </c>
      <c r="C566" s="2650">
        <v>0.67423563127961339</v>
      </c>
      <c r="D566" s="2650">
        <v>1.1059587377062334</v>
      </c>
      <c r="E566" s="2650">
        <v>0.68912314746756165</v>
      </c>
      <c r="F566" s="2605"/>
    </row>
    <row r="567" spans="1:6" ht="15" customHeight="1">
      <c r="A567" s="2579"/>
      <c r="B567" s="2628" t="s">
        <v>2013</v>
      </c>
      <c r="C567" s="2650">
        <v>4.9925358659120898</v>
      </c>
      <c r="D567" s="2650">
        <v>22.219859218132171</v>
      </c>
      <c r="E567" s="2650">
        <v>5.5866019500835344</v>
      </c>
      <c r="F567" s="2605"/>
    </row>
    <row r="568" spans="1:6" ht="15" customHeight="1">
      <c r="A568" s="2579"/>
      <c r="B568" s="2628" t="s">
        <v>2207</v>
      </c>
      <c r="C568" s="2650">
        <v>13.866208745767899</v>
      </c>
      <c r="D568" s="2650">
        <v>10.38543680153651</v>
      </c>
      <c r="E568" s="2650">
        <v>13.746177994819181</v>
      </c>
      <c r="F568" s="2605"/>
    </row>
    <row r="569" spans="1:6" ht="15" customHeight="1">
      <c r="A569" s="2579"/>
      <c r="B569" s="2628" t="s">
        <v>2208</v>
      </c>
      <c r="C569" s="2650">
        <v>5.287036604991199</v>
      </c>
      <c r="D569" s="2650">
        <v>12.999961074652457</v>
      </c>
      <c r="E569" s="2650">
        <v>5.5530086741003153</v>
      </c>
      <c r="F569" s="2605"/>
    </row>
    <row r="570" spans="1:6" ht="15" customHeight="1">
      <c r="A570" s="2579"/>
      <c r="B570" s="2628" t="s">
        <v>2209</v>
      </c>
      <c r="C570" s="2650">
        <v>7.2551539529890796</v>
      </c>
      <c r="D570" s="2650">
        <v>10.744799643894067</v>
      </c>
      <c r="E570" s="2650">
        <v>7.3754907057368317</v>
      </c>
      <c r="F570" s="2605"/>
    </row>
    <row r="571" spans="1:6" ht="15" customHeight="1">
      <c r="A571" s="2579"/>
      <c r="B571" s="2628" t="s">
        <v>2210</v>
      </c>
      <c r="C571" s="2650">
        <v>2.140280040164432</v>
      </c>
      <c r="D571" s="2650">
        <v>0</v>
      </c>
      <c r="E571" s="2650">
        <v>2.0664747393353315</v>
      </c>
      <c r="F571" s="2605"/>
    </row>
    <row r="572" spans="1:6" ht="15" customHeight="1">
      <c r="A572" s="2579"/>
      <c r="B572" s="2628" t="s">
        <v>2211</v>
      </c>
      <c r="C572" s="2650">
        <v>39.54082610336485</v>
      </c>
      <c r="D572" s="2650">
        <v>0.2009564764722172</v>
      </c>
      <c r="E572" s="2650">
        <v>38.184232172709251</v>
      </c>
      <c r="F572" s="2605"/>
    </row>
    <row r="573" spans="1:6" ht="15" customHeight="1">
      <c r="A573" s="2579"/>
      <c r="B573" s="2628" t="s">
        <v>2212</v>
      </c>
      <c r="C573" s="2650">
        <v>10.853246194634218</v>
      </c>
      <c r="D573" s="2650">
        <v>0</v>
      </c>
      <c r="E573" s="2650">
        <v>10.478983441473318</v>
      </c>
      <c r="F573" s="2605"/>
    </row>
    <row r="574" spans="1:6" ht="15" customHeight="1">
      <c r="A574" s="2579"/>
      <c r="B574" s="2628" t="s">
        <v>2213</v>
      </c>
      <c r="C574" s="2650">
        <v>15.109068865723144</v>
      </c>
      <c r="D574" s="2650">
        <v>41.423273734287044</v>
      </c>
      <c r="E574" s="2650">
        <v>16.016486479286332</v>
      </c>
      <c r="F574" s="2605"/>
    </row>
    <row r="575" spans="1:6" ht="15" customHeight="1">
      <c r="A575" s="2579"/>
      <c r="B575" s="2628" t="s">
        <v>1652</v>
      </c>
      <c r="C575" s="2650">
        <v>0.28140799517347864</v>
      </c>
      <c r="D575" s="2650">
        <v>0.91975431331929836</v>
      </c>
      <c r="E575" s="2650">
        <v>0.30342069498835017</v>
      </c>
      <c r="F575" s="2605"/>
    </row>
    <row r="576" spans="1:6" ht="15" customHeight="1">
      <c r="A576" s="2579"/>
      <c r="B576" s="2609" t="s">
        <v>1534</v>
      </c>
      <c r="C576" s="2313">
        <v>100</v>
      </c>
      <c r="D576" s="2313">
        <v>100</v>
      </c>
      <c r="E576" s="2313">
        <v>100</v>
      </c>
      <c r="F576" s="2605"/>
    </row>
    <row r="577" spans="1:6" ht="15" customHeight="1">
      <c r="A577" s="2579"/>
      <c r="B577" s="2628" t="s">
        <v>2206</v>
      </c>
      <c r="C577" s="2666">
        <v>7.1045456209756832</v>
      </c>
      <c r="D577" s="2666">
        <v>2.5859100716883772</v>
      </c>
      <c r="E577" s="2666">
        <v>6.1533669906403761</v>
      </c>
      <c r="F577" s="2605"/>
    </row>
    <row r="578" spans="1:6" ht="15" customHeight="1">
      <c r="A578" s="2579"/>
      <c r="B578" s="2628" t="s">
        <v>2013</v>
      </c>
      <c r="C578" s="2666">
        <v>9.9136690780271515</v>
      </c>
      <c r="D578" s="2666">
        <v>34.679662492282617</v>
      </c>
      <c r="E578" s="2666">
        <v>15.126942739449174</v>
      </c>
      <c r="F578" s="2605"/>
    </row>
    <row r="579" spans="1:6" ht="15" customHeight="1">
      <c r="A579" s="2579"/>
      <c r="B579" s="2628" t="s">
        <v>2207</v>
      </c>
      <c r="C579" s="2666">
        <v>32.021028444251066</v>
      </c>
      <c r="D579" s="2666">
        <v>15.744625188137784</v>
      </c>
      <c r="E579" s="2666">
        <v>28.594824496827858</v>
      </c>
      <c r="F579" s="2605"/>
    </row>
    <row r="580" spans="1:6" ht="15" customHeight="1">
      <c r="A580" s="2579"/>
      <c r="B580" s="2628" t="s">
        <v>2208</v>
      </c>
      <c r="C580" s="2666">
        <v>12.213636389776898</v>
      </c>
      <c r="D580" s="2666">
        <v>33.457889565605008</v>
      </c>
      <c r="E580" s="2666">
        <v>16.685579173803326</v>
      </c>
      <c r="F580" s="2605"/>
    </row>
    <row r="581" spans="1:6" ht="15" customHeight="1">
      <c r="A581" s="2579"/>
      <c r="B581" s="2628" t="s">
        <v>2209</v>
      </c>
      <c r="C581" s="2666">
        <v>24.436259485355333</v>
      </c>
      <c r="D581" s="2666">
        <v>6.7423953512849017</v>
      </c>
      <c r="E581" s="2666">
        <v>20.711678188897686</v>
      </c>
      <c r="F581" s="2605"/>
    </row>
    <row r="582" spans="1:6" ht="15" customHeight="1">
      <c r="A582" s="2579"/>
      <c r="B582" s="2628" t="s">
        <v>2210</v>
      </c>
      <c r="C582" s="2666">
        <v>1.3915313428076332</v>
      </c>
      <c r="D582" s="2666">
        <v>0</v>
      </c>
      <c r="E582" s="2666">
        <v>1.0986121944755272</v>
      </c>
      <c r="F582" s="2605"/>
    </row>
    <row r="583" spans="1:6" ht="15" customHeight="1">
      <c r="A583" s="2579"/>
      <c r="B583" s="2628" t="s">
        <v>2211</v>
      </c>
      <c r="C583" s="2666">
        <v>1.0284981297597027</v>
      </c>
      <c r="D583" s="2666">
        <v>1.153261710153461</v>
      </c>
      <c r="E583" s="2666">
        <v>1.0547610248793102</v>
      </c>
      <c r="F583" s="2605"/>
    </row>
    <row r="584" spans="1:6" ht="15" customHeight="1">
      <c r="A584" s="2579"/>
      <c r="B584" s="2628" t="s">
        <v>2212</v>
      </c>
      <c r="C584" s="2666">
        <v>4.9562299615202496</v>
      </c>
      <c r="D584" s="2666">
        <v>0</v>
      </c>
      <c r="E584" s="2666">
        <v>3.9129371411534484</v>
      </c>
      <c r="F584" s="2605"/>
    </row>
    <row r="585" spans="1:6" ht="15" customHeight="1">
      <c r="A585" s="2579"/>
      <c r="B585" s="2628" t="s">
        <v>2213</v>
      </c>
      <c r="C585" s="2666">
        <v>0.12265552785659649</v>
      </c>
      <c r="D585" s="2666">
        <v>0.35791151907770491</v>
      </c>
      <c r="E585" s="2666">
        <v>0.17217721843488676</v>
      </c>
      <c r="F585" s="2605"/>
    </row>
    <row r="586" spans="1:6" ht="15" customHeight="1">
      <c r="A586" s="2579"/>
      <c r="B586" s="2628" t="s">
        <v>1652</v>
      </c>
      <c r="C586" s="2666">
        <v>6.8119460196696817</v>
      </c>
      <c r="D586" s="2666">
        <v>5.2783441017701325</v>
      </c>
      <c r="E586" s="2666">
        <v>6.4891208314383855</v>
      </c>
      <c r="F586" s="2605"/>
    </row>
    <row r="587" spans="1:6" ht="15" customHeight="1">
      <c r="A587" s="2579"/>
      <c r="B587" s="2609" t="s">
        <v>1535</v>
      </c>
      <c r="C587" s="2313">
        <v>100</v>
      </c>
      <c r="D587" s="2313">
        <v>100</v>
      </c>
      <c r="E587" s="2313">
        <v>100</v>
      </c>
      <c r="F587" s="2605"/>
    </row>
    <row r="588" spans="1:6" ht="15" customHeight="1">
      <c r="A588" s="2579"/>
      <c r="B588" s="2628" t="s">
        <v>2206</v>
      </c>
      <c r="C588" s="2666">
        <v>0.52055561288731456</v>
      </c>
      <c r="D588" s="2666">
        <v>0.7936578126364916</v>
      </c>
      <c r="E588" s="2666">
        <v>0.52856073472083764</v>
      </c>
      <c r="F588" s="2605"/>
    </row>
    <row r="589" spans="1:6" ht="15" customHeight="1">
      <c r="A589" s="2579"/>
      <c r="B589" s="2628" t="s">
        <v>2013</v>
      </c>
      <c r="C589" s="2666">
        <v>4.8749241420977389</v>
      </c>
      <c r="D589" s="2666">
        <v>19.590578106412092</v>
      </c>
      <c r="E589" s="2666">
        <v>5.3062667052572197</v>
      </c>
      <c r="F589" s="2605"/>
    </row>
    <row r="590" spans="1:6" ht="15" customHeight="1">
      <c r="A590" s="2579"/>
      <c r="B590" s="2628" t="s">
        <v>2207</v>
      </c>
      <c r="C590" s="2666">
        <v>13.432320950367286</v>
      </c>
      <c r="D590" s="2666">
        <v>9.2545350939410422</v>
      </c>
      <c r="E590" s="2666">
        <v>13.309862453856541</v>
      </c>
      <c r="F590" s="2605"/>
    </row>
    <row r="591" spans="1:6" ht="15" customHeight="1">
      <c r="A591" s="2579"/>
      <c r="B591" s="2628" t="s">
        <v>2208</v>
      </c>
      <c r="C591" s="2666">
        <v>5.1214955993433087</v>
      </c>
      <c r="D591" s="2666">
        <v>8.6829069621067578</v>
      </c>
      <c r="E591" s="2666">
        <v>5.225887039194026</v>
      </c>
      <c r="F591" s="2605"/>
    </row>
    <row r="592" spans="1:6" ht="15" customHeight="1">
      <c r="A592" s="2579"/>
      <c r="B592" s="2628" t="s">
        <v>2209</v>
      </c>
      <c r="C592" s="2666">
        <v>6.8445372613451241</v>
      </c>
      <c r="D592" s="2666">
        <v>11.589391310108972</v>
      </c>
      <c r="E592" s="2666">
        <v>6.9836175572106418</v>
      </c>
      <c r="F592" s="2605"/>
    </row>
    <row r="593" spans="1:10" ht="15" customHeight="1">
      <c r="A593" s="2579"/>
      <c r="B593" s="2628" t="s">
        <v>2210</v>
      </c>
      <c r="C593" s="2666">
        <v>2.1581746228152503</v>
      </c>
      <c r="D593" s="2666">
        <v>0</v>
      </c>
      <c r="E593" s="2666">
        <v>2.094914602172719</v>
      </c>
      <c r="F593" s="2605"/>
    </row>
    <row r="594" spans="1:10" ht="15" customHeight="1">
      <c r="A594" s="2579"/>
      <c r="B594" s="2628" t="s">
        <v>2211</v>
      </c>
      <c r="C594" s="2666">
        <v>40.461244447239068</v>
      </c>
      <c r="D594" s="2666">
        <v>0</v>
      </c>
      <c r="E594" s="2666">
        <v>39.275251834826648</v>
      </c>
      <c r="F594" s="2605"/>
    </row>
    <row r="595" spans="1:10" ht="15" customHeight="1">
      <c r="A595" s="2579"/>
      <c r="B595" s="2628" t="s">
        <v>2212</v>
      </c>
      <c r="C595" s="2666">
        <v>10.994180856356099</v>
      </c>
      <c r="D595" s="2666">
        <v>0</v>
      </c>
      <c r="E595" s="2666">
        <v>10.671921433708654</v>
      </c>
      <c r="F595" s="2605"/>
    </row>
    <row r="596" spans="1:10" ht="15" customHeight="1">
      <c r="A596" s="2579"/>
      <c r="B596" s="2628" t="s">
        <v>2213</v>
      </c>
      <c r="C596" s="2666">
        <v>15.467233912367618</v>
      </c>
      <c r="D596" s="2666">
        <v>50.088930714794643</v>
      </c>
      <c r="E596" s="2666">
        <v>16.482058770026271</v>
      </c>
      <c r="F596" s="2605"/>
    </row>
    <row r="597" spans="1:10" ht="15" customHeight="1">
      <c r="A597" s="2579"/>
      <c r="B597" s="2628" t="s">
        <v>1652</v>
      </c>
      <c r="C597" s="2666">
        <v>0.12533259518119616</v>
      </c>
      <c r="D597" s="2666">
        <v>0</v>
      </c>
      <c r="E597" s="2666">
        <v>0.12165886902645061</v>
      </c>
      <c r="F597" s="2605"/>
    </row>
    <row r="598" spans="1:10" ht="15" customHeight="1">
      <c r="A598" s="2579"/>
      <c r="B598" s="2073" t="s">
        <v>2157</v>
      </c>
      <c r="C598" s="2652"/>
      <c r="F598" s="2605"/>
    </row>
    <row r="599" spans="1:10" ht="15" customHeight="1">
      <c r="A599" s="2579"/>
      <c r="B599" s="2611"/>
      <c r="C599" s="2652"/>
      <c r="D599" s="2652"/>
      <c r="E599" s="2652"/>
      <c r="F599" s="2605"/>
    </row>
    <row r="600" spans="1:10" ht="30" customHeight="1">
      <c r="A600" s="2579"/>
      <c r="B600" s="2857" t="s">
        <v>2217</v>
      </c>
      <c r="C600" s="2857"/>
      <c r="D600" s="2857"/>
      <c r="E600" s="2857"/>
      <c r="F600" s="2605"/>
      <c r="G600" s="2604"/>
    </row>
    <row r="601" spans="1:10" ht="15">
      <c r="A601" s="2579"/>
      <c r="B601" s="2662" t="s">
        <v>135</v>
      </c>
      <c r="C601" s="2615"/>
      <c r="D601" s="2615"/>
      <c r="E601" s="2615"/>
      <c r="F601" s="2605"/>
      <c r="G601" s="2604"/>
    </row>
    <row r="602" spans="1:10">
      <c r="A602" s="2579"/>
      <c r="B602" s="2606" t="s">
        <v>755</v>
      </c>
      <c r="C602" s="2607" t="s">
        <v>1511</v>
      </c>
      <c r="D602" s="2607" t="s">
        <v>1512</v>
      </c>
      <c r="E602" s="2607" t="s">
        <v>8</v>
      </c>
      <c r="F602" s="2605"/>
      <c r="G602" s="2663"/>
    </row>
    <row r="603" spans="1:10">
      <c r="A603" s="2579"/>
      <c r="B603" s="2609" t="s">
        <v>155</v>
      </c>
      <c r="C603" s="2313">
        <v>100</v>
      </c>
      <c r="D603" s="2313">
        <v>100</v>
      </c>
      <c r="E603" s="2313">
        <v>100</v>
      </c>
      <c r="F603" s="2605"/>
      <c r="H603" s="2664"/>
      <c r="I603" s="2665"/>
      <c r="J603" s="2638"/>
    </row>
    <row r="604" spans="1:10">
      <c r="A604" s="2587"/>
      <c r="B604" s="2669" t="s">
        <v>2218</v>
      </c>
      <c r="C604" s="2666">
        <v>5.0200507585010667</v>
      </c>
      <c r="D604" s="2666">
        <v>0.10800062118731693</v>
      </c>
      <c r="E604" s="2666">
        <v>4.3231162779198717</v>
      </c>
      <c r="F604" s="2605"/>
      <c r="G604" s="2647"/>
    </row>
    <row r="605" spans="1:10">
      <c r="A605" s="2587"/>
      <c r="B605" s="2669" t="s">
        <v>2219</v>
      </c>
      <c r="C605" s="2666">
        <v>3.7455509782675223</v>
      </c>
      <c r="D605" s="2666">
        <v>1.2637604406058325</v>
      </c>
      <c r="E605" s="2666">
        <v>3.3934280660566687</v>
      </c>
      <c r="F605" s="2605"/>
      <c r="G605" s="2647"/>
    </row>
    <row r="606" spans="1:10">
      <c r="A606" s="2587"/>
      <c r="B606" s="2669" t="s">
        <v>759</v>
      </c>
      <c r="C606" s="2666">
        <v>9.8759366997739164</v>
      </c>
      <c r="D606" s="2666">
        <v>0.77839033420632797</v>
      </c>
      <c r="E606" s="2666">
        <v>8.5851531015597526</v>
      </c>
      <c r="F606" s="2605"/>
      <c r="G606" s="2647"/>
    </row>
    <row r="607" spans="1:10" ht="25.5">
      <c r="A607" s="2587"/>
      <c r="B607" s="2669" t="s">
        <v>2220</v>
      </c>
      <c r="C607" s="2666">
        <v>1.1104992457192759</v>
      </c>
      <c r="D607" s="2666">
        <v>0.31969060608656064</v>
      </c>
      <c r="E607" s="2666">
        <v>0.9982972540671774</v>
      </c>
      <c r="F607" s="2605"/>
      <c r="G607" s="2647"/>
    </row>
    <row r="608" spans="1:10" ht="25.5">
      <c r="A608" s="2587"/>
      <c r="B608" s="2669" t="s">
        <v>2221</v>
      </c>
      <c r="C608" s="2666">
        <v>0.23003492661410682</v>
      </c>
      <c r="D608" s="2666">
        <v>8.1708368132287559E-2</v>
      </c>
      <c r="E608" s="2666">
        <v>0.20898996776756307</v>
      </c>
      <c r="F608" s="2670"/>
      <c r="G608" s="2647"/>
    </row>
    <row r="609" spans="1:7">
      <c r="A609" s="2587"/>
      <c r="B609" s="2669" t="s">
        <v>761</v>
      </c>
      <c r="C609" s="2666">
        <v>26.121106368757633</v>
      </c>
      <c r="D609" s="2666">
        <v>1.7718360410375587</v>
      </c>
      <c r="E609" s="2666">
        <v>22.666368409250325</v>
      </c>
      <c r="F609" s="2670"/>
      <c r="G609" s="2647"/>
    </row>
    <row r="610" spans="1:7" ht="25.5">
      <c r="A610" s="2587"/>
      <c r="B610" s="2669" t="s">
        <v>2222</v>
      </c>
      <c r="C610" s="2666">
        <v>8.4206396779673227</v>
      </c>
      <c r="D610" s="2666">
        <v>2.3906986653903819</v>
      </c>
      <c r="E610" s="2666">
        <v>7.5650959253471859</v>
      </c>
      <c r="F610" s="2670"/>
      <c r="G610" s="2647"/>
    </row>
    <row r="611" spans="1:7">
      <c r="A611" s="2587"/>
      <c r="B611" s="2669" t="s">
        <v>2223</v>
      </c>
      <c r="C611" s="2666">
        <v>6.0277180785904516</v>
      </c>
      <c r="D611" s="2666">
        <v>1.9452613656235413</v>
      </c>
      <c r="E611" s="2666">
        <v>5.4484884760394365</v>
      </c>
      <c r="F611" s="2670"/>
      <c r="G611" s="2647"/>
    </row>
    <row r="612" spans="1:7">
      <c r="A612" s="2587"/>
      <c r="B612" s="2669" t="s">
        <v>2224</v>
      </c>
      <c r="C612" s="2666">
        <v>5.4810944161967994</v>
      </c>
      <c r="D612" s="2666">
        <v>3.7041845492742143</v>
      </c>
      <c r="E612" s="2666">
        <v>5.2289818113729574</v>
      </c>
      <c r="F612" s="2670"/>
      <c r="G612" s="2647"/>
    </row>
    <row r="613" spans="1:7">
      <c r="A613" s="2587"/>
      <c r="B613" s="2669" t="s">
        <v>2225</v>
      </c>
      <c r="C613" s="2666">
        <v>0.85767933501046612</v>
      </c>
      <c r="D613" s="2666">
        <v>0.82581988652688754</v>
      </c>
      <c r="E613" s="2666">
        <v>0.85315903339304544</v>
      </c>
      <c r="F613" s="2670"/>
      <c r="G613" s="2647"/>
    </row>
    <row r="614" spans="1:7">
      <c r="A614" s="2587"/>
      <c r="B614" s="2669" t="s">
        <v>2226</v>
      </c>
      <c r="C614" s="2666">
        <v>1.4756484957123037</v>
      </c>
      <c r="D614" s="2666">
        <v>2.4586835424291023</v>
      </c>
      <c r="E614" s="2666">
        <v>1.6151240711898815</v>
      </c>
      <c r="F614" s="2670"/>
      <c r="G614" s="2647"/>
    </row>
    <row r="615" spans="1:7">
      <c r="A615" s="2587"/>
      <c r="B615" s="2669" t="s">
        <v>2227</v>
      </c>
      <c r="C615" s="2666">
        <v>2.29303820125905</v>
      </c>
      <c r="D615" s="2666">
        <v>0.47941261915386346</v>
      </c>
      <c r="E615" s="2666">
        <v>2.0357162750369153</v>
      </c>
      <c r="F615" s="2670"/>
      <c r="G615" s="2647"/>
    </row>
    <row r="616" spans="1:7" ht="25.5">
      <c r="A616" s="2587"/>
      <c r="B616" s="2669" t="s">
        <v>2228</v>
      </c>
      <c r="C616" s="2666">
        <v>2.9036199780184959</v>
      </c>
      <c r="D616" s="2666">
        <v>0.93406024342583305</v>
      </c>
      <c r="E616" s="2666">
        <v>2.6241737076771505</v>
      </c>
      <c r="F616" s="2670"/>
      <c r="G616" s="2647"/>
    </row>
    <row r="617" spans="1:7" ht="25.5">
      <c r="A617" s="2587"/>
      <c r="B617" s="2669" t="s">
        <v>2229</v>
      </c>
      <c r="C617" s="2666">
        <v>5.7031368056052125</v>
      </c>
      <c r="D617" s="2666">
        <v>1.168660586692281</v>
      </c>
      <c r="E617" s="2666">
        <v>5.059773497008333</v>
      </c>
      <c r="F617" s="2670"/>
      <c r="G617" s="2647"/>
    </row>
    <row r="618" spans="1:7" ht="25.5">
      <c r="A618" s="2587"/>
      <c r="B618" s="2669" t="s">
        <v>2230</v>
      </c>
      <c r="C618" s="2666">
        <v>8.4893159315231177</v>
      </c>
      <c r="D618" s="2666">
        <v>7.5647230210591605</v>
      </c>
      <c r="E618" s="2666">
        <v>8.3581322787120946</v>
      </c>
      <c r="F618" s="2670"/>
      <c r="G618" s="2647"/>
    </row>
    <row r="619" spans="1:7">
      <c r="A619" s="2587"/>
      <c r="B619" s="2669" t="s">
        <v>713</v>
      </c>
      <c r="C619" s="2666">
        <v>1.3517404600650551</v>
      </c>
      <c r="D619" s="2666">
        <v>7.7289246661378321</v>
      </c>
      <c r="E619" s="2666">
        <v>2.2565519823391456</v>
      </c>
      <c r="F619" s="2670"/>
      <c r="G619" s="2647"/>
    </row>
    <row r="620" spans="1:7">
      <c r="A620" s="2587"/>
      <c r="B620" s="2669" t="s">
        <v>2231</v>
      </c>
      <c r="C620" s="2666">
        <v>1.2495364587836852</v>
      </c>
      <c r="D620" s="2666">
        <v>5.4892594331937392</v>
      </c>
      <c r="E620" s="2666">
        <v>1.8510794085456423</v>
      </c>
      <c r="F620" s="2670"/>
      <c r="G620" s="2647"/>
    </row>
    <row r="621" spans="1:7">
      <c r="A621" s="2587"/>
      <c r="B621" s="2669" t="s">
        <v>2232</v>
      </c>
      <c r="C621" s="2666">
        <v>0.30826825085668003</v>
      </c>
      <c r="D621" s="2666">
        <v>0.29301418377458144</v>
      </c>
      <c r="E621" s="2666">
        <v>0.30610396404741658</v>
      </c>
      <c r="F621" s="2670"/>
      <c r="G621" s="2647"/>
    </row>
    <row r="622" spans="1:7">
      <c r="A622" s="2587"/>
      <c r="B622" s="2669" t="s">
        <v>2233</v>
      </c>
      <c r="C622" s="2666">
        <v>0.41166110982101856</v>
      </c>
      <c r="D622" s="2666">
        <v>0.43323602787108229</v>
      </c>
      <c r="E622" s="2666">
        <v>0.41472221544584886</v>
      </c>
      <c r="F622" s="2670"/>
      <c r="G622" s="2647"/>
    </row>
    <row r="623" spans="1:7" ht="25.5">
      <c r="A623" s="2587"/>
      <c r="B623" s="2669" t="s">
        <v>2234</v>
      </c>
      <c r="C623" s="2666">
        <v>8.7190347963935331</v>
      </c>
      <c r="D623" s="2666">
        <v>59.918053417672233</v>
      </c>
      <c r="E623" s="2666">
        <v>15.983285048651464</v>
      </c>
      <c r="F623" s="2670"/>
      <c r="G623" s="2647"/>
    </row>
    <row r="624" spans="1:7" ht="25.5">
      <c r="A624" s="2587"/>
      <c r="B624" s="2669" t="s">
        <v>2235</v>
      </c>
      <c r="C624" s="2666">
        <v>3.091373131037848E-2</v>
      </c>
      <c r="D624" s="2666">
        <v>7.8672710427670045E-2</v>
      </c>
      <c r="E624" s="2666">
        <v>3.7689899788657867E-2</v>
      </c>
      <c r="F624" s="2670"/>
      <c r="G624" s="2647"/>
    </row>
    <row r="625" spans="1:10">
      <c r="A625" s="2587"/>
      <c r="B625" s="2669" t="s">
        <v>1652</v>
      </c>
      <c r="C625" s="2666">
        <v>0.17377529525276003</v>
      </c>
      <c r="D625" s="2666">
        <v>0.26394867009157275</v>
      </c>
      <c r="E625" s="2666">
        <v>0.18656932878229052</v>
      </c>
      <c r="F625" s="2670"/>
      <c r="G625" s="2647"/>
    </row>
    <row r="626" spans="1:10">
      <c r="A626" s="2579"/>
      <c r="B626" s="2073" t="s">
        <v>2157</v>
      </c>
      <c r="C626" s="2671"/>
      <c r="D626" s="2672"/>
      <c r="E626" s="2672"/>
      <c r="F626" s="2670"/>
      <c r="G626" s="2647"/>
    </row>
    <row r="627" spans="1:10">
      <c r="A627" s="2579"/>
      <c r="B627" s="2673"/>
      <c r="C627" s="2671"/>
      <c r="D627" s="2672"/>
      <c r="E627" s="2672"/>
      <c r="F627" s="2670"/>
      <c r="G627" s="2647"/>
    </row>
    <row r="628" spans="1:10">
      <c r="A628" s="2579"/>
      <c r="B628" s="2116" t="s">
        <v>1439</v>
      </c>
      <c r="C628" s="2674"/>
      <c r="D628" s="2675"/>
      <c r="E628" s="2675"/>
      <c r="F628" s="2670"/>
      <c r="G628" s="2647"/>
    </row>
    <row r="629" spans="1:10">
      <c r="A629" s="2579"/>
      <c r="B629" s="2673"/>
      <c r="C629" s="2671"/>
      <c r="D629" s="2672"/>
      <c r="E629" s="2672"/>
      <c r="F629" s="2670"/>
      <c r="G629" s="2647"/>
    </row>
    <row r="630" spans="1:10" ht="30" customHeight="1">
      <c r="A630" s="2579"/>
      <c r="B630" s="2857" t="s">
        <v>2236</v>
      </c>
      <c r="C630" s="2857"/>
      <c r="D630" s="2857"/>
      <c r="E630" s="2857"/>
      <c r="F630" s="2605"/>
      <c r="G630" s="2647"/>
    </row>
    <row r="631" spans="1:10" ht="15">
      <c r="A631" s="2579"/>
      <c r="B631" s="2662" t="s">
        <v>135</v>
      </c>
      <c r="C631" s="2615"/>
      <c r="D631" s="2615"/>
      <c r="E631" s="2615"/>
      <c r="F631" s="2605"/>
      <c r="G631" s="2647"/>
    </row>
    <row r="632" spans="1:10">
      <c r="A632" s="2579"/>
      <c r="B632" s="2606" t="s">
        <v>755</v>
      </c>
      <c r="C632" s="2607" t="s">
        <v>1511</v>
      </c>
      <c r="D632" s="2607" t="s">
        <v>1512</v>
      </c>
      <c r="E632" s="2607" t="s">
        <v>8</v>
      </c>
      <c r="F632" s="2676"/>
      <c r="G632" s="2647"/>
    </row>
    <row r="633" spans="1:10">
      <c r="A633" s="2579"/>
      <c r="B633" s="2609" t="s">
        <v>155</v>
      </c>
      <c r="C633" s="2313">
        <v>100</v>
      </c>
      <c r="D633" s="2313">
        <v>100</v>
      </c>
      <c r="E633" s="2313">
        <v>100</v>
      </c>
      <c r="F633" s="2605"/>
      <c r="H633" s="2664"/>
      <c r="I633" s="2665"/>
      <c r="J633" s="2638"/>
    </row>
    <row r="634" spans="1:10">
      <c r="A634" s="2587"/>
      <c r="B634" s="2669" t="s">
        <v>2218</v>
      </c>
      <c r="C634" s="2666">
        <v>0.60247481638918188</v>
      </c>
      <c r="D634" s="2666">
        <v>0.18063495922482656</v>
      </c>
      <c r="E634" s="2666">
        <v>0.50081928630311379</v>
      </c>
      <c r="F634" s="2670"/>
      <c r="G634" s="2647"/>
    </row>
    <row r="635" spans="1:10">
      <c r="A635" s="2587"/>
      <c r="B635" s="2669" t="s">
        <v>2219</v>
      </c>
      <c r="C635" s="2666">
        <v>11.12483179419913</v>
      </c>
      <c r="D635" s="2666">
        <v>4.7303083163907065</v>
      </c>
      <c r="E635" s="2666">
        <v>9.5838710178655795</v>
      </c>
      <c r="F635" s="2670"/>
      <c r="G635" s="2647"/>
    </row>
    <row r="636" spans="1:10">
      <c r="A636" s="2587"/>
      <c r="B636" s="2669" t="s">
        <v>759</v>
      </c>
      <c r="C636" s="2666">
        <v>0.95283082192808544</v>
      </c>
      <c r="D636" s="2666">
        <v>0.7893863813399602</v>
      </c>
      <c r="E636" s="2666">
        <v>0.9134437631534752</v>
      </c>
      <c r="F636" s="2670"/>
      <c r="G636" s="2647"/>
    </row>
    <row r="637" spans="1:10" ht="25.5">
      <c r="A637" s="2587"/>
      <c r="B637" s="2669" t="s">
        <v>2220</v>
      </c>
      <c r="C637" s="2666">
        <v>1.5172866633076716</v>
      </c>
      <c r="D637" s="2666">
        <v>1.463232494669622</v>
      </c>
      <c r="E637" s="2666">
        <v>1.5042606178239712</v>
      </c>
      <c r="F637" s="2670"/>
      <c r="G637" s="2647"/>
    </row>
    <row r="638" spans="1:10" ht="25.5">
      <c r="A638" s="2587"/>
      <c r="B638" s="2669" t="s">
        <v>2221</v>
      </c>
      <c r="C638" s="2666">
        <v>0.59271922762593032</v>
      </c>
      <c r="D638" s="2666">
        <v>9.2571384958469602E-2</v>
      </c>
      <c r="E638" s="2666">
        <v>0.47219293499551357</v>
      </c>
      <c r="F638" s="2677"/>
      <c r="G638" s="2647"/>
    </row>
    <row r="639" spans="1:10">
      <c r="A639" s="2587"/>
      <c r="B639" s="2669" t="s">
        <v>761</v>
      </c>
      <c r="C639" s="2666">
        <v>0.52257495023742084</v>
      </c>
      <c r="D639" s="2666">
        <v>0.80928999419003678</v>
      </c>
      <c r="E639" s="2666">
        <v>0.59166792303657267</v>
      </c>
      <c r="F639" s="2670"/>
      <c r="G639" s="2647"/>
    </row>
    <row r="640" spans="1:10" ht="25.5">
      <c r="A640" s="2587"/>
      <c r="B640" s="2669" t="s">
        <v>2222</v>
      </c>
      <c r="C640" s="2666">
        <v>1.2060874546995339</v>
      </c>
      <c r="D640" s="2666">
        <v>1.0126783694729733</v>
      </c>
      <c r="E640" s="2666">
        <v>1.1594794759885372</v>
      </c>
      <c r="F640" s="2670"/>
      <c r="G640" s="2647"/>
    </row>
    <row r="641" spans="1:7">
      <c r="A641" s="2587"/>
      <c r="B641" s="2669" t="s">
        <v>2223</v>
      </c>
      <c r="C641" s="2666">
        <v>2.0046428426173004</v>
      </c>
      <c r="D641" s="2666">
        <v>5.0938917731078197</v>
      </c>
      <c r="E641" s="2666">
        <v>2.7490941604890677</v>
      </c>
      <c r="F641" s="2670"/>
      <c r="G641" s="2647"/>
    </row>
    <row r="642" spans="1:7">
      <c r="A642" s="2587"/>
      <c r="B642" s="2669" t="s">
        <v>2224</v>
      </c>
      <c r="C642" s="2666">
        <v>0.16943572367845899</v>
      </c>
      <c r="D642" s="2666">
        <v>0.19568787249356198</v>
      </c>
      <c r="E642" s="2666">
        <v>0.17576200143143622</v>
      </c>
      <c r="F642" s="2670"/>
      <c r="G642" s="2647"/>
    </row>
    <row r="643" spans="1:7">
      <c r="A643" s="2587"/>
      <c r="B643" s="2669" t="s">
        <v>2225</v>
      </c>
      <c r="C643" s="2666">
        <v>0.48467305745397476</v>
      </c>
      <c r="D643" s="2666">
        <v>1.6293162840977433</v>
      </c>
      <c r="E643" s="2666">
        <v>0.76051070529047937</v>
      </c>
      <c r="F643" s="2670"/>
      <c r="G643" s="2647"/>
    </row>
    <row r="644" spans="1:7">
      <c r="A644" s="2587"/>
      <c r="B644" s="2669" t="s">
        <v>2226</v>
      </c>
      <c r="C644" s="2666">
        <v>1.6394485637142346</v>
      </c>
      <c r="D644" s="2666">
        <v>6.1188502101144318</v>
      </c>
      <c r="E644" s="2666">
        <v>2.7189007328245056</v>
      </c>
      <c r="F644" s="2670"/>
      <c r="G644" s="2647"/>
    </row>
    <row r="645" spans="1:7">
      <c r="A645" s="2587"/>
      <c r="B645" s="2669" t="s">
        <v>2227</v>
      </c>
      <c r="C645" s="2666">
        <v>0.80091324684789245</v>
      </c>
      <c r="D645" s="2666">
        <v>0.98959596133738081</v>
      </c>
      <c r="E645" s="2666">
        <v>0.84638225844969484</v>
      </c>
      <c r="F645" s="2670"/>
      <c r="G645" s="2647"/>
    </row>
    <row r="646" spans="1:7" ht="25.5">
      <c r="A646" s="2587"/>
      <c r="B646" s="2669" t="s">
        <v>2228</v>
      </c>
      <c r="C646" s="2666">
        <v>0.63123613429404779</v>
      </c>
      <c r="D646" s="2666">
        <v>0.66479079586939993</v>
      </c>
      <c r="E646" s="2666">
        <v>0.63932218128882723</v>
      </c>
      <c r="F646" s="2670"/>
      <c r="G646" s="2647"/>
    </row>
    <row r="647" spans="1:7" ht="25.5">
      <c r="A647" s="2587"/>
      <c r="B647" s="2669" t="s">
        <v>2229</v>
      </c>
      <c r="C647" s="2666">
        <v>0.87416259164141941</v>
      </c>
      <c r="D647" s="2666">
        <v>0.49010444569269646</v>
      </c>
      <c r="E647" s="2666">
        <v>0.78161174859702143</v>
      </c>
      <c r="F647" s="2670"/>
      <c r="G647" s="2647"/>
    </row>
    <row r="648" spans="1:7" ht="25.5">
      <c r="A648" s="2587"/>
      <c r="B648" s="2669" t="s">
        <v>2230</v>
      </c>
      <c r="C648" s="2666">
        <v>72.653338918809254</v>
      </c>
      <c r="D648" s="2666">
        <v>49.28103688735164</v>
      </c>
      <c r="E648" s="2666">
        <v>67.021050475724152</v>
      </c>
      <c r="F648" s="2670"/>
      <c r="G648" s="2647"/>
    </row>
    <row r="649" spans="1:7">
      <c r="A649" s="2587"/>
      <c r="B649" s="2669" t="s">
        <v>713</v>
      </c>
      <c r="C649" s="2666">
        <v>1.7104181602302808</v>
      </c>
      <c r="D649" s="2666">
        <v>15.965543815854641</v>
      </c>
      <c r="E649" s="2666">
        <v>5.1456373088121499</v>
      </c>
      <c r="F649" s="2670"/>
      <c r="G649" s="2647"/>
    </row>
    <row r="650" spans="1:7">
      <c r="A650" s="2587"/>
      <c r="B650" s="2669" t="s">
        <v>2231</v>
      </c>
      <c r="C650" s="2666">
        <v>1.1612385466599775</v>
      </c>
      <c r="D650" s="2666">
        <v>8.6327792233541185</v>
      </c>
      <c r="E650" s="2666">
        <v>2.9617403606767096</v>
      </c>
      <c r="F650" s="2670"/>
      <c r="G650" s="2647"/>
    </row>
    <row r="651" spans="1:7">
      <c r="A651" s="2587"/>
      <c r="B651" s="2669" t="s">
        <v>2232</v>
      </c>
      <c r="C651" s="2666">
        <v>0.43299579387429249</v>
      </c>
      <c r="D651" s="2666">
        <v>0.43767400722768551</v>
      </c>
      <c r="E651" s="2666">
        <v>0.43412315595309731</v>
      </c>
      <c r="F651" s="2670"/>
      <c r="G651" s="2647"/>
    </row>
    <row r="652" spans="1:7">
      <c r="A652" s="2587"/>
      <c r="B652" s="2669" t="s">
        <v>2233</v>
      </c>
      <c r="C652" s="2666">
        <v>0.13549300599567513</v>
      </c>
      <c r="D652" s="2666">
        <v>1.0307955786743426</v>
      </c>
      <c r="E652" s="2666">
        <v>0.35124421126315819</v>
      </c>
      <c r="F652" s="2670"/>
      <c r="G652" s="2647"/>
    </row>
    <row r="653" spans="1:7" ht="25.5">
      <c r="A653" s="2587"/>
      <c r="B653" s="2669" t="s">
        <v>2234</v>
      </c>
      <c r="C653" s="2666">
        <v>9.2341527289612244E-2</v>
      </c>
      <c r="D653" s="2666">
        <v>0</v>
      </c>
      <c r="E653" s="2666">
        <v>7.0088943172304949E-2</v>
      </c>
      <c r="F653" s="2670"/>
      <c r="G653" s="2647"/>
    </row>
    <row r="654" spans="1:7" ht="25.5">
      <c r="A654" s="2587"/>
      <c r="B654" s="2669" t="s">
        <v>2235</v>
      </c>
      <c r="C654" s="2666">
        <v>0</v>
      </c>
      <c r="D654" s="2666">
        <v>0</v>
      </c>
      <c r="E654" s="2666">
        <v>0</v>
      </c>
      <c r="F654" s="2670"/>
      <c r="G654" s="2647"/>
    </row>
    <row r="655" spans="1:7">
      <c r="A655" s="2587"/>
      <c r="B655" s="2669" t="s">
        <v>1652</v>
      </c>
      <c r="C655" s="2666">
        <v>0.69085615850674509</v>
      </c>
      <c r="D655" s="2666">
        <v>0.39183124457774948</v>
      </c>
      <c r="E655" s="2666">
        <v>0.61879673686098713</v>
      </c>
      <c r="F655" s="2670"/>
      <c r="G655" s="2647"/>
    </row>
    <row r="656" spans="1:7">
      <c r="A656" s="2579"/>
      <c r="B656" s="2073" t="s">
        <v>2157</v>
      </c>
      <c r="C656" s="2674"/>
      <c r="D656" s="2675"/>
      <c r="E656" s="2675"/>
      <c r="F656" s="2677"/>
    </row>
    <row r="657" spans="1:10">
      <c r="A657" s="2579"/>
      <c r="C657" s="2660"/>
      <c r="D657" s="2660"/>
      <c r="E657" s="2660"/>
      <c r="F657" s="2660"/>
    </row>
    <row r="658" spans="1:10">
      <c r="A658" s="2579"/>
      <c r="B658" s="2116"/>
      <c r="C658" s="2678"/>
      <c r="D658" s="2653"/>
      <c r="E658" s="2653"/>
      <c r="F658" s="2660"/>
    </row>
    <row r="659" spans="1:10" ht="30" customHeight="1">
      <c r="A659" s="2579"/>
      <c r="B659" s="2857" t="s">
        <v>2237</v>
      </c>
      <c r="C659" s="2857"/>
      <c r="D659" s="2857"/>
      <c r="E659" s="2857"/>
      <c r="F659" s="2660"/>
    </row>
    <row r="660" spans="1:10" ht="15">
      <c r="A660" s="2579"/>
      <c r="B660" s="2662" t="s">
        <v>135</v>
      </c>
      <c r="C660" s="2615"/>
      <c r="D660" s="2615"/>
      <c r="E660" s="2615"/>
      <c r="F660" s="2660"/>
    </row>
    <row r="661" spans="1:10">
      <c r="A661" s="2579"/>
      <c r="B661" s="2606" t="s">
        <v>755</v>
      </c>
      <c r="C661" s="2607" t="s">
        <v>1511</v>
      </c>
      <c r="D661" s="2607" t="s">
        <v>1512</v>
      </c>
      <c r="E661" s="2607" t="s">
        <v>8</v>
      </c>
      <c r="F661" s="2660"/>
    </row>
    <row r="662" spans="1:10">
      <c r="A662" s="2579"/>
      <c r="B662" s="2609" t="s">
        <v>155</v>
      </c>
      <c r="C662" s="2313">
        <v>100</v>
      </c>
      <c r="D662" s="2313">
        <v>100</v>
      </c>
      <c r="E662" s="2313">
        <v>100</v>
      </c>
      <c r="F662" s="2660"/>
      <c r="H662" s="2664"/>
      <c r="I662" s="2665"/>
      <c r="J662" s="2638"/>
    </row>
    <row r="663" spans="1:10">
      <c r="A663" s="2587"/>
      <c r="B663" s="2669" t="s">
        <v>2218</v>
      </c>
      <c r="C663" s="2666">
        <v>5.3351553245526349</v>
      </c>
      <c r="D663" s="2666">
        <v>9.7353159259100805E-2</v>
      </c>
      <c r="E663" s="2666">
        <v>4.6342541317617512</v>
      </c>
      <c r="F663" s="2660"/>
    </row>
    <row r="664" spans="1:10">
      <c r="A664" s="2587"/>
      <c r="B664" s="2669" t="s">
        <v>2219</v>
      </c>
      <c r="C664" s="2666">
        <v>3.2191887584107119</v>
      </c>
      <c r="D664" s="2666">
        <v>0.75559945880276624</v>
      </c>
      <c r="E664" s="2666">
        <v>2.8895213475100627</v>
      </c>
      <c r="F664" s="2660"/>
    </row>
    <row r="665" spans="1:10">
      <c r="A665" s="2587"/>
      <c r="B665" s="2669" t="s">
        <v>759</v>
      </c>
      <c r="C665" s="2666">
        <v>10.51241956782544</v>
      </c>
      <c r="D665" s="2666">
        <v>0.77677842451760726</v>
      </c>
      <c r="E665" s="2666">
        <v>9.2096360195762283</v>
      </c>
      <c r="F665" s="2660"/>
    </row>
    <row r="666" spans="1:10" ht="25.5">
      <c r="A666" s="2587"/>
      <c r="B666" s="2669" t="s">
        <v>2220</v>
      </c>
      <c r="C666" s="2666">
        <v>1.0814832028998611</v>
      </c>
      <c r="D666" s="2666">
        <v>0.1520588901381032</v>
      </c>
      <c r="E666" s="2666">
        <v>0.95711145519620011</v>
      </c>
      <c r="F666" s="2660"/>
    </row>
    <row r="667" spans="1:10" ht="25.5">
      <c r="A667" s="2587"/>
      <c r="B667" s="2669" t="s">
        <v>2221</v>
      </c>
      <c r="C667" s="2666">
        <v>0.20416474785960775</v>
      </c>
      <c r="D667" s="2666">
        <v>8.0115959345927662E-2</v>
      </c>
      <c r="E667" s="2666">
        <v>0.18756504800656129</v>
      </c>
      <c r="F667" s="2660"/>
    </row>
    <row r="668" spans="1:10" s="2680" customFormat="1">
      <c r="A668" s="2587"/>
      <c r="B668" s="2669" t="s">
        <v>761</v>
      </c>
      <c r="C668" s="2666">
        <v>27.947043090591077</v>
      </c>
      <c r="D668" s="2666">
        <v>1.9129355907115748</v>
      </c>
      <c r="E668" s="2666">
        <v>24.463265654165255</v>
      </c>
      <c r="F668" s="2670"/>
      <c r="G668" s="2582"/>
      <c r="H668" s="2679"/>
      <c r="I668" s="2679"/>
    </row>
    <row r="669" spans="1:10" ht="25.5">
      <c r="A669" s="2587"/>
      <c r="B669" s="2669" t="s">
        <v>2222</v>
      </c>
      <c r="C669" s="2666">
        <v>8.9352518492936621</v>
      </c>
      <c r="D669" s="2666">
        <v>2.5927025527185923</v>
      </c>
      <c r="E669" s="2666">
        <v>8.0865179286501494</v>
      </c>
      <c r="F669" s="2670"/>
    </row>
    <row r="670" spans="1:10">
      <c r="A670" s="2587"/>
      <c r="B670" s="2669" t="s">
        <v>2223</v>
      </c>
      <c r="C670" s="2666">
        <v>6.3146830098188165</v>
      </c>
      <c r="D670" s="2666">
        <v>1.4837038806169494</v>
      </c>
      <c r="E670" s="2666">
        <v>5.6682212063467459</v>
      </c>
      <c r="F670" s="2670"/>
    </row>
    <row r="671" spans="1:10" s="2680" customFormat="1">
      <c r="A671" s="2587"/>
      <c r="B671" s="2669" t="s">
        <v>2224</v>
      </c>
      <c r="C671" s="2666">
        <v>5.8599736769616628</v>
      </c>
      <c r="D671" s="2666">
        <v>4.2184948025321196</v>
      </c>
      <c r="E671" s="2666">
        <v>5.6403177096835266</v>
      </c>
      <c r="F671" s="2670"/>
      <c r="G671" s="2582"/>
      <c r="H671" s="2679"/>
      <c r="I671" s="2679"/>
    </row>
    <row r="672" spans="1:10">
      <c r="A672" s="2587"/>
      <c r="B672" s="2669" t="s">
        <v>2225</v>
      </c>
      <c r="C672" s="2666">
        <v>0.88428577772116834</v>
      </c>
      <c r="D672" s="2666">
        <v>0.70803541249235702</v>
      </c>
      <c r="E672" s="2666">
        <v>0.86070067707774922</v>
      </c>
      <c r="F672" s="2670"/>
    </row>
    <row r="673" spans="1:7">
      <c r="A673" s="2587"/>
      <c r="B673" s="2669" t="s">
        <v>2226</v>
      </c>
      <c r="C673" s="2666">
        <v>1.4639646786091634</v>
      </c>
      <c r="D673" s="2666">
        <v>1.9221399970748534</v>
      </c>
      <c r="E673" s="2666">
        <v>1.5252758196346232</v>
      </c>
      <c r="F673" s="2670"/>
    </row>
    <row r="674" spans="1:7">
      <c r="A674" s="2587"/>
      <c r="B674" s="2669" t="s">
        <v>2227</v>
      </c>
      <c r="C674" s="2666">
        <v>2.3994710939621249</v>
      </c>
      <c r="D674" s="2666">
        <v>0.40462488295251325</v>
      </c>
      <c r="E674" s="2666">
        <v>2.1325289597219919</v>
      </c>
      <c r="F674" s="2670"/>
    </row>
    <row r="675" spans="1:7" ht="25.5">
      <c r="A675" s="2587"/>
      <c r="B675" s="2669" t="s">
        <v>2228</v>
      </c>
      <c r="C675" s="2666">
        <v>3.065708538433169</v>
      </c>
      <c r="D675" s="2666">
        <v>0.97353243066884043</v>
      </c>
      <c r="E675" s="2666">
        <v>2.7857421167959915</v>
      </c>
      <c r="F675" s="2670"/>
    </row>
    <row r="676" spans="1:7" ht="25.5">
      <c r="A676" s="2587"/>
      <c r="B676" s="2669" t="s">
        <v>2229</v>
      </c>
      <c r="C676" s="2666">
        <v>6.0475863055356776</v>
      </c>
      <c r="D676" s="2666">
        <v>1.2681300782944285</v>
      </c>
      <c r="E676" s="2666">
        <v>5.4080190853832182</v>
      </c>
      <c r="F676" s="2670"/>
    </row>
    <row r="677" spans="1:7" ht="25.5">
      <c r="A677" s="2587"/>
      <c r="B677" s="2669" t="s">
        <v>2230</v>
      </c>
      <c r="C677" s="2666">
        <v>3.9125125252050204</v>
      </c>
      <c r="D677" s="2666">
        <v>1.4495318363130818</v>
      </c>
      <c r="E677" s="2666">
        <v>3.5829265560929815</v>
      </c>
      <c r="F677" s="2670"/>
    </row>
    <row r="678" spans="1:7">
      <c r="A678" s="2587"/>
      <c r="B678" s="2669" t="s">
        <v>713</v>
      </c>
      <c r="C678" s="2666">
        <v>1.3261560711278051</v>
      </c>
      <c r="D678" s="2666">
        <v>6.5215193096171467</v>
      </c>
      <c r="E678" s="2666">
        <v>2.0213782608789166</v>
      </c>
      <c r="F678" s="2670"/>
    </row>
    <row r="679" spans="1:7">
      <c r="A679" s="2587"/>
      <c r="B679" s="2669" t="s">
        <v>2231</v>
      </c>
      <c r="C679" s="2666">
        <v>1.2558347263511622</v>
      </c>
      <c r="D679" s="2666">
        <v>5.0284511131806635</v>
      </c>
      <c r="E679" s="2666">
        <v>1.7606707705591413</v>
      </c>
      <c r="F679" s="2670"/>
    </row>
    <row r="680" spans="1:7">
      <c r="A680" s="2587"/>
      <c r="B680" s="2669" t="s">
        <v>2232</v>
      </c>
      <c r="C680" s="2666">
        <v>0.29937146700231404</v>
      </c>
      <c r="D680" s="2666">
        <v>0.27180851157634373</v>
      </c>
      <c r="E680" s="2666">
        <v>0.29568310540993875</v>
      </c>
      <c r="F680" s="2670"/>
    </row>
    <row r="681" spans="1:7">
      <c r="A681" s="2587"/>
      <c r="B681" s="2669" t="s">
        <v>2233</v>
      </c>
      <c r="C681" s="2666">
        <v>0.43136011028043642</v>
      </c>
      <c r="D681" s="2666">
        <v>0.34563982008663496</v>
      </c>
      <c r="E681" s="2666">
        <v>0.41988937279413802</v>
      </c>
      <c r="F681" s="2670"/>
    </row>
    <row r="682" spans="1:7" ht="25.5">
      <c r="A682" s="2587"/>
      <c r="B682" s="2669" t="s">
        <v>2234</v>
      </c>
      <c r="C682" s="2666">
        <v>9.3343746286096092</v>
      </c>
      <c r="D682" s="2666">
        <v>68.701436178701528</v>
      </c>
      <c r="E682" s="2666">
        <v>17.278631196499976</v>
      </c>
      <c r="F682" s="2670"/>
    </row>
    <row r="683" spans="1:7" ht="25.5">
      <c r="A683" s="2587"/>
      <c r="B683" s="2669" t="s">
        <v>2235</v>
      </c>
      <c r="C683" s="2666">
        <v>3.3118799885823155E-2</v>
      </c>
      <c r="D683" s="2666">
        <v>9.0205336891967677E-2</v>
      </c>
      <c r="E683" s="2666">
        <v>4.0757886017220975E-2</v>
      </c>
      <c r="F683" s="2670"/>
    </row>
    <row r="684" spans="1:7">
      <c r="A684" s="2587"/>
      <c r="B684" s="2669" t="s">
        <v>1652</v>
      </c>
      <c r="C684" s="2666">
        <v>0.13689204906429073</v>
      </c>
      <c r="D684" s="2666">
        <v>0.24520237350633117</v>
      </c>
      <c r="E684" s="2666">
        <v>0.15138569223699289</v>
      </c>
      <c r="F684" s="2670"/>
    </row>
    <row r="685" spans="1:7">
      <c r="A685" s="2579"/>
      <c r="B685" s="2073" t="s">
        <v>2157</v>
      </c>
      <c r="C685" s="2678"/>
      <c r="D685" s="2653"/>
      <c r="E685" s="2653"/>
      <c r="F685" s="2681"/>
    </row>
    <row r="686" spans="1:7">
      <c r="A686" s="2579"/>
      <c r="B686" s="2611"/>
      <c r="C686" s="2678"/>
      <c r="D686" s="2653"/>
      <c r="E686" s="2653"/>
      <c r="F686" s="2681"/>
    </row>
    <row r="687" spans="1:7" ht="30" customHeight="1">
      <c r="A687" s="2579"/>
      <c r="B687" s="2865" t="s">
        <v>2238</v>
      </c>
      <c r="C687" s="2865"/>
      <c r="D687" s="2865"/>
      <c r="E687" s="2865"/>
      <c r="F687" s="2865"/>
    </row>
    <row r="688" spans="1:7">
      <c r="A688" s="2579"/>
      <c r="B688" s="2611"/>
      <c r="C688" s="2678"/>
      <c r="D688" s="2653"/>
      <c r="E688" s="2653"/>
      <c r="F688" s="2681"/>
      <c r="G688" s="2663"/>
    </row>
    <row r="689" spans="1:10">
      <c r="A689" s="2579"/>
      <c r="B689" s="2611"/>
      <c r="C689" s="2678"/>
      <c r="D689" s="2653"/>
      <c r="E689" s="2653"/>
      <c r="F689" s="2681"/>
      <c r="H689" s="2664"/>
      <c r="I689" s="2665"/>
      <c r="J689" s="2638"/>
    </row>
    <row r="690" spans="1:10">
      <c r="A690" s="2579"/>
      <c r="B690" s="2611"/>
      <c r="C690" s="2678"/>
      <c r="D690" s="2653"/>
      <c r="E690" s="2653"/>
      <c r="F690" s="2681"/>
      <c r="G690" s="2647"/>
      <c r="H690" s="2682"/>
      <c r="I690" s="2682"/>
      <c r="J690" s="2683"/>
    </row>
    <row r="691" spans="1:10">
      <c r="A691" s="2579"/>
      <c r="B691" s="2611"/>
      <c r="C691" s="2678"/>
      <c r="D691" s="2653"/>
      <c r="E691" s="2653"/>
      <c r="F691" s="2681"/>
      <c r="G691" s="2684" t="s">
        <v>2239</v>
      </c>
      <c r="H691" s="2685" t="s">
        <v>1511</v>
      </c>
      <c r="I691" s="2607" t="s">
        <v>1512</v>
      </c>
      <c r="J691" s="2607" t="s">
        <v>8</v>
      </c>
    </row>
    <row r="692" spans="1:10">
      <c r="A692" s="2579"/>
      <c r="B692" s="2611"/>
      <c r="C692" s="2678"/>
      <c r="D692" s="2653"/>
      <c r="E692" s="2653"/>
      <c r="F692" s="2681"/>
      <c r="G692" s="2686" t="s">
        <v>79</v>
      </c>
      <c r="H692" s="2656">
        <v>100</v>
      </c>
      <c r="I692" s="2313">
        <v>100</v>
      </c>
      <c r="J692" s="2313">
        <v>100</v>
      </c>
    </row>
    <row r="693" spans="1:10" ht="15.75">
      <c r="A693" s="2579"/>
      <c r="B693" s="2611"/>
      <c r="C693" s="2678"/>
      <c r="D693" s="2653"/>
      <c r="E693" s="2653"/>
      <c r="F693" s="2681"/>
      <c r="G693" s="2687" t="s">
        <v>558</v>
      </c>
      <c r="H693" s="2688">
        <f>C715</f>
        <v>14.235854253616543</v>
      </c>
      <c r="I693" s="2688">
        <f>D715</f>
        <v>17.124182028631317</v>
      </c>
      <c r="J693" s="2688">
        <f t="shared" ref="J693" si="0">E715</f>
        <v>14.645657729019856</v>
      </c>
    </row>
    <row r="694" spans="1:10" ht="15.75">
      <c r="A694" s="2579"/>
      <c r="B694" s="2611"/>
      <c r="C694" s="2678"/>
      <c r="D694" s="2653"/>
      <c r="E694" s="2653"/>
      <c r="F694" s="2681"/>
      <c r="G694" s="2687" t="s">
        <v>1316</v>
      </c>
      <c r="H694" s="2688">
        <f>C716</f>
        <v>70.887513918679772</v>
      </c>
      <c r="I694" s="2688">
        <f t="shared" ref="I694:J695" si="1">D716</f>
        <v>19.825032508826474</v>
      </c>
      <c r="J694" s="2688">
        <f t="shared" si="1"/>
        <v>63.64263592196879</v>
      </c>
    </row>
    <row r="695" spans="1:10" ht="15.75">
      <c r="A695" s="2579"/>
      <c r="B695" s="2611"/>
      <c r="C695" s="2678"/>
      <c r="D695" s="2653"/>
      <c r="E695" s="2653"/>
      <c r="F695" s="2681"/>
      <c r="G695" s="2687" t="s">
        <v>2240</v>
      </c>
      <c r="H695" s="2688">
        <f>C717</f>
        <v>3.2211723330491262</v>
      </c>
      <c r="I695" s="2688">
        <f t="shared" si="1"/>
        <v>2.9732030568131078</v>
      </c>
      <c r="J695" s="2688">
        <f t="shared" si="1"/>
        <v>3.1859898056109364</v>
      </c>
    </row>
    <row r="696" spans="1:10" ht="15.75">
      <c r="A696" s="2579"/>
      <c r="B696" s="2611"/>
      <c r="C696" s="2678"/>
      <c r="D696" s="2653"/>
      <c r="E696" s="2653"/>
      <c r="F696" s="2681"/>
      <c r="G696" s="2687" t="s">
        <v>2241</v>
      </c>
      <c r="H696" s="2688">
        <f>C721</f>
        <v>9.1576405672698122</v>
      </c>
      <c r="I696" s="2688">
        <f t="shared" ref="I696:J696" si="2">D721</f>
        <v>59.664438121657781</v>
      </c>
      <c r="J696" s="2688">
        <f t="shared" si="2"/>
        <v>16.323676689741887</v>
      </c>
    </row>
    <row r="697" spans="1:10">
      <c r="A697" s="2579"/>
      <c r="B697" s="2611"/>
      <c r="C697" s="2678"/>
      <c r="D697" s="2653"/>
      <c r="E697" s="2653"/>
      <c r="F697" s="2681"/>
      <c r="G697" s="2664" t="s">
        <v>51</v>
      </c>
      <c r="H697" s="2689">
        <f>C718+C719+C720+C722+C723</f>
        <v>2.4978189273831619</v>
      </c>
      <c r="I697" s="2689">
        <f t="shared" ref="I697:J697" si="3">D718+D719+D720+D722+D723</f>
        <v>0.41314428407134202</v>
      </c>
      <c r="J697" s="2689">
        <f t="shared" si="3"/>
        <v>2.2020398536557364</v>
      </c>
    </row>
    <row r="698" spans="1:10">
      <c r="A698" s="2579"/>
      <c r="B698" s="2611"/>
      <c r="C698" s="2678"/>
      <c r="D698" s="2653"/>
      <c r="E698" s="2653"/>
      <c r="F698" s="2681"/>
    </row>
    <row r="699" spans="1:10">
      <c r="A699" s="2579"/>
      <c r="B699" s="2611"/>
      <c r="C699" s="2678"/>
      <c r="D699" s="2653"/>
      <c r="E699" s="2653"/>
      <c r="F699" s="2681"/>
    </row>
    <row r="700" spans="1:10">
      <c r="A700" s="2579"/>
      <c r="B700" s="2611"/>
      <c r="C700" s="2678"/>
      <c r="D700" s="2653"/>
      <c r="E700" s="2653"/>
      <c r="F700" s="2681"/>
    </row>
    <row r="701" spans="1:10">
      <c r="A701" s="2579"/>
      <c r="B701" s="2611"/>
      <c r="C701" s="2678"/>
      <c r="D701" s="2653"/>
      <c r="E701" s="2653"/>
      <c r="F701" s="2681"/>
    </row>
    <row r="702" spans="1:10">
      <c r="A702" s="2579"/>
      <c r="B702" s="2611"/>
      <c r="C702" s="2678"/>
      <c r="D702" s="2653"/>
      <c r="E702" s="2653"/>
      <c r="F702" s="2681"/>
    </row>
    <row r="703" spans="1:10">
      <c r="A703" s="2579"/>
      <c r="B703" s="2611"/>
      <c r="C703" s="2678"/>
      <c r="D703" s="2653"/>
      <c r="E703" s="2653"/>
      <c r="F703" s="2681"/>
    </row>
    <row r="704" spans="1:10">
      <c r="A704" s="2579"/>
      <c r="B704" s="2611"/>
      <c r="C704" s="2678"/>
      <c r="D704" s="2653"/>
      <c r="E704" s="2653"/>
      <c r="F704" s="2681"/>
    </row>
    <row r="705" spans="1:11">
      <c r="A705" s="2579"/>
      <c r="B705" s="2611"/>
      <c r="C705" s="2678"/>
      <c r="D705" s="2653"/>
      <c r="E705" s="2653"/>
      <c r="F705" s="2681"/>
    </row>
    <row r="706" spans="1:11">
      <c r="A706" s="2579"/>
      <c r="B706" s="2611"/>
      <c r="C706" s="2678"/>
      <c r="D706" s="2653"/>
      <c r="E706" s="2653"/>
      <c r="F706" s="2681"/>
    </row>
    <row r="707" spans="1:11">
      <c r="A707" s="2579"/>
      <c r="B707" s="2611"/>
      <c r="C707" s="2678"/>
      <c r="D707" s="2653"/>
      <c r="E707" s="2653"/>
      <c r="F707" s="2681"/>
    </row>
    <row r="708" spans="1:11">
      <c r="A708" s="2579"/>
      <c r="B708" s="2611"/>
      <c r="C708" s="2678"/>
      <c r="D708" s="2653"/>
      <c r="E708" s="2653"/>
      <c r="F708" s="2681"/>
    </row>
    <row r="709" spans="1:11">
      <c r="A709" s="2579"/>
      <c r="B709" s="2073" t="s">
        <v>2157</v>
      </c>
      <c r="C709" s="2678"/>
      <c r="D709" s="2653"/>
      <c r="E709" s="2653"/>
      <c r="F709" s="2681"/>
    </row>
    <row r="710" spans="1:11">
      <c r="A710" s="2579"/>
      <c r="B710" s="2611"/>
      <c r="C710" s="2678"/>
      <c r="D710" s="2653"/>
      <c r="E710" s="2653"/>
      <c r="F710" s="2681"/>
    </row>
    <row r="711" spans="1:11" ht="30" customHeight="1">
      <c r="A711" s="2579"/>
      <c r="B711" s="2857" t="s">
        <v>2242</v>
      </c>
      <c r="C711" s="2857"/>
      <c r="D711" s="2857"/>
      <c r="E711" s="2857"/>
      <c r="F711" s="2660"/>
      <c r="G711" s="2661"/>
    </row>
    <row r="712" spans="1:11" ht="15">
      <c r="A712" s="2579"/>
      <c r="B712" s="2662" t="s">
        <v>135</v>
      </c>
      <c r="C712" s="2615"/>
      <c r="D712" s="2615"/>
      <c r="E712" s="2615"/>
      <c r="F712" s="2660"/>
      <c r="G712" s="2661"/>
    </row>
    <row r="713" spans="1:11">
      <c r="A713" s="2579"/>
      <c r="B713" s="2606" t="s">
        <v>2239</v>
      </c>
      <c r="C713" s="2607" t="s">
        <v>1511</v>
      </c>
      <c r="D713" s="2607" t="s">
        <v>1512</v>
      </c>
      <c r="E713" s="2607" t="s">
        <v>8</v>
      </c>
      <c r="F713" s="2660"/>
      <c r="H713" s="2580"/>
      <c r="I713" s="2580"/>
    </row>
    <row r="714" spans="1:11">
      <c r="A714" s="2579"/>
      <c r="B714" s="2609" t="s">
        <v>79</v>
      </c>
      <c r="C714" s="2313">
        <v>100</v>
      </c>
      <c r="D714" s="2313">
        <v>100</v>
      </c>
      <c r="E714" s="2313">
        <v>100</v>
      </c>
      <c r="F714" s="2660"/>
      <c r="H714" s="2580"/>
      <c r="I714" s="2580"/>
    </row>
    <row r="715" spans="1:11">
      <c r="A715" s="2587"/>
      <c r="B715" s="2610" t="s">
        <v>558</v>
      </c>
      <c r="C715" s="2666">
        <v>14.235854253616543</v>
      </c>
      <c r="D715" s="2666">
        <v>17.124182028631317</v>
      </c>
      <c r="E715" s="2666">
        <v>14.645657729019856</v>
      </c>
      <c r="F715" s="2660"/>
      <c r="H715" s="2580"/>
      <c r="I715" s="2580"/>
    </row>
    <row r="716" spans="1:11">
      <c r="A716" s="2587"/>
      <c r="B716" s="2610" t="s">
        <v>1316</v>
      </c>
      <c r="C716" s="2666">
        <v>70.887513918679772</v>
      </c>
      <c r="D716" s="2666">
        <v>19.825032508826474</v>
      </c>
      <c r="E716" s="2666">
        <v>63.64263592196879</v>
      </c>
      <c r="F716" s="2660"/>
      <c r="H716" s="2580"/>
      <c r="I716" s="2580"/>
    </row>
    <row r="717" spans="1:11">
      <c r="A717" s="2587"/>
      <c r="B717" s="2610" t="s">
        <v>2243</v>
      </c>
      <c r="C717" s="2666">
        <v>3.2211723330491262</v>
      </c>
      <c r="D717" s="2666">
        <v>2.9732030568131078</v>
      </c>
      <c r="E717" s="2666">
        <v>3.1859898056109364</v>
      </c>
      <c r="F717" s="2660"/>
      <c r="H717" s="2580"/>
      <c r="I717" s="2580"/>
    </row>
    <row r="718" spans="1:11">
      <c r="A718" s="2587"/>
      <c r="B718" s="2610" t="s">
        <v>2244</v>
      </c>
      <c r="C718" s="2666">
        <v>1.9747931558307255</v>
      </c>
      <c r="D718" s="2666">
        <v>0.24063547693283283</v>
      </c>
      <c r="E718" s="2666">
        <v>1.728746342910866</v>
      </c>
      <c r="F718" s="2660"/>
      <c r="H718" s="2580"/>
      <c r="I718" s="2580"/>
    </row>
    <row r="719" spans="1:11">
      <c r="A719" s="2587"/>
      <c r="B719" s="2610" t="s">
        <v>2245</v>
      </c>
      <c r="C719" s="2666">
        <v>4.4773144608259569E-2</v>
      </c>
      <c r="D719" s="2666">
        <v>3.9524983811317395E-2</v>
      </c>
      <c r="E719" s="2666">
        <v>4.4028521870954636E-2</v>
      </c>
      <c r="F719" s="2660"/>
      <c r="H719" s="2580"/>
      <c r="I719" s="2580"/>
    </row>
    <row r="720" spans="1:11" ht="15.75">
      <c r="A720" s="2587"/>
      <c r="B720" s="2610" t="s">
        <v>2246</v>
      </c>
      <c r="C720" s="2666">
        <v>0.45282383938278536</v>
      </c>
      <c r="D720" s="2666">
        <v>9.8171026652561402E-2</v>
      </c>
      <c r="E720" s="2666">
        <v>0.40250477363278192</v>
      </c>
      <c r="F720" s="2660"/>
      <c r="G720" s="2647"/>
      <c r="H720" s="2687"/>
      <c r="I720" s="2688"/>
      <c r="J720" s="2690"/>
      <c r="K720" s="2690"/>
    </row>
    <row r="721" spans="1:11">
      <c r="A721" s="2587"/>
      <c r="B721" s="2610" t="s">
        <v>2241</v>
      </c>
      <c r="C721" s="2666">
        <v>9.1576405672698122</v>
      </c>
      <c r="D721" s="2666">
        <v>59.664438121657781</v>
      </c>
      <c r="E721" s="2666">
        <v>16.323676689741887</v>
      </c>
      <c r="F721" s="2660"/>
      <c r="G721" s="2647"/>
    </row>
    <row r="722" spans="1:11">
      <c r="A722" s="2587"/>
      <c r="B722" s="2610" t="s">
        <v>51</v>
      </c>
      <c r="C722" s="2666">
        <v>2.3894116830593677E-2</v>
      </c>
      <c r="D722" s="2666">
        <v>0</v>
      </c>
      <c r="E722" s="2666">
        <v>2.0503957235972155E-2</v>
      </c>
      <c r="F722" s="2660"/>
      <c r="G722" s="2647"/>
    </row>
    <row r="723" spans="1:11">
      <c r="A723" s="2587"/>
      <c r="B723" s="2610" t="s">
        <v>1652</v>
      </c>
      <c r="C723" s="2666">
        <v>1.5346707307978789E-3</v>
      </c>
      <c r="D723" s="2666">
        <v>3.4812796674630365E-2</v>
      </c>
      <c r="E723" s="2666">
        <v>6.2562580051618829E-3</v>
      </c>
      <c r="F723" s="2660"/>
      <c r="G723" s="2647"/>
      <c r="H723" s="2691"/>
      <c r="I723" s="2692"/>
      <c r="J723" s="2666"/>
      <c r="K723" s="2666"/>
    </row>
    <row r="724" spans="1:11">
      <c r="A724" s="2579"/>
      <c r="B724" s="2609" t="s">
        <v>1534</v>
      </c>
      <c r="C724" s="2313">
        <v>100</v>
      </c>
      <c r="D724" s="2313">
        <v>100</v>
      </c>
      <c r="E724" s="2313">
        <v>100</v>
      </c>
      <c r="F724" s="2660"/>
    </row>
    <row r="725" spans="1:11">
      <c r="A725" s="2587"/>
      <c r="B725" s="2610" t="s">
        <v>558</v>
      </c>
      <c r="C725" s="2666">
        <v>89.162012908532034</v>
      </c>
      <c r="D725" s="2666">
        <v>84.849918360565866</v>
      </c>
      <c r="E725" s="2666">
        <v>88.122878626623887</v>
      </c>
      <c r="F725" s="2660"/>
      <c r="G725" s="2647"/>
    </row>
    <row r="726" spans="1:11">
      <c r="A726" s="2587"/>
      <c r="B726" s="2610" t="s">
        <v>1316</v>
      </c>
      <c r="C726" s="2666">
        <v>5.3011660609642917</v>
      </c>
      <c r="D726" s="2666">
        <v>8.2187581317346741</v>
      </c>
      <c r="E726" s="2666">
        <v>6.0042512803714523</v>
      </c>
      <c r="F726" s="2660"/>
      <c r="G726" s="2647"/>
    </row>
    <row r="727" spans="1:11">
      <c r="A727" s="2587"/>
      <c r="B727" s="2610" t="s">
        <v>2243</v>
      </c>
      <c r="C727" s="2666">
        <v>4.9370650969009491</v>
      </c>
      <c r="D727" s="2666">
        <v>6.542576251963764</v>
      </c>
      <c r="E727" s="2666">
        <v>5.3239633113658513</v>
      </c>
      <c r="F727" s="2660"/>
      <c r="G727" s="2647"/>
    </row>
    <row r="728" spans="1:11">
      <c r="A728" s="2587"/>
      <c r="B728" s="2610" t="s">
        <v>2244</v>
      </c>
      <c r="C728" s="2666">
        <v>6.899839362315828E-2</v>
      </c>
      <c r="D728" s="2666">
        <v>0.30865286951079274</v>
      </c>
      <c r="E728" s="2666">
        <v>0.12675064811049339</v>
      </c>
      <c r="F728" s="2660"/>
      <c r="G728" s="2647"/>
    </row>
    <row r="729" spans="1:11">
      <c r="A729" s="2587"/>
      <c r="B729" s="2610" t="s">
        <v>2245</v>
      </c>
      <c r="C729" s="2666">
        <v>0.11767536507832597</v>
      </c>
      <c r="D729" s="2666">
        <v>3.2147434654156863E-2</v>
      </c>
      <c r="E729" s="2666">
        <v>9.706473059993008E-2</v>
      </c>
      <c r="F729" s="2660"/>
      <c r="G729" s="2647"/>
    </row>
    <row r="730" spans="1:11">
      <c r="A730" s="2587"/>
      <c r="B730" s="2610" t="s">
        <v>2246</v>
      </c>
      <c r="C730" s="2666">
        <v>0.28814182232783708</v>
      </c>
      <c r="D730" s="2666">
        <v>4.7946951570571349E-2</v>
      </c>
      <c r="E730" s="2666">
        <v>0.23025934276576188</v>
      </c>
      <c r="F730" s="2660"/>
      <c r="G730" s="2647"/>
    </row>
    <row r="731" spans="1:11">
      <c r="A731" s="2587"/>
      <c r="B731" s="2610" t="s">
        <v>2241</v>
      </c>
      <c r="C731" s="2666">
        <v>8.0977522942085975E-2</v>
      </c>
      <c r="D731" s="2666">
        <v>0</v>
      </c>
      <c r="E731" s="2666">
        <v>6.1463451713564529E-2</v>
      </c>
      <c r="F731" s="2660"/>
      <c r="G731" s="2647"/>
    </row>
    <row r="732" spans="1:11">
      <c r="A732" s="2587"/>
      <c r="B732" s="2610" t="s">
        <v>51</v>
      </c>
      <c r="C732" s="2666">
        <v>2.0913000981996575E-2</v>
      </c>
      <c r="D732" s="2666">
        <v>0</v>
      </c>
      <c r="E732" s="2666">
        <v>1.5873358178194266E-2</v>
      </c>
      <c r="F732" s="2660"/>
      <c r="G732" s="2647"/>
    </row>
    <row r="733" spans="1:11">
      <c r="A733" s="2587"/>
      <c r="B733" s="2610" t="s">
        <v>1652</v>
      </c>
      <c r="C733" s="2666">
        <v>2.3049828649290286E-2</v>
      </c>
      <c r="D733" s="2666">
        <v>0</v>
      </c>
      <c r="E733" s="2666">
        <v>1.7495250270927774E-2</v>
      </c>
      <c r="F733" s="2660"/>
      <c r="G733" s="2647"/>
    </row>
    <row r="734" spans="1:11">
      <c r="A734" s="2579"/>
      <c r="B734" s="2609" t="s">
        <v>1535</v>
      </c>
      <c r="C734" s="2313">
        <v>100</v>
      </c>
      <c r="D734" s="2313">
        <v>100</v>
      </c>
      <c r="E734" s="2313">
        <v>100</v>
      </c>
      <c r="F734" s="2660"/>
      <c r="H734" s="2664"/>
      <c r="I734" s="2665"/>
      <c r="J734" s="2638"/>
    </row>
    <row r="735" spans="1:11">
      <c r="A735" s="2587"/>
      <c r="B735" s="2610" t="s">
        <v>558</v>
      </c>
      <c r="C735" s="2666">
        <v>8.8913904530521002</v>
      </c>
      <c r="D735" s="2666">
        <v>7.1962716402656346</v>
      </c>
      <c r="E735" s="2666">
        <v>8.6645566093308446</v>
      </c>
      <c r="F735" s="2660"/>
      <c r="G735" s="2647"/>
    </row>
    <row r="736" spans="1:11">
      <c r="A736" s="2587"/>
      <c r="B736" s="2610" t="s">
        <v>1316</v>
      </c>
      <c r="C736" s="2666">
        <v>75.565771395501415</v>
      </c>
      <c r="D736" s="2666">
        <v>21.526395361402972</v>
      </c>
      <c r="E736" s="2666">
        <v>68.334443841560528</v>
      </c>
      <c r="F736" s="2660"/>
      <c r="G736" s="2647"/>
    </row>
    <row r="737" spans="1:7">
      <c r="A737" s="2587"/>
      <c r="B737" s="2610" t="s">
        <v>2243</v>
      </c>
      <c r="C737" s="2666">
        <v>3.098778139530014</v>
      </c>
      <c r="D737" s="2666">
        <v>2.4499689194917931</v>
      </c>
      <c r="E737" s="2666">
        <v>3.0119571520494226</v>
      </c>
      <c r="F737" s="2660"/>
      <c r="G737" s="2647"/>
    </row>
    <row r="738" spans="1:7">
      <c r="A738" s="2587"/>
      <c r="B738" s="2610" t="s">
        <v>2244</v>
      </c>
      <c r="C738" s="2666">
        <v>2.1107330104926616</v>
      </c>
      <c r="D738" s="2666">
        <v>0.23066481267818775</v>
      </c>
      <c r="E738" s="2666">
        <v>1.859149998994452</v>
      </c>
      <c r="F738" s="2660"/>
      <c r="G738" s="2647"/>
    </row>
    <row r="739" spans="1:7">
      <c r="A739" s="2587"/>
      <c r="B739" s="2610" t="s">
        <v>2245</v>
      </c>
      <c r="C739" s="2666">
        <v>3.9573047802583271E-2</v>
      </c>
      <c r="D739" s="2666">
        <v>4.0606458164863891E-2</v>
      </c>
      <c r="E739" s="2666">
        <v>3.9711334536733083E-2</v>
      </c>
      <c r="F739" s="2693"/>
      <c r="G739" s="2647"/>
    </row>
    <row r="740" spans="1:7">
      <c r="A740" s="2587"/>
      <c r="B740" s="2610" t="s">
        <v>2246</v>
      </c>
      <c r="C740" s="2666">
        <v>0.46457056568712241</v>
      </c>
      <c r="D740" s="2666">
        <v>0.10553336988805893</v>
      </c>
      <c r="E740" s="2666">
        <v>0.41652568143026081</v>
      </c>
      <c r="F740" s="2693"/>
      <c r="G740" s="2647"/>
    </row>
    <row r="741" spans="1:7">
      <c r="A741" s="2587"/>
      <c r="B741" s="2610" t="s">
        <v>2241</v>
      </c>
      <c r="C741" s="2666">
        <v>9.8050766288696529</v>
      </c>
      <c r="D741" s="2666">
        <v>68.410643436293427</v>
      </c>
      <c r="E741" s="2666">
        <v>17.647433095038611</v>
      </c>
      <c r="F741" s="2693"/>
      <c r="G741" s="2647"/>
    </row>
    <row r="742" spans="1:7">
      <c r="A742" s="2587"/>
      <c r="B742" s="2610" t="s">
        <v>51</v>
      </c>
      <c r="C742" s="2666">
        <v>2.4106759064282991E-2</v>
      </c>
      <c r="D742" s="2666">
        <v>0</v>
      </c>
      <c r="E742" s="2666">
        <v>2.0880891486764155E-2</v>
      </c>
      <c r="F742" s="2693"/>
      <c r="G742" s="2647"/>
    </row>
    <row r="743" spans="1:7">
      <c r="A743" s="2587"/>
      <c r="B743" s="2610" t="s">
        <v>1652</v>
      </c>
      <c r="C743" s="2666">
        <v>0</v>
      </c>
      <c r="D743" s="2666">
        <v>3.991600181455203E-2</v>
      </c>
      <c r="E743" s="2666">
        <v>5.3413955701954296E-3</v>
      </c>
      <c r="F743" s="2693"/>
      <c r="G743" s="2647"/>
    </row>
    <row r="744" spans="1:7">
      <c r="A744" s="2579"/>
      <c r="B744" s="2073" t="s">
        <v>2157</v>
      </c>
      <c r="C744" s="2652"/>
      <c r="D744" s="2653"/>
      <c r="E744" s="2653"/>
      <c r="F744" s="2681"/>
    </row>
    <row r="745" spans="1:7">
      <c r="A745" s="2579"/>
      <c r="B745" s="2073"/>
      <c r="C745" s="2652"/>
      <c r="D745" s="2653"/>
      <c r="E745" s="2653"/>
      <c r="F745" s="2681"/>
    </row>
    <row r="746" spans="1:7" ht="39.75" customHeight="1">
      <c r="A746" s="2579"/>
      <c r="B746" s="2857" t="s">
        <v>2247</v>
      </c>
      <c r="C746" s="2857"/>
      <c r="D746" s="2857"/>
      <c r="E746" s="2857"/>
      <c r="F746" s="2681"/>
    </row>
    <row r="747" spans="1:7" ht="15">
      <c r="A747" s="2579"/>
      <c r="B747" s="2662" t="s">
        <v>135</v>
      </c>
      <c r="C747" s="2615"/>
      <c r="D747" s="2615"/>
      <c r="E747" s="2615"/>
      <c r="F747" s="2681"/>
    </row>
    <row r="748" spans="1:7">
      <c r="A748" s="2579"/>
      <c r="B748" s="2606" t="s">
        <v>2239</v>
      </c>
      <c r="C748" s="2607" t="s">
        <v>1511</v>
      </c>
      <c r="D748" s="2607" t="s">
        <v>1512</v>
      </c>
      <c r="E748" s="2607" t="s">
        <v>8</v>
      </c>
      <c r="F748" s="2681"/>
    </row>
    <row r="749" spans="1:7">
      <c r="A749" s="2579"/>
      <c r="B749" s="2609" t="s">
        <v>79</v>
      </c>
      <c r="C749" s="2313">
        <v>100</v>
      </c>
      <c r="D749" s="2313">
        <v>100</v>
      </c>
      <c r="E749" s="2313">
        <v>100</v>
      </c>
      <c r="F749" s="2681"/>
    </row>
    <row r="750" spans="1:7">
      <c r="A750" s="2579"/>
      <c r="B750" s="2628" t="s">
        <v>558</v>
      </c>
      <c r="C750" s="2666">
        <v>14.541301557041086</v>
      </c>
      <c r="D750" s="2666">
        <v>17.824309399734787</v>
      </c>
      <c r="E750" s="2666">
        <v>15.010140166685716</v>
      </c>
      <c r="F750" s="2681"/>
    </row>
    <row r="751" spans="1:7">
      <c r="A751" s="2579"/>
      <c r="B751" s="2628" t="s">
        <v>1316</v>
      </c>
      <c r="C751" s="2666">
        <v>75.976717860409678</v>
      </c>
      <c r="D751" s="2666">
        <v>25.931310185251171</v>
      </c>
      <c r="E751" s="2666">
        <v>68.82985118272498</v>
      </c>
      <c r="F751" s="2681"/>
    </row>
    <row r="752" spans="1:7">
      <c r="A752" s="2579"/>
      <c r="B752" s="2628" t="s">
        <v>2243</v>
      </c>
      <c r="C752" s="2666">
        <v>3.2338735476675504</v>
      </c>
      <c r="D752" s="2666">
        <v>3.8420961324078586</v>
      </c>
      <c r="E752" s="2666">
        <v>3.320732380983705</v>
      </c>
      <c r="F752" s="2681"/>
    </row>
    <row r="753" spans="1:6">
      <c r="A753" s="2579"/>
      <c r="B753" s="2628" t="s">
        <v>2244</v>
      </c>
      <c r="C753" s="2666">
        <v>0.2638785940868229</v>
      </c>
      <c r="D753" s="2666">
        <v>0.1905363875886506</v>
      </c>
      <c r="E753" s="2666">
        <v>0.25340476649624816</v>
      </c>
      <c r="F753" s="2681"/>
    </row>
    <row r="754" spans="1:6">
      <c r="A754" s="2579"/>
      <c r="B754" s="2628" t="s">
        <v>2245</v>
      </c>
      <c r="C754" s="2666">
        <v>6.3159328583444405E-2</v>
      </c>
      <c r="D754" s="2666">
        <v>5.7438227358743307E-2</v>
      </c>
      <c r="E754" s="2666">
        <v>6.2342311606224901E-2</v>
      </c>
      <c r="F754" s="2681"/>
    </row>
    <row r="755" spans="1:6">
      <c r="A755" s="2579"/>
      <c r="B755" s="2628" t="s">
        <v>2246</v>
      </c>
      <c r="C755" s="2666">
        <v>0.1007462201959573</v>
      </c>
      <c r="D755" s="2666">
        <v>0</v>
      </c>
      <c r="E755" s="2666">
        <v>8.6358890019835099E-2</v>
      </c>
      <c r="F755" s="2681"/>
    </row>
    <row r="756" spans="1:6">
      <c r="A756" s="2579"/>
      <c r="B756" s="2628" t="s">
        <v>2241</v>
      </c>
      <c r="C756" s="2666">
        <v>5.7835506250118334</v>
      </c>
      <c r="D756" s="2666">
        <v>52.097848097478504</v>
      </c>
      <c r="E756" s="2666">
        <v>12.397586251514261</v>
      </c>
      <c r="F756" s="2681"/>
    </row>
    <row r="757" spans="1:6">
      <c r="A757" s="2579"/>
      <c r="B757" s="2628" t="s">
        <v>51</v>
      </c>
      <c r="C757" s="2666">
        <v>3.6772267002243848E-2</v>
      </c>
      <c r="D757" s="2666">
        <v>0</v>
      </c>
      <c r="E757" s="2666">
        <v>3.1520906249882484E-2</v>
      </c>
      <c r="F757" s="2681"/>
    </row>
    <row r="758" spans="1:6">
      <c r="A758" s="2579"/>
      <c r="B758" s="2628" t="s">
        <v>1652</v>
      </c>
      <c r="C758" s="2666">
        <v>0</v>
      </c>
      <c r="D758" s="2666">
        <v>5.6461570180974072E-2</v>
      </c>
      <c r="E758" s="2666">
        <v>8.0631437177090971E-3</v>
      </c>
      <c r="F758" s="2681"/>
    </row>
    <row r="759" spans="1:6">
      <c r="A759" s="2579"/>
      <c r="B759" s="2609" t="s">
        <v>1534</v>
      </c>
      <c r="C759" s="2313">
        <v>100</v>
      </c>
      <c r="D759" s="2313">
        <v>100</v>
      </c>
      <c r="E759" s="2313">
        <v>100</v>
      </c>
      <c r="F759" s="2681"/>
    </row>
    <row r="760" spans="1:6">
      <c r="A760" s="2579"/>
      <c r="B760" s="2628" t="s">
        <v>558</v>
      </c>
      <c r="C760" s="2666">
        <v>87.177203370250126</v>
      </c>
      <c r="D760" s="2666">
        <v>83.332971654135775</v>
      </c>
      <c r="E760" s="2666">
        <v>86.210223256264769</v>
      </c>
      <c r="F760" s="2681"/>
    </row>
    <row r="761" spans="1:6">
      <c r="A761" s="2579"/>
      <c r="B761" s="2628" t="s">
        <v>1316</v>
      </c>
      <c r="C761" s="2666">
        <v>6.7398528912966826</v>
      </c>
      <c r="D761" s="2666">
        <v>9.5743953946502049</v>
      </c>
      <c r="E761" s="2666">
        <v>7.452855237512944</v>
      </c>
      <c r="F761" s="2681"/>
    </row>
    <row r="762" spans="1:6">
      <c r="A762" s="2579"/>
      <c r="B762" s="2628" t="s">
        <v>2243</v>
      </c>
      <c r="C762" s="2666">
        <v>5.8187711811978042</v>
      </c>
      <c r="D762" s="2666">
        <v>6.5808425196196634</v>
      </c>
      <c r="E762" s="2666">
        <v>6.0104630156423635</v>
      </c>
      <c r="F762" s="2681"/>
    </row>
    <row r="763" spans="1:6">
      <c r="A763" s="2579"/>
      <c r="B763" s="2628" t="s">
        <v>2244</v>
      </c>
      <c r="C763" s="2666">
        <v>0.12110709464811879</v>
      </c>
      <c r="D763" s="2666">
        <v>0.51179043159449444</v>
      </c>
      <c r="E763" s="2666">
        <v>0.21937979140282085</v>
      </c>
      <c r="F763" s="2681"/>
    </row>
    <row r="764" spans="1:6">
      <c r="A764" s="2579"/>
      <c r="B764" s="2628" t="s">
        <v>2245</v>
      </c>
      <c r="C764" s="2666">
        <v>4.5086340929388409E-2</v>
      </c>
      <c r="D764" s="2666">
        <v>0</v>
      </c>
      <c r="E764" s="2666">
        <v>3.3745298476530607E-2</v>
      </c>
      <c r="F764" s="2681"/>
    </row>
    <row r="765" spans="1:6">
      <c r="A765" s="2579"/>
      <c r="B765" s="2628" t="s">
        <v>2246</v>
      </c>
      <c r="C765" s="2666">
        <v>4.9135585670992604E-2</v>
      </c>
      <c r="D765" s="2666">
        <v>0</v>
      </c>
      <c r="E765" s="2666">
        <v>3.6775994017425304E-2</v>
      </c>
      <c r="F765" s="2681"/>
    </row>
    <row r="766" spans="1:6">
      <c r="A766" s="2579"/>
      <c r="B766" s="2628" t="s">
        <v>2241</v>
      </c>
      <c r="C766" s="2666">
        <v>4.8843536006837544E-2</v>
      </c>
      <c r="D766" s="2666">
        <v>0</v>
      </c>
      <c r="E766" s="2666">
        <v>3.6557406682908238E-2</v>
      </c>
      <c r="F766" s="2681"/>
    </row>
    <row r="767" spans="1:6">
      <c r="A767" s="2579"/>
      <c r="B767" s="2628" t="s">
        <v>51</v>
      </c>
      <c r="C767" s="2666">
        <v>0</v>
      </c>
      <c r="D767" s="2666">
        <v>0</v>
      </c>
      <c r="E767" s="2666">
        <v>0</v>
      </c>
      <c r="F767" s="2681"/>
    </row>
    <row r="768" spans="1:6">
      <c r="A768" s="2579"/>
      <c r="B768" s="2628" t="s">
        <v>1652</v>
      </c>
      <c r="C768" s="2666">
        <v>0</v>
      </c>
      <c r="D768" s="2666">
        <v>0</v>
      </c>
      <c r="E768" s="2666">
        <v>0</v>
      </c>
      <c r="F768" s="2681"/>
    </row>
    <row r="769" spans="1:6">
      <c r="A769" s="2579"/>
      <c r="B769" s="2609" t="s">
        <v>1535</v>
      </c>
      <c r="C769" s="2313">
        <v>100</v>
      </c>
      <c r="D769" s="2313">
        <v>100</v>
      </c>
      <c r="E769" s="2313">
        <v>100</v>
      </c>
      <c r="F769" s="2681"/>
    </row>
    <row r="770" spans="1:6">
      <c r="A770" s="2579"/>
      <c r="B770" s="2628" t="s">
        <v>558</v>
      </c>
      <c r="C770" s="2666">
        <v>9.741033288068996</v>
      </c>
      <c r="D770" s="2666">
        <v>8.4615400443989781</v>
      </c>
      <c r="E770" s="2666">
        <v>9.5689438227132193</v>
      </c>
      <c r="F770" s="2681"/>
    </row>
    <row r="771" spans="1:6">
      <c r="A771" s="2579"/>
      <c r="B771" s="2628" t="s">
        <v>1316</v>
      </c>
      <c r="C771" s="2666">
        <v>80.552354944246517</v>
      </c>
      <c r="D771" s="2666">
        <v>28.269108199726457</v>
      </c>
      <c r="E771" s="2666">
        <v>73.520355342966084</v>
      </c>
      <c r="F771" s="2681"/>
    </row>
    <row r="772" spans="1:6">
      <c r="A772" s="2579"/>
      <c r="B772" s="2628" t="s">
        <v>2243</v>
      </c>
      <c r="C772" s="2666">
        <v>3.0630461499341042</v>
      </c>
      <c r="D772" s="2666">
        <v>3.4506631544813189</v>
      </c>
      <c r="E772" s="2666">
        <v>3.1151799172715511</v>
      </c>
      <c r="F772" s="2681"/>
    </row>
    <row r="773" spans="1:6">
      <c r="A773" s="2579"/>
      <c r="B773" s="2628" t="s">
        <v>2244</v>
      </c>
      <c r="C773" s="2666">
        <v>0.27331389373013121</v>
      </c>
      <c r="D773" s="2666">
        <v>0.14462142894066557</v>
      </c>
      <c r="E773" s="2666">
        <v>0.25600499618768591</v>
      </c>
      <c r="F773" s="2681"/>
    </row>
    <row r="774" spans="1:6">
      <c r="A774" s="2579"/>
      <c r="B774" s="2628" t="s">
        <v>2245</v>
      </c>
      <c r="C774" s="2666">
        <v>6.4353712999355897E-2</v>
      </c>
      <c r="D774" s="2666">
        <v>6.5647536729934217E-2</v>
      </c>
      <c r="E774" s="2666">
        <v>6.4527729888590166E-2</v>
      </c>
      <c r="F774" s="2681"/>
    </row>
    <row r="775" spans="1:6">
      <c r="A775" s="2579"/>
      <c r="B775" s="2628" t="s">
        <v>2246</v>
      </c>
      <c r="C775" s="2666">
        <v>0.10415699758107115</v>
      </c>
      <c r="D775" s="2666">
        <v>0</v>
      </c>
      <c r="E775" s="2666">
        <v>9.0148074817731225E-2</v>
      </c>
      <c r="F775" s="2681"/>
    </row>
    <row r="776" spans="1:6">
      <c r="A776" s="2579"/>
      <c r="B776" s="2628" t="s">
        <v>2241</v>
      </c>
      <c r="C776" s="2666">
        <v>6.1625385880442218</v>
      </c>
      <c r="D776" s="2666">
        <v>59.543888344060171</v>
      </c>
      <c r="E776" s="2666">
        <v>13.34223100527992</v>
      </c>
      <c r="F776" s="2681"/>
    </row>
    <row r="777" spans="1:6">
      <c r="A777" s="2579"/>
      <c r="B777" s="2628" t="s">
        <v>51</v>
      </c>
      <c r="C777" s="2666">
        <v>3.9202425395857894E-2</v>
      </c>
      <c r="D777" s="2666">
        <v>0</v>
      </c>
      <c r="E777" s="2666">
        <v>3.3929771975921244E-2</v>
      </c>
      <c r="F777" s="2681"/>
    </row>
    <row r="778" spans="1:6">
      <c r="A778" s="2579"/>
      <c r="B778" s="2628" t="s">
        <v>1652</v>
      </c>
      <c r="C778" s="2666">
        <v>0</v>
      </c>
      <c r="D778" s="2666">
        <v>6.4531291662869139E-2</v>
      </c>
      <c r="E778" s="2666">
        <v>8.6793388991463875E-3</v>
      </c>
      <c r="F778" s="2681"/>
    </row>
    <row r="779" spans="1:6">
      <c r="A779" s="2579"/>
      <c r="B779" s="2073" t="s">
        <v>2157</v>
      </c>
      <c r="C779" s="2652"/>
      <c r="D779" s="2653"/>
      <c r="E779" s="2653"/>
      <c r="F779" s="2681"/>
    </row>
    <row r="780" spans="1:6">
      <c r="A780" s="2579"/>
      <c r="B780" s="2073"/>
      <c r="C780" s="2652"/>
      <c r="D780" s="2653"/>
      <c r="E780" s="2653"/>
      <c r="F780" s="2681"/>
    </row>
    <row r="781" spans="1:6" ht="34.5" customHeight="1">
      <c r="A781" s="2579"/>
      <c r="B781" s="2857" t="s">
        <v>2248</v>
      </c>
      <c r="C781" s="2857"/>
      <c r="D781" s="2857"/>
      <c r="E781" s="2857"/>
      <c r="F781" s="2681"/>
    </row>
    <row r="782" spans="1:6" ht="15">
      <c r="A782" s="2579"/>
      <c r="B782" s="2662" t="s">
        <v>135</v>
      </c>
      <c r="C782" s="2615"/>
      <c r="D782" s="2615"/>
      <c r="E782" s="2615"/>
      <c r="F782" s="2681"/>
    </row>
    <row r="783" spans="1:6">
      <c r="A783" s="2579"/>
      <c r="B783" s="2606" t="s">
        <v>2239</v>
      </c>
      <c r="C783" s="2607" t="s">
        <v>1511</v>
      </c>
      <c r="D783" s="2607" t="s">
        <v>1512</v>
      </c>
      <c r="E783" s="2607" t="s">
        <v>8</v>
      </c>
      <c r="F783" s="2681"/>
    </row>
    <row r="784" spans="1:6">
      <c r="A784" s="2579"/>
      <c r="B784" s="2609" t="s">
        <v>79</v>
      </c>
      <c r="C784" s="2313">
        <v>100</v>
      </c>
      <c r="D784" s="2313">
        <v>100</v>
      </c>
      <c r="E784" s="2313">
        <v>100</v>
      </c>
      <c r="F784" s="2681"/>
    </row>
    <row r="785" spans="1:6">
      <c r="A785" s="2579"/>
      <c r="B785" s="2628" t="s">
        <v>558</v>
      </c>
      <c r="C785" s="2666">
        <v>21.666091998432861</v>
      </c>
      <c r="D785" s="2666">
        <v>14.665227318487059</v>
      </c>
      <c r="E785" s="2666">
        <v>20.166653808202142</v>
      </c>
      <c r="F785" s="2681"/>
    </row>
    <row r="786" spans="1:6">
      <c r="A786" s="2579"/>
      <c r="B786" s="2628" t="s">
        <v>1316</v>
      </c>
      <c r="C786" s="2666">
        <v>50.010826532807314</v>
      </c>
      <c r="D786" s="2666">
        <v>7.8430893409709768</v>
      </c>
      <c r="E786" s="2666">
        <v>40.979382785269934</v>
      </c>
      <c r="F786" s="2681"/>
    </row>
    <row r="787" spans="1:6">
      <c r="A787" s="2579"/>
      <c r="B787" s="2628" t="s">
        <v>2243</v>
      </c>
      <c r="C787" s="2666">
        <v>1.4440661006545168</v>
      </c>
      <c r="D787" s="2666">
        <v>1.4322227252111752</v>
      </c>
      <c r="E787" s="2666">
        <v>1.4415294983556797</v>
      </c>
      <c r="F787" s="2681"/>
    </row>
    <row r="788" spans="1:6">
      <c r="A788" s="2579"/>
      <c r="B788" s="2628" t="s">
        <v>2244</v>
      </c>
      <c r="C788" s="2666">
        <v>0.67263481492118027</v>
      </c>
      <c r="D788" s="2666">
        <v>0.357205296977118</v>
      </c>
      <c r="E788" s="2666">
        <v>0.60507643647026854</v>
      </c>
      <c r="F788" s="2681"/>
    </row>
    <row r="789" spans="1:6">
      <c r="A789" s="2579"/>
      <c r="B789" s="2628" t="s">
        <v>2245</v>
      </c>
      <c r="C789" s="2666">
        <v>2.9282964523270498E-2</v>
      </c>
      <c r="D789" s="2666">
        <v>1.1920828185252077E-2</v>
      </c>
      <c r="E789" s="2666">
        <v>2.5564359539547377E-2</v>
      </c>
      <c r="F789" s="2681"/>
    </row>
    <row r="790" spans="1:6">
      <c r="A790" s="2579"/>
      <c r="B790" s="2628" t="s">
        <v>2246</v>
      </c>
      <c r="C790" s="2666">
        <v>1.6859755517808217</v>
      </c>
      <c r="D790" s="2666">
        <v>0.19252673418621907</v>
      </c>
      <c r="E790" s="2666">
        <v>1.3661101787689822</v>
      </c>
      <c r="F790" s="2681"/>
    </row>
    <row r="791" spans="1:6">
      <c r="A791" s="2579"/>
      <c r="B791" s="2628" t="s">
        <v>2241</v>
      </c>
      <c r="C791" s="2666">
        <v>24.484464726916691</v>
      </c>
      <c r="D791" s="2666">
        <v>75.497807755982109</v>
      </c>
      <c r="E791" s="2666">
        <v>35.41045147941481</v>
      </c>
      <c r="F791" s="2681"/>
    </row>
    <row r="792" spans="1:6">
      <c r="A792" s="2579"/>
      <c r="B792" s="2628" t="s">
        <v>51</v>
      </c>
      <c r="C792" s="2666">
        <v>6.6573099630751042E-3</v>
      </c>
      <c r="D792" s="2666">
        <v>0</v>
      </c>
      <c r="E792" s="2666">
        <v>5.2314539782518663E-3</v>
      </c>
      <c r="F792" s="2681"/>
    </row>
    <row r="793" spans="1:6">
      <c r="A793" s="2579"/>
      <c r="B793" s="2628" t="s">
        <v>1652</v>
      </c>
      <c r="C793" s="2666">
        <v>0</v>
      </c>
      <c r="D793" s="2666">
        <v>0</v>
      </c>
      <c r="E793" s="2666">
        <v>0</v>
      </c>
      <c r="F793" s="2681"/>
    </row>
    <row r="794" spans="1:6">
      <c r="A794" s="2579"/>
      <c r="B794" s="2609" t="s">
        <v>1534</v>
      </c>
      <c r="C794" s="2313">
        <v>100</v>
      </c>
      <c r="D794" s="2313">
        <v>100</v>
      </c>
      <c r="E794" s="2313">
        <v>100</v>
      </c>
      <c r="F794" s="2681"/>
    </row>
    <row r="795" spans="1:6">
      <c r="A795" s="2579"/>
      <c r="B795" s="2628" t="s">
        <v>558</v>
      </c>
      <c r="C795" s="2666">
        <v>93.390678626756113</v>
      </c>
      <c r="D795" s="2666">
        <v>88.421096724685114</v>
      </c>
      <c r="E795" s="2666">
        <v>92.25163248922847</v>
      </c>
      <c r="F795" s="2681"/>
    </row>
    <row r="796" spans="1:6">
      <c r="A796" s="2579"/>
      <c r="B796" s="2628" t="s">
        <v>1316</v>
      </c>
      <c r="C796" s="2666">
        <v>3.3071813105312313</v>
      </c>
      <c r="D796" s="2666">
        <v>5.4103803663326619</v>
      </c>
      <c r="E796" s="2666">
        <v>3.7892421374117897</v>
      </c>
      <c r="F796" s="2681"/>
    </row>
    <row r="797" spans="1:6">
      <c r="A797" s="2579"/>
      <c r="B797" s="2628" t="s">
        <v>2243</v>
      </c>
      <c r="C797" s="2666">
        <v>2.3661055461908647</v>
      </c>
      <c r="D797" s="2666">
        <v>5.9358513260171391</v>
      </c>
      <c r="E797" s="2666">
        <v>3.1843041839421207</v>
      </c>
      <c r="F797" s="2681"/>
    </row>
    <row r="798" spans="1:6">
      <c r="A798" s="2579"/>
      <c r="B798" s="2628" t="s">
        <v>2244</v>
      </c>
      <c r="C798" s="2666">
        <v>0</v>
      </c>
      <c r="D798" s="2666">
        <v>0</v>
      </c>
      <c r="E798" s="2666">
        <v>0</v>
      </c>
      <c r="F798" s="2681"/>
    </row>
    <row r="799" spans="1:6">
      <c r="A799" s="2579"/>
      <c r="B799" s="2628" t="s">
        <v>2245</v>
      </c>
      <c r="C799" s="2666">
        <v>0.25027919088346223</v>
      </c>
      <c r="D799" s="2666">
        <v>9.3387250490474361E-2</v>
      </c>
      <c r="E799" s="2666">
        <v>0.21431899096414359</v>
      </c>
      <c r="F799" s="2681"/>
    </row>
    <row r="800" spans="1:6">
      <c r="A800" s="2579"/>
      <c r="B800" s="2628" t="s">
        <v>2246</v>
      </c>
      <c r="C800" s="2666">
        <v>0.48424713800733948</v>
      </c>
      <c r="D800" s="2666">
        <v>0.13928433247461638</v>
      </c>
      <c r="E800" s="2666">
        <v>0.40518041590157994</v>
      </c>
      <c r="F800" s="2681"/>
    </row>
    <row r="801" spans="1:6">
      <c r="A801" s="2579"/>
      <c r="B801" s="2628" t="s">
        <v>2241</v>
      </c>
      <c r="C801" s="2666">
        <v>0.14460868383572117</v>
      </c>
      <c r="D801" s="2666">
        <v>0</v>
      </c>
      <c r="E801" s="2666">
        <v>0.11146385072462237</v>
      </c>
      <c r="F801" s="2681"/>
    </row>
    <row r="802" spans="1:6">
      <c r="A802" s="2579"/>
      <c r="B802" s="2628" t="s">
        <v>51</v>
      </c>
      <c r="C802" s="2666">
        <v>5.6899503794937467E-2</v>
      </c>
      <c r="D802" s="2666">
        <v>0</v>
      </c>
      <c r="E802" s="2666">
        <v>4.385793182730937E-2</v>
      </c>
      <c r="F802" s="2681"/>
    </row>
    <row r="803" spans="1:6">
      <c r="A803" s="2579"/>
      <c r="B803" s="2628" t="s">
        <v>1652</v>
      </c>
      <c r="C803" s="2666">
        <v>0</v>
      </c>
      <c r="D803" s="2666">
        <v>0</v>
      </c>
      <c r="E803" s="2666">
        <v>0</v>
      </c>
      <c r="F803" s="2681"/>
    </row>
    <row r="804" spans="1:6">
      <c r="A804" s="2579"/>
      <c r="B804" s="2609" t="s">
        <v>1535</v>
      </c>
      <c r="C804" s="2313">
        <v>100</v>
      </c>
      <c r="D804" s="2313">
        <v>100</v>
      </c>
      <c r="E804" s="2313">
        <v>100</v>
      </c>
      <c r="F804" s="2681"/>
    </row>
    <row r="805" spans="1:6">
      <c r="A805" s="2579"/>
      <c r="B805" s="2628" t="s">
        <v>558</v>
      </c>
      <c r="C805" s="2666">
        <v>12.162271230650838</v>
      </c>
      <c r="D805" s="2666">
        <v>3.8726698209815487</v>
      </c>
      <c r="E805" s="2666">
        <v>10.403681114530613</v>
      </c>
      <c r="F805" s="2681"/>
    </row>
    <row r="806" spans="1:6">
      <c r="A806" s="2579"/>
      <c r="B806" s="2628" t="s">
        <v>1316</v>
      </c>
      <c r="C806" s="2666">
        <v>56.199263361236504</v>
      </c>
      <c r="D806" s="2666">
        <v>8.1990630647554159</v>
      </c>
      <c r="E806" s="2666">
        <v>46.016303573239867</v>
      </c>
      <c r="F806" s="2681"/>
    </row>
    <row r="807" spans="1:6">
      <c r="A807" s="2579"/>
      <c r="B807" s="2628" t="s">
        <v>2243</v>
      </c>
      <c r="C807" s="2666">
        <v>1.3218918499110159</v>
      </c>
      <c r="D807" s="2666">
        <v>0.77321523180178997</v>
      </c>
      <c r="E807" s="2666">
        <v>1.2054933368983551</v>
      </c>
      <c r="F807" s="2681"/>
    </row>
    <row r="808" spans="1:6">
      <c r="A808" s="2579"/>
      <c r="B808" s="2628" t="s">
        <v>2244</v>
      </c>
      <c r="C808" s="2666">
        <v>0.76176186359010289</v>
      </c>
      <c r="D808" s="2666">
        <v>0.40947447551269334</v>
      </c>
      <c r="E808" s="2666">
        <v>0.68702616906272751</v>
      </c>
      <c r="F808" s="2681"/>
    </row>
    <row r="809" spans="1:6">
      <c r="A809" s="2579"/>
      <c r="B809" s="2628" t="s">
        <v>2245</v>
      </c>
      <c r="C809" s="2666">
        <v>0</v>
      </c>
      <c r="D809" s="2666">
        <v>0</v>
      </c>
      <c r="E809" s="2666">
        <v>0</v>
      </c>
      <c r="F809" s="2681"/>
    </row>
    <row r="810" spans="1:6">
      <c r="A810" s="2579"/>
      <c r="B810" s="2628" t="s">
        <v>2246</v>
      </c>
      <c r="C810" s="2666">
        <v>1.8452098115087638</v>
      </c>
      <c r="D810" s="2666">
        <v>0.2003175945801649</v>
      </c>
      <c r="E810" s="2666">
        <v>1.4962556155447004</v>
      </c>
      <c r="F810" s="2681"/>
    </row>
    <row r="811" spans="1:6">
      <c r="A811" s="2579"/>
      <c r="B811" s="2628" t="s">
        <v>2241</v>
      </c>
      <c r="C811" s="2666">
        <v>27.709601883102188</v>
      </c>
      <c r="D811" s="2666">
        <v>86.545259812368485</v>
      </c>
      <c r="E811" s="2666">
        <v>40.191240190723057</v>
      </c>
      <c r="F811" s="2681"/>
    </row>
    <row r="812" spans="1:6">
      <c r="A812" s="2579"/>
      <c r="B812" s="2628" t="s">
        <v>51</v>
      </c>
      <c r="C812" s="2666">
        <v>0</v>
      </c>
      <c r="D812" s="2666">
        <v>0</v>
      </c>
      <c r="E812" s="2666">
        <v>0</v>
      </c>
      <c r="F812" s="2681"/>
    </row>
    <row r="813" spans="1:6">
      <c r="A813" s="2579"/>
      <c r="B813" s="2628" t="s">
        <v>1652</v>
      </c>
      <c r="C813" s="2666">
        <v>0</v>
      </c>
      <c r="D813" s="2666">
        <v>0</v>
      </c>
      <c r="E813" s="2666">
        <v>0</v>
      </c>
      <c r="F813" s="2681"/>
    </row>
    <row r="814" spans="1:6">
      <c r="A814" s="2579"/>
      <c r="B814" s="2073" t="s">
        <v>2157</v>
      </c>
      <c r="C814" s="2652"/>
      <c r="D814" s="2653"/>
      <c r="E814" s="2653"/>
      <c r="F814" s="2681"/>
    </row>
    <row r="815" spans="1:6">
      <c r="A815" s="2579"/>
      <c r="B815" s="2073"/>
      <c r="C815" s="2652"/>
      <c r="D815" s="2653"/>
      <c r="E815" s="2653"/>
      <c r="F815" s="2681"/>
    </row>
    <row r="816" spans="1:6" ht="36" customHeight="1">
      <c r="A816" s="2579"/>
      <c r="B816" s="2857" t="s">
        <v>2249</v>
      </c>
      <c r="C816" s="2857"/>
      <c r="D816" s="2857"/>
      <c r="E816" s="2857"/>
      <c r="F816" s="2681"/>
    </row>
    <row r="817" spans="1:6" ht="15">
      <c r="A817" s="2579"/>
      <c r="B817" s="2662" t="s">
        <v>135</v>
      </c>
      <c r="C817" s="2615"/>
      <c r="D817" s="2615"/>
      <c r="E817" s="2615"/>
      <c r="F817" s="2681"/>
    </row>
    <row r="818" spans="1:6">
      <c r="A818" s="2579"/>
      <c r="B818" s="2606" t="s">
        <v>2239</v>
      </c>
      <c r="C818" s="2607" t="s">
        <v>1511</v>
      </c>
      <c r="D818" s="2607" t="s">
        <v>1512</v>
      </c>
      <c r="E818" s="2607" t="s">
        <v>8</v>
      </c>
      <c r="F818" s="2681"/>
    </row>
    <row r="819" spans="1:6">
      <c r="A819" s="2579"/>
      <c r="B819" s="2609" t="s">
        <v>79</v>
      </c>
      <c r="C819" s="2313">
        <v>100</v>
      </c>
      <c r="D819" s="2313">
        <v>100</v>
      </c>
      <c r="E819" s="2313">
        <v>100</v>
      </c>
      <c r="F819" s="2681"/>
    </row>
    <row r="820" spans="1:6">
      <c r="A820" s="2579"/>
      <c r="B820" s="2628" t="s">
        <v>558</v>
      </c>
      <c r="C820" s="2666">
        <v>4.5057259819141917</v>
      </c>
      <c r="D820" s="2666">
        <v>27.890211785516563</v>
      </c>
      <c r="E820" s="2666">
        <v>5.3121153221316257</v>
      </c>
      <c r="F820" s="2681"/>
    </row>
    <row r="821" spans="1:6">
      <c r="A821" s="2579"/>
      <c r="B821" s="2628" t="s">
        <v>1316</v>
      </c>
      <c r="C821" s="2666">
        <v>77.886184124983231</v>
      </c>
      <c r="D821" s="2666">
        <v>29.297181839028131</v>
      </c>
      <c r="E821" s="2666">
        <v>76.210643605330091</v>
      </c>
      <c r="F821" s="2681"/>
    </row>
    <row r="822" spans="1:6">
      <c r="A822" s="2579"/>
      <c r="B822" s="2628" t="s">
        <v>2243</v>
      </c>
      <c r="C822" s="2666">
        <v>5.2550662223812248</v>
      </c>
      <c r="D822" s="2666">
        <v>2.8581658119088185</v>
      </c>
      <c r="E822" s="2666">
        <v>5.1724116386199848</v>
      </c>
      <c r="F822" s="2681"/>
    </row>
    <row r="823" spans="1:6">
      <c r="A823" s="2579"/>
      <c r="B823" s="2628" t="s">
        <v>2244</v>
      </c>
      <c r="C823" s="2666">
        <v>9.3482199006845725</v>
      </c>
      <c r="D823" s="2666">
        <v>0</v>
      </c>
      <c r="E823" s="2666">
        <v>9.0258563926206659</v>
      </c>
      <c r="F823" s="2681"/>
    </row>
    <row r="824" spans="1:6">
      <c r="A824" s="2579"/>
      <c r="B824" s="2628" t="s">
        <v>2245</v>
      </c>
      <c r="C824" s="2666">
        <v>0</v>
      </c>
      <c r="D824" s="2666">
        <v>0</v>
      </c>
      <c r="E824" s="2666">
        <v>0</v>
      </c>
      <c r="F824" s="2681"/>
    </row>
    <row r="825" spans="1:6">
      <c r="A825" s="2579"/>
      <c r="B825" s="2628" t="s">
        <v>2246</v>
      </c>
      <c r="C825" s="2666">
        <v>0.21543850294470759</v>
      </c>
      <c r="D825" s="2666">
        <v>0.82258060677800648</v>
      </c>
      <c r="E825" s="2666">
        <v>0.23637515832555583</v>
      </c>
      <c r="F825" s="2681"/>
    </row>
    <row r="826" spans="1:6">
      <c r="A826" s="2579"/>
      <c r="B826" s="2628" t="s">
        <v>2241</v>
      </c>
      <c r="C826" s="2666">
        <v>2.7807881255092379</v>
      </c>
      <c r="D826" s="2666">
        <v>39.131859956768423</v>
      </c>
      <c r="E826" s="2666">
        <v>4.0343165150746643</v>
      </c>
      <c r="F826" s="2681"/>
    </row>
    <row r="827" spans="1:6">
      <c r="A827" s="2579"/>
      <c r="B827" s="2628" t="s">
        <v>51</v>
      </c>
      <c r="C827" s="2666">
        <v>0</v>
      </c>
      <c r="D827" s="2666">
        <v>0</v>
      </c>
      <c r="E827" s="2666">
        <v>0</v>
      </c>
      <c r="F827" s="2681"/>
    </row>
    <row r="828" spans="1:6">
      <c r="A828" s="2579"/>
      <c r="B828" s="2628" t="s">
        <v>1652</v>
      </c>
      <c r="C828" s="2666">
        <v>8.577141582606777E-3</v>
      </c>
      <c r="D828" s="2666">
        <v>0</v>
      </c>
      <c r="E828" s="2666">
        <v>8.281367897444809E-3</v>
      </c>
      <c r="F828" s="2681"/>
    </row>
    <row r="829" spans="1:6">
      <c r="A829" s="2579"/>
      <c r="B829" s="2609" t="s">
        <v>1534</v>
      </c>
      <c r="C829" s="2313">
        <v>100</v>
      </c>
      <c r="D829" s="2313">
        <v>100</v>
      </c>
      <c r="E829" s="2313">
        <v>100</v>
      </c>
      <c r="F829" s="2681"/>
    </row>
    <row r="830" spans="1:6">
      <c r="A830" s="2579"/>
      <c r="B830" s="2628" t="s">
        <v>558</v>
      </c>
      <c r="C830" s="2666">
        <v>82.411964548309868</v>
      </c>
      <c r="D830" s="2666">
        <v>78.879862640179553</v>
      </c>
      <c r="E830" s="2666">
        <v>81.668452526033619</v>
      </c>
      <c r="F830" s="2681"/>
    </row>
    <row r="831" spans="1:6">
      <c r="A831" s="2579"/>
      <c r="B831" s="2628" t="s">
        <v>1316</v>
      </c>
      <c r="C831" s="2666">
        <v>3.917564323874708</v>
      </c>
      <c r="D831" s="2666">
        <v>11.050824212299387</v>
      </c>
      <c r="E831" s="2666">
        <v>5.4191247609778292</v>
      </c>
      <c r="F831" s="2681"/>
    </row>
    <row r="832" spans="1:6">
      <c r="A832" s="2579"/>
      <c r="B832" s="2628" t="s">
        <v>2243</v>
      </c>
      <c r="C832" s="2666">
        <v>11.993101551434846</v>
      </c>
      <c r="D832" s="2666">
        <v>10.069313147521036</v>
      </c>
      <c r="E832" s="2666">
        <v>11.588141602987942</v>
      </c>
      <c r="F832" s="2681"/>
    </row>
    <row r="833" spans="1:6">
      <c r="A833" s="2579"/>
      <c r="B833" s="2628" t="s">
        <v>2244</v>
      </c>
      <c r="C833" s="2666">
        <v>0</v>
      </c>
      <c r="D833" s="2666">
        <v>0</v>
      </c>
      <c r="E833" s="2666">
        <v>0</v>
      </c>
      <c r="F833" s="2681"/>
    </row>
    <row r="834" spans="1:6">
      <c r="A834" s="2579"/>
      <c r="B834" s="2628" t="s">
        <v>2245</v>
      </c>
      <c r="C834" s="2666">
        <v>0</v>
      </c>
      <c r="D834" s="2666">
        <v>0</v>
      </c>
      <c r="E834" s="2666">
        <v>0</v>
      </c>
      <c r="F834" s="2681"/>
    </row>
    <row r="835" spans="1:6">
      <c r="A835" s="2579"/>
      <c r="B835" s="2628" t="s">
        <v>2246</v>
      </c>
      <c r="C835" s="2666">
        <v>1.3099059655050715</v>
      </c>
      <c r="D835" s="2666">
        <v>0</v>
      </c>
      <c r="E835" s="2666">
        <v>1.0341690647201254</v>
      </c>
      <c r="F835" s="2681"/>
    </row>
    <row r="836" spans="1:6">
      <c r="A836" s="2579"/>
      <c r="B836" s="2628" t="s">
        <v>2241</v>
      </c>
      <c r="C836" s="2666">
        <v>0</v>
      </c>
      <c r="D836" s="2666">
        <v>0</v>
      </c>
      <c r="E836" s="2666">
        <v>0</v>
      </c>
      <c r="F836" s="2681"/>
    </row>
    <row r="837" spans="1:6">
      <c r="A837" s="2579"/>
      <c r="B837" s="2628" t="s">
        <v>51</v>
      </c>
      <c r="C837" s="2666">
        <v>0</v>
      </c>
      <c r="D837" s="2666">
        <v>0</v>
      </c>
      <c r="E837" s="2666">
        <v>0</v>
      </c>
      <c r="F837" s="2681"/>
    </row>
    <row r="838" spans="1:6">
      <c r="A838" s="2579"/>
      <c r="B838" s="2628" t="s">
        <v>1652</v>
      </c>
      <c r="C838" s="2666">
        <v>0.36746361087546647</v>
      </c>
      <c r="D838" s="2666">
        <v>0</v>
      </c>
      <c r="E838" s="2666">
        <v>0.29011204528046708</v>
      </c>
      <c r="F838" s="2681"/>
    </row>
    <row r="839" spans="1:6">
      <c r="A839" s="2579"/>
      <c r="B839" s="2609" t="s">
        <v>1535</v>
      </c>
      <c r="C839" s="2313">
        <v>100</v>
      </c>
      <c r="D839" s="2313">
        <v>100</v>
      </c>
      <c r="E839" s="2313">
        <v>100</v>
      </c>
      <c r="F839" s="2681"/>
    </row>
    <row r="840" spans="1:6">
      <c r="A840" s="2579"/>
      <c r="B840" s="2628" t="s">
        <v>558</v>
      </c>
      <c r="C840" s="2666">
        <v>2.6438200714769855</v>
      </c>
      <c r="D840" s="2666">
        <v>17.130320723391641</v>
      </c>
      <c r="E840" s="2666">
        <v>3.0684457345675589</v>
      </c>
      <c r="F840" s="2681"/>
    </row>
    <row r="841" spans="1:6">
      <c r="A841" s="2579"/>
      <c r="B841" s="2628" t="s">
        <v>1316</v>
      </c>
      <c r="C841" s="2666">
        <v>79.65398363538047</v>
      </c>
      <c r="D841" s="2666">
        <v>33.147547884949475</v>
      </c>
      <c r="E841" s="2666">
        <v>78.29079547883326</v>
      </c>
      <c r="F841" s="2681"/>
    </row>
    <row r="842" spans="1:6">
      <c r="A842" s="2579"/>
      <c r="B842" s="2628" t="s">
        <v>2243</v>
      </c>
      <c r="C842" s="2666">
        <v>5.0940317784809759</v>
      </c>
      <c r="D842" s="2666">
        <v>1.3364617315008198</v>
      </c>
      <c r="E842" s="2666">
        <v>4.9838905710806092</v>
      </c>
      <c r="F842" s="2681"/>
    </row>
    <row r="843" spans="1:6">
      <c r="A843" s="2579"/>
      <c r="B843" s="2628" t="s">
        <v>2244</v>
      </c>
      <c r="C843" s="2666">
        <v>9.5716359737159671</v>
      </c>
      <c r="D843" s="2666">
        <v>0</v>
      </c>
      <c r="E843" s="2666">
        <v>9.291073927031265</v>
      </c>
      <c r="F843" s="2681"/>
    </row>
    <row r="844" spans="1:6">
      <c r="A844" s="2579"/>
      <c r="B844" s="2628" t="s">
        <v>2245</v>
      </c>
      <c r="C844" s="2666">
        <v>0</v>
      </c>
      <c r="D844" s="2666">
        <v>0</v>
      </c>
      <c r="E844" s="2666">
        <v>0</v>
      </c>
      <c r="F844" s="2681"/>
    </row>
    <row r="845" spans="1:6">
      <c r="A845" s="2579"/>
      <c r="B845" s="2628" t="s">
        <v>2246</v>
      </c>
      <c r="C845" s="2666">
        <v>0.18928147784862825</v>
      </c>
      <c r="D845" s="2666">
        <v>0.99616245270936976</v>
      </c>
      <c r="E845" s="2666">
        <v>0.21293262571504759</v>
      </c>
      <c r="F845" s="2681"/>
    </row>
    <row r="846" spans="1:6">
      <c r="A846" s="2579"/>
      <c r="B846" s="2628" t="s">
        <v>2241</v>
      </c>
      <c r="C846" s="2666">
        <v>2.8472470630967148</v>
      </c>
      <c r="D846" s="2666">
        <v>47.389507207448865</v>
      </c>
      <c r="E846" s="2666">
        <v>4.152861662772211</v>
      </c>
      <c r="F846" s="2681"/>
    </row>
    <row r="847" spans="1:6">
      <c r="A847" s="2579"/>
      <c r="B847" s="2628" t="s">
        <v>51</v>
      </c>
      <c r="C847" s="2666">
        <v>0</v>
      </c>
      <c r="D847" s="2666">
        <v>0</v>
      </c>
      <c r="E847" s="2666">
        <v>0</v>
      </c>
      <c r="F847" s="2681"/>
    </row>
    <row r="848" spans="1:6">
      <c r="A848" s="2579"/>
      <c r="B848" s="2628" t="s">
        <v>1652</v>
      </c>
      <c r="C848" s="2666">
        <v>0</v>
      </c>
      <c r="D848" s="2666">
        <v>0</v>
      </c>
      <c r="E848" s="2666">
        <v>0</v>
      </c>
      <c r="F848" s="2681"/>
    </row>
    <row r="849" spans="1:6">
      <c r="A849" s="2579"/>
      <c r="B849" s="2073" t="s">
        <v>2157</v>
      </c>
      <c r="C849" s="2652"/>
      <c r="D849" s="2653"/>
      <c r="E849" s="2653"/>
      <c r="F849" s="2681"/>
    </row>
    <row r="850" spans="1:6">
      <c r="A850" s="2579"/>
      <c r="B850" s="2073"/>
      <c r="C850" s="2652"/>
      <c r="D850" s="2653"/>
      <c r="E850" s="2653"/>
      <c r="F850" s="2681"/>
    </row>
    <row r="851" spans="1:6" ht="32.25" customHeight="1">
      <c r="A851" s="2579"/>
      <c r="B851" s="2857" t="s">
        <v>2250</v>
      </c>
      <c r="C851" s="2857"/>
      <c r="D851" s="2857"/>
      <c r="E851" s="2857"/>
      <c r="F851" s="2681"/>
    </row>
    <row r="852" spans="1:6" ht="15">
      <c r="A852" s="2579"/>
      <c r="B852" s="2662" t="s">
        <v>135</v>
      </c>
      <c r="C852" s="2615"/>
      <c r="D852" s="2615"/>
      <c r="E852" s="2615"/>
      <c r="F852" s="2681"/>
    </row>
    <row r="853" spans="1:6">
      <c r="A853" s="2579"/>
      <c r="B853" s="2606" t="s">
        <v>2251</v>
      </c>
      <c r="C853" s="2607" t="s">
        <v>1511</v>
      </c>
      <c r="D853" s="2607" t="s">
        <v>1512</v>
      </c>
      <c r="E853" s="2607" t="s">
        <v>8</v>
      </c>
      <c r="F853" s="2681"/>
    </row>
    <row r="854" spans="1:6">
      <c r="A854" s="2579"/>
      <c r="B854" s="2609" t="s">
        <v>79</v>
      </c>
      <c r="C854" s="2313">
        <v>100</v>
      </c>
      <c r="D854" s="2313">
        <v>100</v>
      </c>
      <c r="E854" s="2313">
        <v>100</v>
      </c>
      <c r="F854" s="2681"/>
    </row>
    <row r="855" spans="1:6">
      <c r="A855" s="2579"/>
      <c r="B855" s="2628" t="s">
        <v>2252</v>
      </c>
      <c r="C855" s="2666">
        <v>26.197780512377651</v>
      </c>
      <c r="D855" s="2666">
        <v>37.042687289095483</v>
      </c>
      <c r="E855" s="2666">
        <v>27.736484161586482</v>
      </c>
      <c r="F855" s="2681"/>
    </row>
    <row r="856" spans="1:6">
      <c r="A856" s="2579"/>
      <c r="B856" s="2628" t="s">
        <v>2253</v>
      </c>
      <c r="C856" s="2666">
        <v>73.31436820637812</v>
      </c>
      <c r="D856" s="2666">
        <v>56.586865383754478</v>
      </c>
      <c r="E856" s="2666">
        <v>70.941026492588961</v>
      </c>
      <c r="F856" s="2681"/>
    </row>
    <row r="857" spans="1:6">
      <c r="A857" s="2579"/>
      <c r="B857" s="2628" t="s">
        <v>2254</v>
      </c>
      <c r="C857" s="2666">
        <v>0.42374256650567932</v>
      </c>
      <c r="D857" s="2666">
        <v>4.6572840714608095</v>
      </c>
      <c r="E857" s="2666">
        <v>1.024408473264546</v>
      </c>
      <c r="F857" s="2681"/>
    </row>
    <row r="858" spans="1:6">
      <c r="A858" s="2579"/>
      <c r="B858" s="2628" t="s">
        <v>2255</v>
      </c>
      <c r="C858" s="2666">
        <v>6.4108714737295167E-2</v>
      </c>
      <c r="D858" s="2666">
        <v>1.7131632556893421</v>
      </c>
      <c r="E858" s="2666">
        <v>0.2980808725575102</v>
      </c>
      <c r="F858" s="2681"/>
    </row>
    <row r="859" spans="1:6">
      <c r="A859" s="2579"/>
      <c r="B859" s="2609" t="s">
        <v>1534</v>
      </c>
      <c r="C859" s="2313">
        <v>100</v>
      </c>
      <c r="D859" s="2313">
        <v>100</v>
      </c>
      <c r="E859" s="2313">
        <v>100</v>
      </c>
      <c r="F859" s="2681"/>
    </row>
    <row r="860" spans="1:6">
      <c r="A860" s="2579"/>
      <c r="B860" s="2628" t="s">
        <v>2252</v>
      </c>
      <c r="C860" s="2666">
        <v>24.636361911323014</v>
      </c>
      <c r="D860" s="2666">
        <v>36.004975713250097</v>
      </c>
      <c r="E860" s="2666">
        <v>27.375985592563929</v>
      </c>
      <c r="F860" s="2681"/>
    </row>
    <row r="861" spans="1:6">
      <c r="A861" s="2579"/>
      <c r="B861" s="2628" t="s">
        <v>2253</v>
      </c>
      <c r="C861" s="2666">
        <v>73.620462310011206</v>
      </c>
      <c r="D861" s="2666">
        <v>55.045961392111828</v>
      </c>
      <c r="E861" s="2666">
        <v>69.14435436329947</v>
      </c>
      <c r="F861" s="2681"/>
    </row>
    <row r="862" spans="1:6">
      <c r="A862" s="2579"/>
      <c r="B862" s="2628" t="s">
        <v>2254</v>
      </c>
      <c r="C862" s="2666">
        <v>1.7254469702892832</v>
      </c>
      <c r="D862" s="2666">
        <v>7.9351773596060697</v>
      </c>
      <c r="E862" s="2666">
        <v>3.2218760622696401</v>
      </c>
      <c r="F862" s="2681"/>
    </row>
    <row r="863" spans="1:6">
      <c r="A863" s="2579"/>
      <c r="B863" s="2628" t="s">
        <v>2255</v>
      </c>
      <c r="C863" s="2666">
        <v>1.7728808376276287E-2</v>
      </c>
      <c r="D863" s="2666">
        <v>1.0138855350317875</v>
      </c>
      <c r="E863" s="2666">
        <v>0.25778398186718771</v>
      </c>
      <c r="F863" s="2681"/>
    </row>
    <row r="864" spans="1:6">
      <c r="A864" s="2579"/>
      <c r="B864" s="2609" t="s">
        <v>1535</v>
      </c>
      <c r="C864" s="2313">
        <v>100</v>
      </c>
      <c r="D864" s="2313">
        <v>100</v>
      </c>
      <c r="E864" s="2313">
        <v>100</v>
      </c>
      <c r="F864" s="2681"/>
    </row>
    <row r="865" spans="1:6">
      <c r="A865" s="2579"/>
      <c r="B865" s="2628" t="s">
        <v>2252</v>
      </c>
      <c r="C865" s="2666">
        <v>26.309156103235427</v>
      </c>
      <c r="D865" s="2666">
        <v>37.194805347782442</v>
      </c>
      <c r="E865" s="2666">
        <v>27.765829016610756</v>
      </c>
      <c r="F865" s="2681"/>
    </row>
    <row r="866" spans="1:6">
      <c r="A866" s="2579"/>
      <c r="B866" s="2628" t="s">
        <v>2253</v>
      </c>
      <c r="C866" s="2666">
        <v>73.292534591980399</v>
      </c>
      <c r="D866" s="2666">
        <v>56.812746379290758</v>
      </c>
      <c r="E866" s="2666">
        <v>71.087276957059302</v>
      </c>
      <c r="F866" s="2681"/>
    </row>
    <row r="867" spans="1:6">
      <c r="A867" s="2579"/>
      <c r="B867" s="2628" t="s">
        <v>2254</v>
      </c>
      <c r="C867" s="2666">
        <v>0.3308923231467738</v>
      </c>
      <c r="D867" s="2666">
        <v>4.1767779508948308</v>
      </c>
      <c r="E867" s="2666">
        <v>0.84553295651908866</v>
      </c>
      <c r="F867" s="2681"/>
    </row>
    <row r="868" spans="1:6">
      <c r="A868" s="2579"/>
      <c r="B868" s="2628" t="s">
        <v>2255</v>
      </c>
      <c r="C868" s="2666">
        <v>6.7416981637267268E-2</v>
      </c>
      <c r="D868" s="2666">
        <v>1.8156703220317809</v>
      </c>
      <c r="E868" s="2666">
        <v>0.30136106980889915</v>
      </c>
      <c r="F868" s="2681"/>
    </row>
    <row r="869" spans="1:6">
      <c r="A869" s="2579"/>
      <c r="B869" s="2073" t="s">
        <v>2157</v>
      </c>
      <c r="C869" s="2652"/>
      <c r="D869" s="2653"/>
      <c r="E869" s="2653"/>
      <c r="F869" s="2681"/>
    </row>
    <row r="870" spans="1:6">
      <c r="A870" s="2579"/>
      <c r="B870" s="2073"/>
      <c r="C870" s="2652"/>
      <c r="D870" s="2653"/>
      <c r="E870" s="2653"/>
      <c r="F870" s="2681"/>
    </row>
    <row r="871" spans="1:6" ht="36.75" customHeight="1">
      <c r="A871" s="2579"/>
      <c r="B871" s="2857" t="s">
        <v>2256</v>
      </c>
      <c r="C871" s="2857"/>
      <c r="D871" s="2857"/>
      <c r="E871" s="2857"/>
      <c r="F871" s="2681"/>
    </row>
    <row r="872" spans="1:6" ht="15">
      <c r="A872" s="2579"/>
      <c r="B872" s="2662" t="s">
        <v>135</v>
      </c>
      <c r="C872" s="2615"/>
      <c r="D872" s="2615"/>
      <c r="E872" s="2615"/>
      <c r="F872" s="2681"/>
    </row>
    <row r="873" spans="1:6" ht="27.75" customHeight="1">
      <c r="A873" s="2579"/>
      <c r="B873" s="2694" t="s">
        <v>2257</v>
      </c>
      <c r="C873" s="2695" t="s">
        <v>1511</v>
      </c>
      <c r="D873" s="2695" t="s">
        <v>1512</v>
      </c>
      <c r="E873" s="2695" t="s">
        <v>8</v>
      </c>
      <c r="F873" s="2681"/>
    </row>
    <row r="874" spans="1:6">
      <c r="A874" s="2579"/>
      <c r="B874" s="2609" t="s">
        <v>79</v>
      </c>
      <c r="C874" s="2313">
        <v>100</v>
      </c>
      <c r="D874" s="2313">
        <v>100</v>
      </c>
      <c r="E874" s="2313">
        <v>100</v>
      </c>
      <c r="F874" s="2681"/>
    </row>
    <row r="875" spans="1:6">
      <c r="A875" s="2579"/>
      <c r="B875" s="2628" t="s">
        <v>2258</v>
      </c>
      <c r="C875" s="2666">
        <v>0.72625320000250271</v>
      </c>
      <c r="D875" s="2666">
        <v>0.45214496035584406</v>
      </c>
      <c r="E875" s="2666">
        <v>0.68736200828399485</v>
      </c>
      <c r="F875" s="2681"/>
    </row>
    <row r="876" spans="1:6">
      <c r="A876" s="2579"/>
      <c r="B876" s="2628" t="s">
        <v>2259</v>
      </c>
      <c r="C876" s="2666">
        <v>0.45043576260883145</v>
      </c>
      <c r="D876" s="2666">
        <v>1.1769586148311548</v>
      </c>
      <c r="E876" s="2666">
        <v>0.55351671913196054</v>
      </c>
      <c r="F876" s="2681"/>
    </row>
    <row r="877" spans="1:6">
      <c r="A877" s="2579"/>
      <c r="B877" s="2628" t="s">
        <v>2260</v>
      </c>
      <c r="C877" s="2666">
        <v>16.123542674266258</v>
      </c>
      <c r="D877" s="2666">
        <v>27.037925735815215</v>
      </c>
      <c r="E877" s="2666">
        <v>17.672103799911355</v>
      </c>
      <c r="F877" s="2681"/>
    </row>
    <row r="878" spans="1:6">
      <c r="A878" s="2579"/>
      <c r="B878" s="2628" t="s">
        <v>2261</v>
      </c>
      <c r="C878" s="2666">
        <v>27.282311426076411</v>
      </c>
      <c r="D878" s="2666">
        <v>15.925544772084056</v>
      </c>
      <c r="E878" s="2666">
        <v>25.670983762916201</v>
      </c>
      <c r="F878" s="2681"/>
    </row>
    <row r="879" spans="1:6">
      <c r="A879" s="2579"/>
      <c r="B879" s="2628" t="s">
        <v>2262</v>
      </c>
      <c r="C879" s="2666">
        <v>55.227066290427921</v>
      </c>
      <c r="D879" s="2666">
        <v>55.174232977787</v>
      </c>
      <c r="E879" s="2666">
        <v>55.219570162278629</v>
      </c>
      <c r="F879" s="2681"/>
    </row>
    <row r="880" spans="1:6">
      <c r="A880" s="2579"/>
      <c r="B880" s="2628" t="s">
        <v>1652</v>
      </c>
      <c r="C880" s="2666">
        <v>0.19039064661689639</v>
      </c>
      <c r="D880" s="2666">
        <v>0.23319293912693384</v>
      </c>
      <c r="E880" s="2666">
        <v>0.19646354747585776</v>
      </c>
      <c r="F880" s="2681"/>
    </row>
    <row r="881" spans="1:6">
      <c r="A881" s="2579"/>
      <c r="B881" s="2609" t="s">
        <v>1534</v>
      </c>
      <c r="C881" s="2313">
        <v>100</v>
      </c>
      <c r="D881" s="2313">
        <v>100</v>
      </c>
      <c r="E881" s="2313">
        <v>100</v>
      </c>
      <c r="F881" s="2681"/>
    </row>
    <row r="882" spans="1:6">
      <c r="A882" s="2579"/>
      <c r="B882" s="2628" t="s">
        <v>2258</v>
      </c>
      <c r="C882" s="2666">
        <v>2.3148838146877315</v>
      </c>
      <c r="D882" s="2666">
        <v>2.3807571965088412</v>
      </c>
      <c r="E882" s="2666">
        <v>2.3307580698911288</v>
      </c>
      <c r="F882" s="2681"/>
    </row>
    <row r="883" spans="1:6">
      <c r="A883" s="2579"/>
      <c r="B883" s="2628" t="s">
        <v>2259</v>
      </c>
      <c r="C883" s="2666">
        <v>1.2263563011492149</v>
      </c>
      <c r="D883" s="2666">
        <v>1.4100532386604157</v>
      </c>
      <c r="E883" s="2666">
        <v>1.2706238335806399</v>
      </c>
      <c r="F883" s="2681"/>
    </row>
    <row r="884" spans="1:6">
      <c r="A884" s="2579"/>
      <c r="B884" s="2628" t="s">
        <v>2260</v>
      </c>
      <c r="C884" s="2666">
        <v>69.956121712884368</v>
      </c>
      <c r="D884" s="2666">
        <v>80.937203574274093</v>
      </c>
      <c r="E884" s="2666">
        <v>72.602357431438989</v>
      </c>
      <c r="F884" s="2681"/>
    </row>
    <row r="885" spans="1:6">
      <c r="A885" s="2579"/>
      <c r="B885" s="2628" t="s">
        <v>2261</v>
      </c>
      <c r="C885" s="2666">
        <v>13.655894853088531</v>
      </c>
      <c r="D885" s="2666">
        <v>10.788995757881068</v>
      </c>
      <c r="E885" s="2666">
        <v>12.965025694385437</v>
      </c>
      <c r="F885" s="2681"/>
    </row>
    <row r="886" spans="1:6">
      <c r="A886" s="2579"/>
      <c r="B886" s="2628" t="s">
        <v>2262</v>
      </c>
      <c r="C886" s="2666">
        <v>12.003958708121628</v>
      </c>
      <c r="D886" s="2666">
        <v>4.0799306719012138</v>
      </c>
      <c r="E886" s="2666">
        <v>10.094415888119656</v>
      </c>
      <c r="F886" s="2681"/>
    </row>
    <row r="887" spans="1:6">
      <c r="A887" s="2579"/>
      <c r="B887" s="2628" t="s">
        <v>1652</v>
      </c>
      <c r="C887" s="2666">
        <v>0.84278461006799965</v>
      </c>
      <c r="D887" s="2666">
        <v>0.40305956077422356</v>
      </c>
      <c r="E887" s="2666">
        <v>0.73681908258427264</v>
      </c>
      <c r="F887" s="2681"/>
    </row>
    <row r="888" spans="1:6">
      <c r="A888" s="2579"/>
      <c r="B888" s="2609" t="s">
        <v>1535</v>
      </c>
      <c r="C888" s="2313">
        <v>100</v>
      </c>
      <c r="D888" s="2313">
        <v>100</v>
      </c>
      <c r="E888" s="2313">
        <v>100</v>
      </c>
      <c r="F888" s="2681"/>
    </row>
    <row r="889" spans="1:6">
      <c r="A889" s="2579"/>
      <c r="B889" s="2628" t="s">
        <v>2258</v>
      </c>
      <c r="C889" s="2666">
        <v>0.61293658314833543</v>
      </c>
      <c r="D889" s="2666">
        <v>0.16942984360038521</v>
      </c>
      <c r="E889" s="2666">
        <v>0.55358833116208506</v>
      </c>
      <c r="F889" s="2681"/>
    </row>
    <row r="890" spans="1:6">
      <c r="A890" s="2579"/>
      <c r="B890" s="2628" t="s">
        <v>2259</v>
      </c>
      <c r="C890" s="2666">
        <v>0.39508954835217219</v>
      </c>
      <c r="D890" s="2666">
        <v>1.142789292167093</v>
      </c>
      <c r="E890" s="2666">
        <v>0.49514365993388443</v>
      </c>
      <c r="F890" s="2681"/>
    </row>
    <row r="891" spans="1:6">
      <c r="A891" s="2579"/>
      <c r="B891" s="2628" t="s">
        <v>2260</v>
      </c>
      <c r="C891" s="2666">
        <v>12.283678531651015</v>
      </c>
      <c r="D891" s="2666">
        <v>19.136834815884843</v>
      </c>
      <c r="E891" s="2666">
        <v>13.200739784141275</v>
      </c>
      <c r="F891" s="2681"/>
    </row>
    <row r="892" spans="1:6">
      <c r="A892" s="2579"/>
      <c r="B892" s="2628" t="s">
        <v>2261</v>
      </c>
      <c r="C892" s="2666">
        <v>28.254280247288587</v>
      </c>
      <c r="D892" s="2666">
        <v>16.678511090065616</v>
      </c>
      <c r="E892" s="2666">
        <v>26.705258319058455</v>
      </c>
      <c r="F892" s="2681"/>
    </row>
    <row r="893" spans="1:6">
      <c r="A893" s="2579"/>
      <c r="B893" s="2628" t="s">
        <v>2262</v>
      </c>
      <c r="C893" s="2666">
        <v>58.310159538081507</v>
      </c>
      <c r="D893" s="2666">
        <v>62.664142753927521</v>
      </c>
      <c r="E893" s="2666">
        <v>58.89279170574828</v>
      </c>
      <c r="F893" s="2681"/>
    </row>
    <row r="894" spans="1:6">
      <c r="A894" s="2579"/>
      <c r="B894" s="2628" t="s">
        <v>1652</v>
      </c>
      <c r="C894" s="2666">
        <v>0.14385555147836418</v>
      </c>
      <c r="D894" s="2666">
        <v>0.20829220435421258</v>
      </c>
      <c r="E894" s="2666">
        <v>0.15247819995473794</v>
      </c>
      <c r="F894" s="2681"/>
    </row>
    <row r="895" spans="1:6">
      <c r="A895" s="2579"/>
      <c r="B895" s="2073" t="s">
        <v>2157</v>
      </c>
      <c r="C895" s="2652"/>
      <c r="D895" s="2653"/>
      <c r="E895" s="2653"/>
      <c r="F895" s="2681"/>
    </row>
    <row r="896" spans="1:6">
      <c r="A896" s="2579"/>
      <c r="B896" s="2116" t="s">
        <v>2263</v>
      </c>
      <c r="C896" s="2652"/>
      <c r="D896" s="2653"/>
      <c r="E896" s="2653"/>
      <c r="F896" s="2681"/>
    </row>
    <row r="897" spans="1:6">
      <c r="A897" s="2579"/>
      <c r="B897" s="2629"/>
      <c r="C897" s="2652"/>
      <c r="D897" s="2652"/>
      <c r="E897" s="2652"/>
      <c r="F897" s="2681"/>
    </row>
    <row r="898" spans="1:6" ht="18">
      <c r="A898" s="2579"/>
      <c r="B898" s="2060" t="s">
        <v>2144</v>
      </c>
      <c r="C898" s="2599"/>
      <c r="D898" s="2599"/>
      <c r="E898" s="2599"/>
      <c r="F898" s="2599"/>
    </row>
    <row r="899" spans="1:6" ht="174.75" customHeight="1">
      <c r="A899" s="2579"/>
      <c r="B899" s="2858" t="s">
        <v>2264</v>
      </c>
      <c r="C899" s="2858"/>
      <c r="D899" s="2858"/>
      <c r="E899" s="2858"/>
      <c r="F899" s="2858"/>
    </row>
    <row r="900" spans="1:6">
      <c r="A900" s="2579"/>
      <c r="B900" s="2696"/>
      <c r="C900" s="2696"/>
      <c r="D900" s="2696"/>
      <c r="E900" s="2696"/>
      <c r="F900" s="2696"/>
    </row>
    <row r="901" spans="1:6" ht="12.75" customHeight="1">
      <c r="A901" s="2579"/>
      <c r="B901" s="2866" t="s">
        <v>2265</v>
      </c>
      <c r="C901" s="2867"/>
      <c r="D901" s="2867"/>
      <c r="E901" s="2867"/>
      <c r="F901" s="2868"/>
    </row>
    <row r="902" spans="1:6" ht="12.75" customHeight="1">
      <c r="A902" s="2579"/>
      <c r="B902" s="2697"/>
      <c r="C902" s="2697"/>
      <c r="D902" s="2697"/>
      <c r="E902" s="2697"/>
      <c r="F902" s="2697"/>
    </row>
    <row r="903" spans="1:6">
      <c r="A903" s="2579"/>
      <c r="B903" s="2696"/>
      <c r="C903" s="2696"/>
      <c r="D903" s="2696"/>
      <c r="E903" s="2696"/>
      <c r="F903" s="2696"/>
    </row>
    <row r="904" spans="1:6">
      <c r="A904" s="2579"/>
      <c r="B904" s="2696"/>
      <c r="C904" s="2696"/>
      <c r="D904" s="2696"/>
      <c r="E904" s="2696"/>
      <c r="F904" s="2696"/>
    </row>
    <row r="905" spans="1:6">
      <c r="A905" s="2579"/>
      <c r="B905" s="2696"/>
      <c r="C905" s="2696"/>
      <c r="D905" s="2696"/>
      <c r="E905" s="2696"/>
      <c r="F905" s="2696"/>
    </row>
    <row r="906" spans="1:6">
      <c r="A906" s="2579"/>
      <c r="B906" s="2696"/>
      <c r="C906" s="2696"/>
      <c r="D906" s="2696"/>
      <c r="E906" s="2696"/>
      <c r="F906" s="2696"/>
    </row>
    <row r="907" spans="1:6">
      <c r="A907" s="2579"/>
      <c r="B907" s="2696"/>
      <c r="C907" s="2696"/>
      <c r="D907" s="2696"/>
      <c r="E907" s="2696"/>
      <c r="F907" s="2696"/>
    </row>
    <row r="908" spans="1:6">
      <c r="A908" s="2579"/>
      <c r="B908" s="2696"/>
      <c r="C908" s="2696"/>
      <c r="D908" s="2696"/>
      <c r="E908" s="2696"/>
      <c r="F908" s="2696"/>
    </row>
    <row r="909" spans="1:6">
      <c r="A909" s="2579"/>
      <c r="B909" s="2696"/>
      <c r="C909" s="2696"/>
      <c r="D909" s="2696"/>
      <c r="E909" s="2696"/>
      <c r="F909" s="2696"/>
    </row>
    <row r="910" spans="1:6">
      <c r="A910" s="2579"/>
      <c r="B910" s="2696"/>
      <c r="C910" s="2696"/>
      <c r="D910" s="2696"/>
      <c r="E910" s="2696"/>
      <c r="F910" s="2696"/>
    </row>
    <row r="911" spans="1:6">
      <c r="A911" s="2579"/>
      <c r="B911" s="2696"/>
      <c r="C911" s="2696"/>
      <c r="D911" s="2696"/>
      <c r="E911" s="2696"/>
      <c r="F911" s="2696"/>
    </row>
    <row r="912" spans="1:6">
      <c r="A912" s="2579"/>
      <c r="B912" s="2696"/>
      <c r="C912" s="2696"/>
      <c r="D912" s="2696"/>
      <c r="E912" s="2696"/>
      <c r="F912" s="2696"/>
    </row>
    <row r="913" spans="1:6">
      <c r="A913" s="2579"/>
      <c r="B913" s="2696"/>
      <c r="C913" s="2696"/>
      <c r="D913" s="2696"/>
      <c r="E913" s="2696"/>
      <c r="F913" s="2696"/>
    </row>
    <row r="914" spans="1:6">
      <c r="A914" s="2579"/>
      <c r="B914" s="2696"/>
      <c r="C914" s="2696"/>
      <c r="D914" s="2696"/>
      <c r="E914" s="2696"/>
      <c r="F914" s="2696"/>
    </row>
    <row r="915" spans="1:6">
      <c r="A915" s="2579"/>
      <c r="B915" s="2696"/>
      <c r="C915" s="2696"/>
      <c r="D915" s="2696"/>
      <c r="E915" s="2696"/>
      <c r="F915" s="2696"/>
    </row>
    <row r="916" spans="1:6">
      <c r="A916" s="2579"/>
      <c r="B916" s="2696"/>
      <c r="C916" s="2696"/>
      <c r="D916" s="2696"/>
      <c r="E916" s="2696"/>
      <c r="F916" s="2696"/>
    </row>
    <row r="917" spans="1:6">
      <c r="A917" s="2579"/>
      <c r="B917" s="2696"/>
      <c r="C917" s="2696"/>
      <c r="D917" s="2696"/>
      <c r="E917" s="2696"/>
      <c r="F917" s="2696"/>
    </row>
    <row r="918" spans="1:6">
      <c r="A918" s="2579"/>
      <c r="B918" s="2073" t="s">
        <v>2163</v>
      </c>
      <c r="C918" s="2696"/>
      <c r="D918" s="2696"/>
      <c r="E918" s="2696"/>
      <c r="F918" s="2696"/>
    </row>
    <row r="919" spans="1:6">
      <c r="A919" s="2579"/>
      <c r="B919" s="2594" t="s">
        <v>2266</v>
      </c>
      <c r="C919" s="2696"/>
      <c r="D919" s="2696"/>
      <c r="E919" s="2696"/>
      <c r="F919" s="2696"/>
    </row>
    <row r="920" spans="1:6">
      <c r="A920" s="2579"/>
      <c r="C920" s="2696"/>
      <c r="D920" s="2696"/>
      <c r="E920" s="2696"/>
      <c r="F920" s="2696"/>
    </row>
    <row r="921" spans="1:6" ht="15">
      <c r="A921" s="2579"/>
      <c r="B921" s="2857" t="s">
        <v>2267</v>
      </c>
      <c r="C921" s="2857"/>
      <c r="D921" s="2857"/>
      <c r="E921" s="2857"/>
      <c r="F921" s="2857"/>
    </row>
    <row r="922" spans="1:6">
      <c r="A922" s="2579"/>
      <c r="B922" s="2662" t="s">
        <v>135</v>
      </c>
      <c r="F922" s="2580"/>
    </row>
    <row r="923" spans="1:6">
      <c r="A923" s="2579"/>
      <c r="B923" s="2613" t="s">
        <v>1685</v>
      </c>
      <c r="C923" s="2607">
        <v>2005</v>
      </c>
      <c r="D923" s="2698">
        <v>2011</v>
      </c>
      <c r="E923" s="2698" t="s">
        <v>2268</v>
      </c>
      <c r="F923" s="2698" t="s">
        <v>2269</v>
      </c>
    </row>
    <row r="924" spans="1:6">
      <c r="A924" s="2579"/>
      <c r="B924" s="2609" t="s">
        <v>79</v>
      </c>
      <c r="C924" s="2634">
        <v>3.5</v>
      </c>
      <c r="D924" s="2634">
        <v>2.7914386645424951</v>
      </c>
      <c r="E924" s="2634">
        <v>3.2</v>
      </c>
      <c r="F924" s="2634">
        <v>4.0715203627712224</v>
      </c>
    </row>
    <row r="925" spans="1:6">
      <c r="A925" s="2587"/>
      <c r="B925" s="2610" t="s">
        <v>1511</v>
      </c>
      <c r="C925" s="2666">
        <v>2.81</v>
      </c>
      <c r="D925" s="2666">
        <v>1.5493761722253934</v>
      </c>
      <c r="E925" s="2666">
        <v>1.8</v>
      </c>
      <c r="F925" s="2666">
        <v>2.1058267727305702</v>
      </c>
    </row>
    <row r="926" spans="1:6">
      <c r="A926" s="2587"/>
      <c r="B926" s="2610" t="s">
        <v>1512</v>
      </c>
      <c r="C926" s="2666">
        <v>7.62</v>
      </c>
      <c r="D926" s="2666">
        <v>9.793103448275863</v>
      </c>
      <c r="E926" s="2666">
        <v>10.6</v>
      </c>
      <c r="F926" s="2666">
        <v>14.459867234854592</v>
      </c>
    </row>
    <row r="927" spans="1:6">
      <c r="A927" s="2579"/>
      <c r="B927" s="2073" t="s">
        <v>2163</v>
      </c>
      <c r="C927" s="2600"/>
      <c r="D927" s="2600"/>
      <c r="E927" s="2600"/>
      <c r="F927" s="2601"/>
    </row>
    <row r="928" spans="1:6">
      <c r="A928" s="2579"/>
      <c r="B928" s="2594" t="s">
        <v>2266</v>
      </c>
      <c r="C928" s="2602"/>
      <c r="D928" s="2602"/>
      <c r="E928" s="2602"/>
      <c r="F928" s="2699"/>
    </row>
    <row r="929" spans="1:11">
      <c r="A929" s="2579"/>
      <c r="B929" s="2611"/>
      <c r="C929" s="2618"/>
      <c r="D929" s="2618"/>
      <c r="E929" s="2618"/>
      <c r="F929" s="2619"/>
    </row>
    <row r="930" spans="1:11" ht="30" customHeight="1">
      <c r="A930" s="2579"/>
      <c r="B930" s="2857" t="s">
        <v>2270</v>
      </c>
      <c r="C930" s="2857"/>
      <c r="D930" s="2857"/>
      <c r="E930" s="2857"/>
      <c r="F930" s="2646"/>
    </row>
    <row r="931" spans="1:11" ht="15">
      <c r="A931" s="2579"/>
      <c r="B931" s="2662" t="s">
        <v>135</v>
      </c>
      <c r="C931" s="2615"/>
      <c r="D931" s="2615"/>
      <c r="E931" s="2615"/>
      <c r="F931" s="2646"/>
    </row>
    <row r="932" spans="1:11">
      <c r="A932" s="2579"/>
      <c r="B932" s="2613" t="s">
        <v>2271</v>
      </c>
      <c r="C932" s="2695" t="s">
        <v>1511</v>
      </c>
      <c r="D932" s="2695" t="s">
        <v>1512</v>
      </c>
      <c r="E932" s="2695" t="s">
        <v>8</v>
      </c>
      <c r="F932" s="2624"/>
    </row>
    <row r="933" spans="1:11">
      <c r="A933" s="2579"/>
      <c r="B933" s="2609" t="s">
        <v>8</v>
      </c>
      <c r="C933" s="2634">
        <v>100</v>
      </c>
      <c r="D933" s="2634">
        <v>100</v>
      </c>
      <c r="E933" s="2634">
        <v>100</v>
      </c>
      <c r="F933" s="2624"/>
      <c r="H933" s="2664"/>
      <c r="I933" s="2665"/>
      <c r="J933" s="2638"/>
    </row>
    <row r="934" spans="1:11">
      <c r="A934" s="2587"/>
      <c r="B934" s="2610" t="s">
        <v>2175</v>
      </c>
      <c r="C934" s="2700">
        <v>13.664693316359369</v>
      </c>
      <c r="D934" s="2700">
        <v>4.7109061320272563</v>
      </c>
      <c r="E934" s="2700">
        <v>8.6050341308577458</v>
      </c>
      <c r="F934" s="2624"/>
    </row>
    <row r="935" spans="1:11">
      <c r="A935" s="2587"/>
      <c r="B935" s="2610" t="s">
        <v>2176</v>
      </c>
      <c r="C935" s="2700">
        <v>31.822814092061378</v>
      </c>
      <c r="D935" s="2700">
        <v>22.893936403158818</v>
      </c>
      <c r="E935" s="2700">
        <v>26.777230912026667</v>
      </c>
      <c r="F935" s="2624"/>
    </row>
    <row r="936" spans="1:11">
      <c r="A936" s="2587"/>
      <c r="B936" s="2610" t="s">
        <v>2177</v>
      </c>
      <c r="C936" s="2700">
        <v>16.902150268364103</v>
      </c>
      <c r="D936" s="2700">
        <v>28.010078768100065</v>
      </c>
      <c r="E936" s="2700">
        <v>23.179084409029265</v>
      </c>
      <c r="F936" s="2624"/>
    </row>
    <row r="937" spans="1:11">
      <c r="A937" s="2587"/>
      <c r="B937" s="2610" t="s">
        <v>2178</v>
      </c>
      <c r="C937" s="2700">
        <v>10.695181871592654</v>
      </c>
      <c r="D937" s="2700">
        <v>19.043988307266364</v>
      </c>
      <c r="E937" s="2700">
        <v>15.412974946253785</v>
      </c>
      <c r="F937" s="2624"/>
    </row>
    <row r="938" spans="1:11">
      <c r="A938" s="2587"/>
      <c r="B938" s="2610" t="s">
        <v>2179</v>
      </c>
      <c r="C938" s="2700">
        <v>7.4985963409173628</v>
      </c>
      <c r="D938" s="2700">
        <v>11.642601938644397</v>
      </c>
      <c r="E938" s="2700">
        <v>9.8403156107252858</v>
      </c>
      <c r="F938" s="2624"/>
    </row>
    <row r="939" spans="1:11">
      <c r="A939" s="2587"/>
      <c r="B939" s="2610" t="s">
        <v>2180</v>
      </c>
      <c r="C939" s="2700">
        <v>4.4493849590191754</v>
      </c>
      <c r="D939" s="2700">
        <v>7.7272852289487579</v>
      </c>
      <c r="E939" s="2700">
        <v>6.3016802915382488</v>
      </c>
      <c r="F939" s="2624"/>
    </row>
    <row r="940" spans="1:11">
      <c r="A940" s="2587"/>
      <c r="B940" s="2610" t="s">
        <v>2181</v>
      </c>
      <c r="C940" s="2700">
        <v>6.8932092465118817</v>
      </c>
      <c r="D940" s="2700">
        <v>3.7970875894318814</v>
      </c>
      <c r="E940" s="2700">
        <v>5.1436344510457239</v>
      </c>
      <c r="F940" s="2624"/>
    </row>
    <row r="941" spans="1:11">
      <c r="A941" s="2587"/>
      <c r="B941" s="2610" t="s">
        <v>2182</v>
      </c>
      <c r="C941" s="2700">
        <v>3.6982303586661445</v>
      </c>
      <c r="D941" s="2700">
        <v>2.0805512927136558</v>
      </c>
      <c r="E941" s="2700">
        <v>2.7841026742866619</v>
      </c>
      <c r="F941" s="2624"/>
    </row>
    <row r="942" spans="1:11">
      <c r="A942" s="2587"/>
      <c r="B942" s="2610" t="s">
        <v>2183</v>
      </c>
      <c r="C942" s="2700">
        <v>3.1243943647390617</v>
      </c>
      <c r="D942" s="2700">
        <v>9.3564339708615107E-2</v>
      </c>
      <c r="E942" s="2700">
        <v>1.4117149520908023</v>
      </c>
      <c r="F942" s="2624"/>
    </row>
    <row r="943" spans="1:11">
      <c r="A943" s="2587"/>
      <c r="B943" s="2610" t="s">
        <v>2184</v>
      </c>
      <c r="C943" s="2700">
        <v>1.2513451817690686</v>
      </c>
      <c r="D943" s="2700">
        <v>0</v>
      </c>
      <c r="E943" s="2700">
        <v>0.54422762214579401</v>
      </c>
      <c r="F943" s="2624"/>
    </row>
    <row r="944" spans="1:11">
      <c r="A944" s="2579"/>
      <c r="B944" s="2073" t="s">
        <v>2157</v>
      </c>
      <c r="C944" s="2584"/>
      <c r="D944" s="2584"/>
      <c r="E944" s="2584"/>
      <c r="H944" s="2636"/>
      <c r="I944" s="2636"/>
      <c r="J944" s="2637"/>
      <c r="K944" s="2637"/>
    </row>
    <row r="945" spans="1:11">
      <c r="A945" s="2579"/>
      <c r="B945" s="2073"/>
      <c r="C945" s="2584"/>
      <c r="D945" s="2584"/>
      <c r="E945" s="2584"/>
      <c r="H945" s="2636"/>
      <c r="I945" s="2636"/>
      <c r="J945" s="2637"/>
      <c r="K945" s="2637"/>
    </row>
    <row r="946" spans="1:11" ht="38.25" customHeight="1">
      <c r="A946" s="2579"/>
      <c r="B946" s="2857" t="s">
        <v>2272</v>
      </c>
      <c r="C946" s="2857"/>
      <c r="D946" s="2857"/>
      <c r="E946" s="2857"/>
      <c r="F946" s="2605"/>
      <c r="H946" s="2636"/>
      <c r="I946" s="2636"/>
      <c r="J946" s="2637"/>
      <c r="K946" s="2637"/>
    </row>
    <row r="947" spans="1:11">
      <c r="A947" s="2579"/>
      <c r="B947" s="2861" t="s">
        <v>135</v>
      </c>
      <c r="C947" s="2861"/>
      <c r="D947" s="2861"/>
      <c r="E947" s="2861"/>
      <c r="F947" s="2605"/>
      <c r="H947" s="2636"/>
      <c r="I947" s="2636"/>
      <c r="J947" s="2637"/>
      <c r="K947" s="2637"/>
    </row>
    <row r="948" spans="1:11" ht="30" customHeight="1">
      <c r="A948" s="2579"/>
      <c r="B948" s="2701" t="s">
        <v>2273</v>
      </c>
      <c r="C948" s="2695" t="s">
        <v>1511</v>
      </c>
      <c r="D948" s="2695" t="s">
        <v>1512</v>
      </c>
      <c r="E948" s="2695" t="s">
        <v>8</v>
      </c>
      <c r="F948" s="2605"/>
      <c r="H948" s="2636"/>
      <c r="I948" s="2636"/>
      <c r="J948" s="2637"/>
      <c r="K948" s="2637"/>
    </row>
    <row r="949" spans="1:11">
      <c r="A949" s="2579"/>
      <c r="B949" s="2609" t="s">
        <v>79</v>
      </c>
      <c r="C949" s="2313">
        <v>100</v>
      </c>
      <c r="D949" s="2313">
        <v>100</v>
      </c>
      <c r="E949" s="2313">
        <v>100</v>
      </c>
      <c r="F949" s="2605"/>
      <c r="H949" s="2636"/>
      <c r="I949" s="2636"/>
      <c r="J949" s="2637"/>
      <c r="K949" s="2637"/>
    </row>
    <row r="950" spans="1:11">
      <c r="A950" s="2579"/>
      <c r="B950" s="2628" t="s">
        <v>2199</v>
      </c>
      <c r="C950" s="2650">
        <v>5.1508270924599149</v>
      </c>
      <c r="D950" s="2650">
        <v>1.3895822258154402</v>
      </c>
      <c r="E950" s="2650">
        <v>3.0254005275154734</v>
      </c>
      <c r="F950" s="2605"/>
      <c r="H950" s="2636"/>
      <c r="I950" s="2636"/>
      <c r="J950" s="2637"/>
      <c r="K950" s="2637"/>
    </row>
    <row r="951" spans="1:11">
      <c r="A951" s="2579"/>
      <c r="B951" s="2628" t="s">
        <v>2200</v>
      </c>
      <c r="C951" s="2650">
        <v>8.3643420922759582</v>
      </c>
      <c r="D951" s="2650">
        <v>3.783162819666734</v>
      </c>
      <c r="E951" s="2650">
        <v>5.7755821284868532</v>
      </c>
      <c r="F951" s="2605"/>
      <c r="H951" s="2636"/>
      <c r="I951" s="2636"/>
      <c r="J951" s="2637"/>
      <c r="K951" s="2637"/>
    </row>
    <row r="952" spans="1:11">
      <c r="A952" s="2579"/>
      <c r="B952" s="2628" t="s">
        <v>1884</v>
      </c>
      <c r="C952" s="2650">
        <v>18.303208350859876</v>
      </c>
      <c r="D952" s="2650">
        <v>9.4811849358432809</v>
      </c>
      <c r="E952" s="2650">
        <v>13.318007017885733</v>
      </c>
      <c r="F952" s="2605"/>
      <c r="H952" s="2636"/>
      <c r="I952" s="2636"/>
      <c r="J952" s="2637"/>
      <c r="K952" s="2637"/>
    </row>
    <row r="953" spans="1:11">
      <c r="A953" s="2579"/>
      <c r="B953" s="2628" t="s">
        <v>1885</v>
      </c>
      <c r="C953" s="2650">
        <v>38.720448708421479</v>
      </c>
      <c r="D953" s="2650">
        <v>28.907450421893948</v>
      </c>
      <c r="E953" s="2650">
        <v>33.175261415538053</v>
      </c>
      <c r="F953" s="2605"/>
      <c r="H953" s="2636"/>
      <c r="I953" s="2636"/>
      <c r="J953" s="2637"/>
      <c r="K953" s="2637"/>
    </row>
    <row r="954" spans="1:11">
      <c r="A954" s="2579"/>
      <c r="B954" s="2628" t="s">
        <v>1886</v>
      </c>
      <c r="C954" s="2650">
        <v>10.109387723304444</v>
      </c>
      <c r="D954" s="2650">
        <v>9.4589085723412119</v>
      </c>
      <c r="E954" s="2650">
        <v>9.7418111053446648</v>
      </c>
      <c r="F954" s="2605"/>
      <c r="H954" s="2636"/>
      <c r="I954" s="2636"/>
      <c r="J954" s="2637"/>
      <c r="K954" s="2637"/>
    </row>
    <row r="955" spans="1:11">
      <c r="A955" s="2579"/>
      <c r="B955" s="2628" t="s">
        <v>2201</v>
      </c>
      <c r="C955" s="2650">
        <v>14.125555414888929</v>
      </c>
      <c r="D955" s="2650">
        <v>37.939404124937724</v>
      </c>
      <c r="E955" s="2650">
        <v>27.58242633301677</v>
      </c>
      <c r="F955" s="2605"/>
      <c r="H955" s="2636"/>
      <c r="I955" s="2636"/>
      <c r="J955" s="2637"/>
      <c r="K955" s="2637"/>
    </row>
    <row r="956" spans="1:11">
      <c r="A956" s="2579"/>
      <c r="B956" s="2628" t="s">
        <v>2202</v>
      </c>
      <c r="C956" s="2650">
        <v>4.6816770115586026</v>
      </c>
      <c r="D956" s="2650">
        <v>9.0403068995014024</v>
      </c>
      <c r="E956" s="2650">
        <v>7.1446774486609907</v>
      </c>
      <c r="F956" s="2605"/>
      <c r="H956" s="2636"/>
      <c r="I956" s="2636"/>
      <c r="J956" s="2637"/>
      <c r="K956" s="2637"/>
    </row>
    <row r="957" spans="1:11">
      <c r="A957" s="2579"/>
      <c r="B957" s="2628" t="s">
        <v>1652</v>
      </c>
      <c r="C957" s="2650">
        <v>0.54455360623101323</v>
      </c>
      <c r="D957" s="2650">
        <v>0</v>
      </c>
      <c r="E957" s="2650">
        <v>0.23683402355139591</v>
      </c>
      <c r="F957" s="2605"/>
      <c r="H957" s="2636"/>
      <c r="I957" s="2636"/>
      <c r="J957" s="2637"/>
      <c r="K957" s="2637"/>
    </row>
    <row r="958" spans="1:11">
      <c r="A958" s="2579"/>
      <c r="B958" s="2073" t="s">
        <v>2157</v>
      </c>
      <c r="C958" s="2652"/>
      <c r="D958" s="2653"/>
      <c r="E958" s="2653"/>
      <c r="H958" s="2636"/>
      <c r="I958" s="2636"/>
      <c r="J958" s="2637"/>
      <c r="K958" s="2637"/>
    </row>
    <row r="959" spans="1:11">
      <c r="A959" s="2579"/>
      <c r="B959" s="2073"/>
      <c r="C959" s="2584"/>
      <c r="D959" s="2584"/>
      <c r="E959" s="2584"/>
      <c r="H959" s="2636"/>
      <c r="I959" s="2636"/>
      <c r="J959" s="2637"/>
      <c r="K959" s="2637"/>
    </row>
    <row r="960" spans="1:11" ht="36.75" customHeight="1">
      <c r="A960" s="2579"/>
      <c r="B960" s="2857" t="s">
        <v>2274</v>
      </c>
      <c r="C960" s="2857"/>
      <c r="D960" s="2857"/>
      <c r="E960" s="2857"/>
      <c r="H960" s="2636"/>
      <c r="I960" s="2636"/>
      <c r="J960" s="2637"/>
      <c r="K960" s="2637"/>
    </row>
    <row r="961" spans="1:11" ht="15">
      <c r="A961" s="2579"/>
      <c r="B961" s="2662" t="s">
        <v>135</v>
      </c>
      <c r="C961" s="2615"/>
      <c r="D961" s="2615"/>
      <c r="E961" s="2615"/>
      <c r="H961" s="2636"/>
      <c r="I961" s="2636"/>
      <c r="J961" s="2637"/>
      <c r="K961" s="2637"/>
    </row>
    <row r="962" spans="1:11">
      <c r="A962" s="2579"/>
      <c r="B962" s="2613" t="s">
        <v>2275</v>
      </c>
      <c r="C962" s="2695" t="s">
        <v>1511</v>
      </c>
      <c r="D962" s="2695" t="s">
        <v>1512</v>
      </c>
      <c r="E962" s="2695" t="s">
        <v>8</v>
      </c>
      <c r="H962" s="2636"/>
      <c r="I962" s="2636"/>
      <c r="J962" s="2637"/>
      <c r="K962" s="2637"/>
    </row>
    <row r="963" spans="1:11">
      <c r="A963" s="2579"/>
      <c r="B963" s="2609" t="s">
        <v>79</v>
      </c>
      <c r="C963" s="2313">
        <v>100</v>
      </c>
      <c r="D963" s="2313">
        <v>100</v>
      </c>
      <c r="E963" s="2313">
        <v>100</v>
      </c>
      <c r="H963" s="2636"/>
      <c r="I963" s="2636"/>
      <c r="J963" s="2637"/>
      <c r="K963" s="2637"/>
    </row>
    <row r="964" spans="1:11">
      <c r="A964" s="2579"/>
      <c r="B964" s="2628" t="s">
        <v>2252</v>
      </c>
      <c r="C964" s="2666">
        <v>59.910925894627511</v>
      </c>
      <c r="D964" s="2666">
        <v>34.561372804825567</v>
      </c>
      <c r="E964" s="2666">
        <v>45.586250034158667</v>
      </c>
      <c r="H964" s="2636"/>
      <c r="I964" s="2636"/>
      <c r="J964" s="2637"/>
      <c r="K964" s="2637"/>
    </row>
    <row r="965" spans="1:11">
      <c r="A965" s="2579"/>
      <c r="B965" s="2628" t="s">
        <v>2253</v>
      </c>
      <c r="C965" s="2666">
        <v>38.462732836096187</v>
      </c>
      <c r="D965" s="2666">
        <v>60.339571676128401</v>
      </c>
      <c r="E965" s="2666">
        <v>50.825026724474398</v>
      </c>
      <c r="H965" s="2636"/>
      <c r="I965" s="2636"/>
      <c r="J965" s="2637"/>
      <c r="K965" s="2637"/>
    </row>
    <row r="966" spans="1:11">
      <c r="A966" s="2579"/>
      <c r="B966" s="2628" t="s">
        <v>2254</v>
      </c>
      <c r="C966" s="2666">
        <v>1.0524562257091792</v>
      </c>
      <c r="D966" s="2666">
        <v>4.4964318115131592</v>
      </c>
      <c r="E966" s="2666">
        <v>2.998598383057792</v>
      </c>
      <c r="H966" s="2636"/>
      <c r="I966" s="2636"/>
      <c r="J966" s="2637"/>
      <c r="K966" s="2637"/>
    </row>
    <row r="967" spans="1:11">
      <c r="A967" s="2579"/>
      <c r="B967" s="2628" t="s">
        <v>2255</v>
      </c>
      <c r="C967" s="2666">
        <v>0.57388504356735615</v>
      </c>
      <c r="D967" s="2666">
        <v>0.60262370753260464</v>
      </c>
      <c r="E967" s="2666">
        <v>0.59012485830912909</v>
      </c>
      <c r="H967" s="2636"/>
      <c r="I967" s="2636"/>
      <c r="J967" s="2637"/>
      <c r="K967" s="2637"/>
    </row>
    <row r="968" spans="1:11">
      <c r="A968" s="2579"/>
      <c r="B968" s="2073" t="s">
        <v>2157</v>
      </c>
      <c r="C968" s="2652"/>
      <c r="D968" s="2653"/>
      <c r="E968" s="2653"/>
      <c r="H968" s="2636"/>
      <c r="I968" s="2636"/>
      <c r="J968" s="2637"/>
      <c r="K968" s="2637"/>
    </row>
    <row r="969" spans="1:11">
      <c r="A969" s="2579"/>
      <c r="B969" s="2600"/>
      <c r="C969" s="2652"/>
      <c r="D969" s="2652"/>
      <c r="E969" s="2652"/>
      <c r="F969" s="2702"/>
    </row>
    <row r="970" spans="1:11" ht="15" customHeight="1">
      <c r="A970" s="2579"/>
      <c r="B970" s="2599" t="s">
        <v>2145</v>
      </c>
      <c r="C970" s="2599"/>
      <c r="D970" s="2599"/>
      <c r="E970" s="2599"/>
      <c r="F970" s="2599"/>
    </row>
    <row r="971" spans="1:11" ht="63.75" customHeight="1">
      <c r="A971" s="2579"/>
      <c r="B971" s="2862" t="s">
        <v>2276</v>
      </c>
      <c r="C971" s="2862"/>
      <c r="D971" s="2862"/>
      <c r="E971" s="2862"/>
      <c r="F971" s="2862"/>
    </row>
    <row r="972" spans="1:11" ht="15">
      <c r="A972" s="2579"/>
      <c r="B972" s="2857" t="s">
        <v>2277</v>
      </c>
      <c r="C972" s="2857"/>
      <c r="D972" s="2857"/>
      <c r="E972" s="2857"/>
      <c r="F972" s="2703"/>
    </row>
    <row r="973" spans="1:11">
      <c r="A973" s="2579"/>
      <c r="B973" s="2613" t="s">
        <v>2278</v>
      </c>
      <c r="C973" s="2695" t="s">
        <v>1511</v>
      </c>
      <c r="D973" s="2695" t="s">
        <v>1512</v>
      </c>
      <c r="E973" s="2695" t="s">
        <v>8</v>
      </c>
      <c r="F973" s="2580"/>
    </row>
    <row r="974" spans="1:11">
      <c r="A974" s="2579"/>
      <c r="B974" s="2609" t="s">
        <v>79</v>
      </c>
      <c r="C974" s="2704">
        <v>22.21789668486943</v>
      </c>
      <c r="D974" s="2704">
        <v>158.33171261117883</v>
      </c>
      <c r="E974" s="2704">
        <v>43.875431019692428</v>
      </c>
      <c r="H974" s="2664"/>
      <c r="I974" s="2665"/>
      <c r="J974" s="2638"/>
    </row>
    <row r="975" spans="1:11">
      <c r="A975" s="2587"/>
      <c r="B975" s="2610" t="s">
        <v>2279</v>
      </c>
      <c r="C975" s="2590">
        <v>21.701381687667563</v>
      </c>
      <c r="D975" s="2590">
        <v>158.89877391348213</v>
      </c>
      <c r="E975" s="2590">
        <v>43.624503123415877</v>
      </c>
    </row>
    <row r="976" spans="1:11">
      <c r="A976" s="2587"/>
      <c r="B976" s="2610" t="s">
        <v>2280</v>
      </c>
      <c r="C976" s="2590">
        <v>37.14922248527067</v>
      </c>
      <c r="D976" s="2590">
        <v>150.77264613560547</v>
      </c>
      <c r="E976" s="2590">
        <v>63.87664018409658</v>
      </c>
    </row>
    <row r="977" spans="1:10">
      <c r="A977" s="2587"/>
      <c r="B977" s="2610" t="s">
        <v>2281</v>
      </c>
      <c r="C977" s="2590">
        <v>5.9631610857790482</v>
      </c>
      <c r="D977" s="2590">
        <v>215.23485724501973</v>
      </c>
      <c r="E977" s="2590">
        <v>14.553630488240705</v>
      </c>
    </row>
    <row r="978" spans="1:10">
      <c r="A978" s="2579"/>
      <c r="B978" s="2609" t="s">
        <v>1534</v>
      </c>
      <c r="C978" s="2704">
        <v>142.16338352745811</v>
      </c>
      <c r="D978" s="2704">
        <v>412.64741750375941</v>
      </c>
      <c r="E978" s="2704">
        <v>226.53888798258589</v>
      </c>
      <c r="H978" s="2664"/>
      <c r="I978" s="2665"/>
      <c r="J978" s="2638"/>
    </row>
    <row r="979" spans="1:10">
      <c r="A979" s="2587"/>
      <c r="B979" s="2610" t="s">
        <v>2279</v>
      </c>
      <c r="C979" s="2590">
        <v>128.86742539313104</v>
      </c>
      <c r="D979" s="2590">
        <v>393.15782832025178</v>
      </c>
      <c r="E979" s="2590">
        <v>209.84560926202977</v>
      </c>
    </row>
    <row r="980" spans="1:10">
      <c r="A980" s="2587"/>
      <c r="B980" s="2610" t="s">
        <v>2280</v>
      </c>
      <c r="C980" s="2590">
        <v>165.7539250866526</v>
      </c>
      <c r="D980" s="2590">
        <v>441.74145868217397</v>
      </c>
      <c r="E980" s="2590">
        <v>255.5842703872886</v>
      </c>
    </row>
    <row r="981" spans="1:10">
      <c r="A981" s="2587"/>
      <c r="B981" s="2610" t="s">
        <v>2281</v>
      </c>
      <c r="C981" s="2590">
        <v>122.51419502789949</v>
      </c>
      <c r="D981" s="2590">
        <v>398.88349746243182</v>
      </c>
      <c r="E981" s="2590">
        <v>199.29404272892791</v>
      </c>
    </row>
    <row r="982" spans="1:10">
      <c r="A982" s="2579"/>
      <c r="B982" s="2609" t="s">
        <v>2282</v>
      </c>
      <c r="C982" s="2704">
        <v>12.922469513790924</v>
      </c>
      <c r="D982" s="2704">
        <v>105.38198030476251</v>
      </c>
      <c r="E982" s="2704">
        <v>26.272269370476959</v>
      </c>
      <c r="H982" s="2664"/>
      <c r="I982" s="2665"/>
      <c r="J982" s="2638"/>
    </row>
    <row r="983" spans="1:10">
      <c r="A983" s="2587"/>
      <c r="B983" s="2610" t="s">
        <v>2279</v>
      </c>
      <c r="C983" s="2590">
        <v>14.039665288699652</v>
      </c>
      <c r="D983" s="2590">
        <v>115.9335531592353</v>
      </c>
      <c r="E983" s="2590">
        <v>29.007964938919056</v>
      </c>
    </row>
    <row r="984" spans="1:10">
      <c r="A984" s="2587"/>
      <c r="B984" s="2610" t="s">
        <v>2280</v>
      </c>
      <c r="C984" s="2590">
        <v>18.695637349708687</v>
      </c>
      <c r="D984" s="2590">
        <v>79.448370630888121</v>
      </c>
      <c r="E984" s="2590">
        <v>32.076804061224564</v>
      </c>
    </row>
    <row r="985" spans="1:10">
      <c r="A985" s="2587"/>
      <c r="B985" s="2610" t="s">
        <v>2281</v>
      </c>
      <c r="C985" s="2590">
        <v>2.9448660453982929</v>
      </c>
      <c r="D985" s="2590">
        <v>161.35007521028317</v>
      </c>
      <c r="E985" s="2590">
        <v>8.1465685065929119</v>
      </c>
    </row>
    <row r="986" spans="1:10">
      <c r="A986" s="2579"/>
      <c r="B986" s="2073" t="s">
        <v>2157</v>
      </c>
    </row>
    <row r="987" spans="1:10">
      <c r="A987" s="2579"/>
      <c r="B987" s="2116" t="s">
        <v>1439</v>
      </c>
    </row>
    <row r="988" spans="1:10" ht="30" customHeight="1">
      <c r="A988" s="2579"/>
      <c r="B988" s="2857" t="s">
        <v>2283</v>
      </c>
      <c r="C988" s="2857"/>
      <c r="D988" s="2857"/>
      <c r="E988" s="2857"/>
      <c r="F988" s="2660"/>
    </row>
    <row r="989" spans="1:10">
      <c r="A989" s="2579"/>
      <c r="B989" s="2662" t="s">
        <v>135</v>
      </c>
      <c r="F989" s="2705"/>
    </row>
    <row r="990" spans="1:10">
      <c r="A990" s="2579"/>
      <c r="B990" s="2606" t="s">
        <v>2284</v>
      </c>
      <c r="C990" s="2607" t="s">
        <v>1511</v>
      </c>
      <c r="D990" s="2607" t="s">
        <v>1512</v>
      </c>
      <c r="E990" s="2607" t="s">
        <v>8</v>
      </c>
      <c r="F990" s="2580"/>
    </row>
    <row r="991" spans="1:10">
      <c r="A991" s="2579"/>
      <c r="B991" s="2609" t="s">
        <v>1628</v>
      </c>
      <c r="C991" s="2706">
        <v>100</v>
      </c>
      <c r="D991" s="2634">
        <v>100</v>
      </c>
      <c r="E991" s="2706">
        <v>100</v>
      </c>
      <c r="H991" s="2664"/>
      <c r="I991" s="2665"/>
      <c r="J991" s="2638"/>
    </row>
    <row r="992" spans="1:10">
      <c r="A992" s="2587"/>
      <c r="B992" s="2610" t="s">
        <v>2285</v>
      </c>
      <c r="C992" s="2626">
        <v>1.216901462955905</v>
      </c>
      <c r="D992" s="2650">
        <v>61.722120407851108</v>
      </c>
      <c r="E992" s="2626">
        <v>42.608784205301866</v>
      </c>
      <c r="F992" s="2707"/>
    </row>
    <row r="993" spans="1:10">
      <c r="A993" s="2587"/>
      <c r="B993" s="2610" t="s">
        <v>2286</v>
      </c>
      <c r="C993" s="2626">
        <v>72.134588153724053</v>
      </c>
      <c r="D993" s="2650">
        <v>24.699488217985692</v>
      </c>
      <c r="E993" s="2626">
        <v>39.68403052166618</v>
      </c>
      <c r="F993" s="2707"/>
    </row>
    <row r="994" spans="1:10">
      <c r="A994" s="2587"/>
      <c r="B994" s="2610" t="s">
        <v>2287</v>
      </c>
      <c r="C994" s="2626">
        <v>4.963746618774179</v>
      </c>
      <c r="D994" s="2650">
        <v>8.3642080930518983</v>
      </c>
      <c r="E994" s="2626">
        <v>7.2900170639956743</v>
      </c>
      <c r="F994" s="2707"/>
    </row>
    <row r="995" spans="1:10">
      <c r="A995" s="2587"/>
      <c r="B995" s="2610" t="s">
        <v>2288</v>
      </c>
      <c r="C995" s="2626">
        <v>5.8923362865922826</v>
      </c>
      <c r="D995" s="2650">
        <v>2.9531424106691753</v>
      </c>
      <c r="E995" s="2626">
        <v>3.8816210063115038</v>
      </c>
      <c r="F995" s="2707"/>
    </row>
    <row r="996" spans="1:10">
      <c r="A996" s="2587"/>
      <c r="B996" s="2610" t="s">
        <v>2289</v>
      </c>
      <c r="C996" s="2626">
        <v>11.993655766706343</v>
      </c>
      <c r="D996" s="2650">
        <v>0.2295272084639742</v>
      </c>
      <c r="E996" s="2626">
        <v>3.9457643890693435</v>
      </c>
      <c r="F996" s="2707"/>
    </row>
    <row r="997" spans="1:10">
      <c r="A997" s="2587"/>
      <c r="B997" s="2610" t="s">
        <v>2290</v>
      </c>
      <c r="C997" s="2626">
        <v>2.07707526117869</v>
      </c>
      <c r="D997" s="2650">
        <v>1.4052333697698389</v>
      </c>
      <c r="E997" s="2626">
        <v>1.6174653089211937</v>
      </c>
      <c r="F997" s="2708"/>
    </row>
    <row r="998" spans="1:10">
      <c r="A998" s="2587"/>
      <c r="B998" s="2610" t="s">
        <v>2291</v>
      </c>
      <c r="C998" s="2626">
        <v>0.7548316307318842</v>
      </c>
      <c r="D998" s="2650">
        <v>0.15642902381336476</v>
      </c>
      <c r="E998" s="2626">
        <v>0.34546181156232925</v>
      </c>
      <c r="F998" s="2707"/>
    </row>
    <row r="999" spans="1:10">
      <c r="A999" s="2587"/>
      <c r="B999" s="2610" t="s">
        <v>1652</v>
      </c>
      <c r="C999" s="2626">
        <v>0.96686481933693846</v>
      </c>
      <c r="D999" s="2650">
        <v>0.46985126839481189</v>
      </c>
      <c r="E999" s="2626">
        <v>0.62685569317064305</v>
      </c>
      <c r="F999" s="2707"/>
    </row>
    <row r="1000" spans="1:10" s="2653" customFormat="1">
      <c r="A1000" s="2579"/>
      <c r="B1000" s="2073" t="s">
        <v>2157</v>
      </c>
      <c r="F1000" s="2681"/>
      <c r="G1000" s="2649"/>
      <c r="H1000" s="2649"/>
      <c r="I1000" s="2649"/>
    </row>
    <row r="1001" spans="1:10" s="2653" customFormat="1">
      <c r="A1001" s="2579"/>
      <c r="B1001" s="2116" t="s">
        <v>1439</v>
      </c>
      <c r="F1001" s="2681"/>
      <c r="G1001" s="2649"/>
      <c r="H1001" s="2649"/>
      <c r="I1001" s="2649"/>
    </row>
    <row r="1002" spans="1:10" s="2653" customFormat="1">
      <c r="A1002" s="2579"/>
      <c r="B1002" s="2116"/>
      <c r="F1002" s="2681"/>
      <c r="G1002" s="2649"/>
      <c r="H1002" s="2649"/>
      <c r="I1002" s="2649"/>
    </row>
    <row r="1003" spans="1:10" ht="30" customHeight="1">
      <c r="A1003" s="2579"/>
      <c r="B1003" s="2857" t="s">
        <v>2292</v>
      </c>
      <c r="C1003" s="2857"/>
      <c r="D1003" s="2857"/>
      <c r="E1003" s="2857"/>
      <c r="F1003" s="2660"/>
      <c r="G1003" s="2709"/>
    </row>
    <row r="1004" spans="1:10">
      <c r="A1004" s="2579"/>
      <c r="B1004" s="2662" t="s">
        <v>135</v>
      </c>
      <c r="F1004" s="2705"/>
    </row>
    <row r="1005" spans="1:10">
      <c r="A1005" s="2579"/>
      <c r="B1005" s="2710" t="s">
        <v>2293</v>
      </c>
      <c r="C1005" s="2607" t="s">
        <v>1511</v>
      </c>
      <c r="D1005" s="2607" t="s">
        <v>1512</v>
      </c>
      <c r="E1005" s="2607" t="s">
        <v>8</v>
      </c>
    </row>
    <row r="1006" spans="1:10" ht="12.75" customHeight="1">
      <c r="A1006" s="2579"/>
      <c r="B1006" s="2711" t="s">
        <v>79</v>
      </c>
      <c r="C1006" s="2625">
        <v>100</v>
      </c>
      <c r="D1006" s="2625">
        <v>100</v>
      </c>
      <c r="E1006" s="2625">
        <v>100</v>
      </c>
      <c r="G1006" s="2635"/>
      <c r="H1006" s="2635"/>
      <c r="I1006" s="2635"/>
      <c r="J1006" s="2638"/>
    </row>
    <row r="1007" spans="1:10" ht="12.75" customHeight="1">
      <c r="A1007" s="2587"/>
      <c r="B1007" s="2712" t="s">
        <v>2175</v>
      </c>
      <c r="C1007" s="2713">
        <v>58.390652917062816</v>
      </c>
      <c r="D1007" s="2713">
        <v>17.570668553446168</v>
      </c>
      <c r="E1007" s="2713">
        <v>30.465524543226625</v>
      </c>
      <c r="G1007" s="2635"/>
      <c r="H1007" s="2635"/>
      <c r="I1007" s="2635"/>
    </row>
    <row r="1008" spans="1:10" ht="12.75" customHeight="1">
      <c r="A1008" s="2587"/>
      <c r="B1008" s="2712" t="s">
        <v>2176</v>
      </c>
      <c r="C1008" s="2713">
        <v>14.877616893732984</v>
      </c>
      <c r="D1008" s="2713">
        <v>14.238281454033583</v>
      </c>
      <c r="E1008" s="2713">
        <v>14.440244746097655</v>
      </c>
      <c r="G1008" s="2635"/>
      <c r="H1008" s="2635"/>
      <c r="I1008" s="2635"/>
    </row>
    <row r="1009" spans="1:10" ht="12.75" customHeight="1">
      <c r="A1009" s="2587"/>
      <c r="B1009" s="2712" t="s">
        <v>2177</v>
      </c>
      <c r="C1009" s="2713">
        <v>3.2447853298538178</v>
      </c>
      <c r="D1009" s="2713">
        <v>13.183460133088175</v>
      </c>
      <c r="E1009" s="2713">
        <v>10.043875875157777</v>
      </c>
      <c r="G1009" s="2635"/>
      <c r="H1009" s="2635"/>
      <c r="I1009" s="2635"/>
    </row>
    <row r="1010" spans="1:10" ht="12.75" customHeight="1">
      <c r="A1010" s="2587"/>
      <c r="B1010" s="2712" t="s">
        <v>2178</v>
      </c>
      <c r="C1010" s="2713">
        <v>1.0517619805017984</v>
      </c>
      <c r="D1010" s="2713">
        <v>12.786210785766961</v>
      </c>
      <c r="E1010" s="2713">
        <v>9.0793493103808274</v>
      </c>
      <c r="G1010" s="2635"/>
      <c r="H1010" s="2635"/>
      <c r="I1010" s="2635"/>
    </row>
    <row r="1011" spans="1:10" ht="12.75" customHeight="1">
      <c r="A1011" s="2587"/>
      <c r="B1011" s="2712" t="s">
        <v>2179</v>
      </c>
      <c r="C1011" s="2713">
        <v>1.6184890074563802</v>
      </c>
      <c r="D1011" s="2713">
        <v>9.6641121622293333</v>
      </c>
      <c r="E1011" s="2713">
        <v>7.1225347082869854</v>
      </c>
      <c r="G1011" s="2635"/>
      <c r="H1011" s="2635"/>
      <c r="I1011" s="2635"/>
    </row>
    <row r="1012" spans="1:10" ht="12.75" customHeight="1">
      <c r="A1012" s="2587"/>
      <c r="B1012" s="2712" t="s">
        <v>2180</v>
      </c>
      <c r="C1012" s="2713">
        <v>1.6561531368524531</v>
      </c>
      <c r="D1012" s="2713">
        <v>7.4125131532159649</v>
      </c>
      <c r="E1012" s="2713">
        <v>5.5941039942329693</v>
      </c>
      <c r="G1012" s="2635"/>
      <c r="H1012" s="2635"/>
      <c r="I1012" s="2635"/>
    </row>
    <row r="1013" spans="1:10" ht="12.75" customHeight="1">
      <c r="A1013" s="2587"/>
      <c r="B1013" s="2712" t="s">
        <v>2181</v>
      </c>
      <c r="C1013" s="2713">
        <v>1.5732475594221238</v>
      </c>
      <c r="D1013" s="2713">
        <v>7.5251357192268538</v>
      </c>
      <c r="E1013" s="2713">
        <v>5.6449600679011915</v>
      </c>
      <c r="G1013" s="2635"/>
      <c r="H1013" s="2635"/>
      <c r="I1013" s="2635"/>
    </row>
    <row r="1014" spans="1:10" ht="12.75" customHeight="1">
      <c r="A1014" s="2587"/>
      <c r="B1014" s="2712" t="s">
        <v>2182</v>
      </c>
      <c r="C1014" s="2713">
        <v>2.2667516167315371</v>
      </c>
      <c r="D1014" s="2713">
        <v>6.0869328055677503</v>
      </c>
      <c r="E1014" s="2713">
        <v>4.8801541393607666</v>
      </c>
      <c r="G1014" s="2635"/>
      <c r="H1014" s="2635"/>
      <c r="I1014" s="2635"/>
    </row>
    <row r="1015" spans="1:10" ht="12.75" customHeight="1">
      <c r="A1015" s="2579"/>
      <c r="B1015" s="2712" t="s">
        <v>2183</v>
      </c>
      <c r="C1015" s="2713">
        <v>2.769305341106961</v>
      </c>
      <c r="D1015" s="2713">
        <v>4.7765993727058396</v>
      </c>
      <c r="E1015" s="2713">
        <v>4.1425038954501767</v>
      </c>
      <c r="G1015" s="2635"/>
      <c r="H1015" s="2635"/>
      <c r="I1015" s="2635"/>
      <c r="J1015" s="2638"/>
    </row>
    <row r="1016" spans="1:10" ht="12.75" customHeight="1">
      <c r="A1016" s="2587"/>
      <c r="B1016" s="2712" t="s">
        <v>2184</v>
      </c>
      <c r="C1016" s="2713">
        <v>4.7955578757163257</v>
      </c>
      <c r="D1016" s="2713">
        <v>2.7750671561497602</v>
      </c>
      <c r="E1016" s="2713">
        <v>3.4133314098891683</v>
      </c>
      <c r="G1016" s="2635"/>
      <c r="H1016" s="2635"/>
      <c r="I1016" s="2635"/>
    </row>
    <row r="1017" spans="1:10" ht="12.75" customHeight="1">
      <c r="A1017" s="2587"/>
      <c r="B1017" s="2712" t="s">
        <v>2294</v>
      </c>
      <c r="C1017" s="2713">
        <v>7.7556783415631481</v>
      </c>
      <c r="D1017" s="2713">
        <v>3.9810187045694438</v>
      </c>
      <c r="E1017" s="2713">
        <v>5.173417310014619</v>
      </c>
      <c r="G1017" s="2635"/>
      <c r="H1017" s="2635"/>
      <c r="I1017" s="2635"/>
    </row>
    <row r="1018" spans="1:10" ht="12.75" customHeight="1">
      <c r="A1018" s="2579"/>
      <c r="B1018" s="2711" t="s">
        <v>1534</v>
      </c>
      <c r="C1018" s="2625">
        <v>100</v>
      </c>
      <c r="D1018" s="2625">
        <v>100</v>
      </c>
      <c r="E1018" s="2625">
        <v>100</v>
      </c>
      <c r="G1018" s="2635"/>
      <c r="H1018" s="2635"/>
      <c r="I1018" s="2635"/>
    </row>
    <row r="1019" spans="1:10" ht="12.75" customHeight="1">
      <c r="A1019" s="2579"/>
      <c r="B1019" s="2712" t="s">
        <v>2175</v>
      </c>
      <c r="C1019" s="2713">
        <v>49.446410943432525</v>
      </c>
      <c r="D1019" s="2713">
        <v>23.872575439732969</v>
      </c>
      <c r="E1019" s="2713">
        <v>32.216245580160255</v>
      </c>
      <c r="G1019" s="2635"/>
      <c r="H1019" s="2635"/>
      <c r="I1019" s="2635"/>
    </row>
    <row r="1020" spans="1:10" ht="12.75" customHeight="1">
      <c r="A1020" s="2579"/>
      <c r="B1020" s="2712" t="s">
        <v>2176</v>
      </c>
      <c r="C1020" s="2713">
        <v>16.923794462177966</v>
      </c>
      <c r="D1020" s="2713">
        <v>17.300388942430516</v>
      </c>
      <c r="E1020" s="2713">
        <v>17.177521955213056</v>
      </c>
      <c r="G1020" s="2635"/>
      <c r="H1020" s="2635"/>
      <c r="I1020" s="2635"/>
    </row>
    <row r="1021" spans="1:10" ht="12.75" customHeight="1">
      <c r="A1021" s="2579"/>
      <c r="B1021" s="2712" t="s">
        <v>2177</v>
      </c>
      <c r="C1021" s="2713">
        <v>2.476552939724415</v>
      </c>
      <c r="D1021" s="2713">
        <v>10.35134626570019</v>
      </c>
      <c r="E1021" s="2713">
        <v>7.7821314161531276</v>
      </c>
      <c r="G1021" s="2635"/>
      <c r="H1021" s="2635"/>
      <c r="I1021" s="2635"/>
    </row>
    <row r="1022" spans="1:10" ht="12.75" customHeight="1">
      <c r="A1022" s="2579"/>
      <c r="B1022" s="2712" t="s">
        <v>2178</v>
      </c>
      <c r="C1022" s="2713">
        <v>1.4086033176968382</v>
      </c>
      <c r="D1022" s="2713">
        <v>9.4658444310370911</v>
      </c>
      <c r="E1022" s="2713">
        <v>6.8371045190331383</v>
      </c>
      <c r="G1022" s="2635"/>
      <c r="H1022" s="2635"/>
      <c r="I1022" s="2635"/>
    </row>
    <row r="1023" spans="1:10" ht="12.75" customHeight="1">
      <c r="A1023" s="2579"/>
      <c r="B1023" s="2712" t="s">
        <v>2179</v>
      </c>
      <c r="C1023" s="2713">
        <v>1.1145458284983609</v>
      </c>
      <c r="D1023" s="2713">
        <v>7.0331703496118658</v>
      </c>
      <c r="E1023" s="2713">
        <v>5.1021713533107222</v>
      </c>
      <c r="G1023" s="2635"/>
      <c r="H1023" s="2635"/>
      <c r="I1023" s="2635"/>
    </row>
    <row r="1024" spans="1:10" ht="12.75" customHeight="1">
      <c r="A1024" s="2579"/>
      <c r="B1024" s="2712" t="s">
        <v>2180</v>
      </c>
      <c r="C1024" s="2713">
        <v>2.1696050291755329</v>
      </c>
      <c r="D1024" s="2713">
        <v>6.290775652039712</v>
      </c>
      <c r="E1024" s="2713">
        <v>4.9462104903289106</v>
      </c>
      <c r="G1024" s="2635"/>
      <c r="H1024" s="2635"/>
      <c r="I1024" s="2635"/>
    </row>
    <row r="1025" spans="1:10" ht="12.75" customHeight="1">
      <c r="A1025" s="2579"/>
      <c r="B1025" s="2712" t="s">
        <v>2181</v>
      </c>
      <c r="C1025" s="2713">
        <v>2.2126841235042494</v>
      </c>
      <c r="D1025" s="2713">
        <v>6.6794973168889618</v>
      </c>
      <c r="E1025" s="2713">
        <v>5.222163478203778</v>
      </c>
      <c r="G1025" s="2635"/>
      <c r="H1025" s="2635"/>
      <c r="I1025" s="2635"/>
    </row>
    <row r="1026" spans="1:10" ht="12.75" customHeight="1">
      <c r="A1026" s="2579"/>
      <c r="B1026" s="2712" t="s">
        <v>2182</v>
      </c>
      <c r="C1026" s="2713">
        <v>3.5245800272092462</v>
      </c>
      <c r="D1026" s="2713">
        <v>5.7629095504233465</v>
      </c>
      <c r="E1026" s="2713">
        <v>5.0326364865891655</v>
      </c>
      <c r="G1026" s="2635"/>
      <c r="H1026" s="2635"/>
      <c r="I1026" s="2635"/>
    </row>
    <row r="1027" spans="1:10" ht="12.75" customHeight="1">
      <c r="A1027" s="2579"/>
      <c r="B1027" s="2712" t="s">
        <v>2183</v>
      </c>
      <c r="C1027" s="2713">
        <v>3.5671364681493927</v>
      </c>
      <c r="D1027" s="2713">
        <v>5.3928539755084639</v>
      </c>
      <c r="E1027" s="2713">
        <v>4.7971989104399766</v>
      </c>
      <c r="G1027" s="2635"/>
      <c r="H1027" s="2635"/>
      <c r="I1027" s="2635"/>
    </row>
    <row r="1028" spans="1:10" ht="12.75" customHeight="1">
      <c r="A1028" s="2579"/>
      <c r="B1028" s="2712" t="s">
        <v>2184</v>
      </c>
      <c r="C1028" s="2713">
        <v>5.9361242985789024</v>
      </c>
      <c r="D1028" s="2713">
        <v>2.9540022012404932</v>
      </c>
      <c r="E1028" s="2713">
        <v>3.9269435926508938</v>
      </c>
      <c r="G1028" s="2635"/>
      <c r="H1028" s="2635"/>
      <c r="I1028" s="2635"/>
    </row>
    <row r="1029" spans="1:10" ht="12.75" customHeight="1">
      <c r="A1029" s="2579"/>
      <c r="B1029" s="2712" t="s">
        <v>2294</v>
      </c>
      <c r="C1029" s="2713">
        <v>11.219962561852263</v>
      </c>
      <c r="D1029" s="2713">
        <v>4.8966358753855435</v>
      </c>
      <c r="E1029" s="2713">
        <v>6.9596722179163919</v>
      </c>
      <c r="G1029" s="2635"/>
      <c r="H1029" s="2635"/>
      <c r="I1029" s="2635"/>
    </row>
    <row r="1030" spans="1:10" ht="12.75" customHeight="1">
      <c r="A1030" s="2579"/>
      <c r="B1030" s="2711" t="s">
        <v>2295</v>
      </c>
      <c r="C1030" s="2625">
        <v>100</v>
      </c>
      <c r="D1030" s="2625">
        <v>100</v>
      </c>
      <c r="E1030" s="2625">
        <v>100</v>
      </c>
      <c r="G1030" s="2635"/>
      <c r="H1030" s="2635"/>
      <c r="I1030" s="2635"/>
      <c r="J1030" s="2638"/>
    </row>
    <row r="1031" spans="1:10" ht="12.75" customHeight="1">
      <c r="A1031" s="2587"/>
      <c r="B1031" s="2712" t="s">
        <v>2175</v>
      </c>
      <c r="C1031" s="2713">
        <v>65.844829696225588</v>
      </c>
      <c r="D1031" s="2713">
        <v>12.749031273692651</v>
      </c>
      <c r="E1031" s="2713">
        <v>29.089236927967711</v>
      </c>
      <c r="G1031" s="2635"/>
      <c r="H1031" s="2635"/>
      <c r="I1031" s="2635"/>
    </row>
    <row r="1032" spans="1:10" ht="12.75" customHeight="1">
      <c r="A1032" s="2587"/>
      <c r="B1032" s="2712" t="s">
        <v>2176</v>
      </c>
      <c r="C1032" s="2713">
        <v>13.172322094943285</v>
      </c>
      <c r="D1032" s="2713">
        <v>11.895439535376468</v>
      </c>
      <c r="E1032" s="2713">
        <v>12.288399510356731</v>
      </c>
      <c r="G1032" s="2635"/>
      <c r="H1032" s="2635"/>
      <c r="I1032" s="2635"/>
    </row>
    <row r="1033" spans="1:10" ht="12.75" customHeight="1">
      <c r="A1033" s="2587"/>
      <c r="B1033" s="2712" t="s">
        <v>2177</v>
      </c>
      <c r="C1033" s="2713">
        <v>3.8850341134161326</v>
      </c>
      <c r="D1033" s="2713">
        <v>15.350332168792107</v>
      </c>
      <c r="E1033" s="2713">
        <v>11.82189237358407</v>
      </c>
      <c r="G1033" s="2635"/>
      <c r="H1033" s="2635"/>
      <c r="I1033" s="2635"/>
    </row>
    <row r="1034" spans="1:10" ht="12.75" customHeight="1">
      <c r="A1034" s="2587"/>
      <c r="B1034" s="2712" t="s">
        <v>2178</v>
      </c>
      <c r="C1034" s="2713">
        <v>0.75436859407429313</v>
      </c>
      <c r="D1034" s="2713">
        <v>15.326648543303845</v>
      </c>
      <c r="E1034" s="2713">
        <v>10.842036609847467</v>
      </c>
      <c r="G1034" s="2635"/>
      <c r="H1034" s="2635"/>
      <c r="I1034" s="2635"/>
    </row>
    <row r="1035" spans="1:10" ht="12.75" customHeight="1">
      <c r="A1035" s="2587"/>
      <c r="B1035" s="2712" t="s">
        <v>2179</v>
      </c>
      <c r="C1035" s="2713">
        <v>2.0384778174283866</v>
      </c>
      <c r="D1035" s="2713">
        <v>11.677065916303803</v>
      </c>
      <c r="E1035" s="2713">
        <v>8.7107952050296333</v>
      </c>
      <c r="G1035" s="2635"/>
      <c r="H1035" s="2635"/>
      <c r="I1035" s="2635"/>
    </row>
    <row r="1036" spans="1:10" ht="12.75" customHeight="1">
      <c r="A1036" s="2587"/>
      <c r="B1036" s="2712" t="s">
        <v>2180</v>
      </c>
      <c r="C1036" s="2713">
        <v>1.2282397167709904</v>
      </c>
      <c r="D1036" s="2713">
        <v>8.2707631164990332</v>
      </c>
      <c r="E1036" s="2713">
        <v>6.1034300299742927</v>
      </c>
      <c r="G1036" s="2635"/>
      <c r="H1036" s="2635"/>
      <c r="I1036" s="2635"/>
    </row>
    <row r="1037" spans="1:10" ht="12.75" customHeight="1">
      <c r="A1037" s="2587"/>
      <c r="B1037" s="2712" t="s">
        <v>2181</v>
      </c>
      <c r="C1037" s="2713">
        <v>1.0403378727452874</v>
      </c>
      <c r="D1037" s="2713">
        <v>8.1721401449469724</v>
      </c>
      <c r="E1037" s="2713">
        <v>5.9773315296583238</v>
      </c>
      <c r="G1037" s="2635"/>
      <c r="H1037" s="2635"/>
      <c r="I1037" s="2635"/>
    </row>
    <row r="1038" spans="1:10" ht="12.75" customHeight="1">
      <c r="A1038" s="2587"/>
      <c r="B1038" s="2712" t="s">
        <v>2182</v>
      </c>
      <c r="C1038" s="2713">
        <v>1.2184710181969749</v>
      </c>
      <c r="D1038" s="2713">
        <v>6.3348454825879541</v>
      </c>
      <c r="E1038" s="2713">
        <v>4.7602837764595662</v>
      </c>
      <c r="G1038" s="2635"/>
      <c r="H1038" s="2635"/>
      <c r="I1038" s="2635"/>
    </row>
    <row r="1039" spans="1:10" ht="12.75" customHeight="1">
      <c r="A1039" s="2579"/>
      <c r="B1039" s="2712" t="s">
        <v>2183</v>
      </c>
      <c r="C1039" s="2713">
        <v>2.1043888195697265</v>
      </c>
      <c r="D1039" s="2713">
        <v>4.3050982508535816</v>
      </c>
      <c r="E1039" s="2713">
        <v>3.6278310138809928</v>
      </c>
      <c r="G1039" s="2635"/>
      <c r="H1039" s="2635"/>
      <c r="I1039" s="2635"/>
      <c r="J1039" s="2638"/>
    </row>
    <row r="1040" spans="1:10" ht="12.75" customHeight="1">
      <c r="A1040" s="2587"/>
      <c r="B1040" s="2712" t="s">
        <v>2184</v>
      </c>
      <c r="C1040" s="2713">
        <v>3.8450040144207822</v>
      </c>
      <c r="D1040" s="2713">
        <v>2.63816258113276</v>
      </c>
      <c r="E1040" s="2713">
        <v>3.0095674342078551</v>
      </c>
      <c r="G1040" s="2635"/>
      <c r="H1040" s="2635"/>
      <c r="I1040" s="2635"/>
    </row>
    <row r="1041" spans="1:9" ht="12.75" customHeight="1">
      <c r="A1041" s="2587"/>
      <c r="B1041" s="2712" t="s">
        <v>2294</v>
      </c>
      <c r="C1041" s="2713">
        <v>4.8685262422085787</v>
      </c>
      <c r="D1041" s="2713">
        <v>3.280472986511322</v>
      </c>
      <c r="E1041" s="2713">
        <v>3.7691955890331243</v>
      </c>
      <c r="G1041" s="2635"/>
      <c r="H1041" s="2635"/>
      <c r="I1041" s="2635"/>
    </row>
    <row r="1042" spans="1:9">
      <c r="A1042" s="2579"/>
      <c r="B1042" s="2073" t="s">
        <v>2157</v>
      </c>
      <c r="F1042" s="2580"/>
    </row>
    <row r="1043" spans="1:9">
      <c r="A1043" s="2579"/>
      <c r="F1043" s="2580"/>
    </row>
    <row r="1044" spans="1:9">
      <c r="A1044" s="2579"/>
      <c r="F1044" s="2580"/>
    </row>
    <row r="1045" spans="1:9">
      <c r="C1045" s="2662"/>
    </row>
  </sheetData>
  <protectedRanges>
    <protectedRange sqref="E11:E12" name="All"/>
    <protectedRange sqref="C57:C58 C62 D57:F62" name="all_1_2"/>
  </protectedRanges>
  <mergeCells count="54">
    <mergeCell ref="B1003:E1003"/>
    <mergeCell ref="B871:E871"/>
    <mergeCell ref="B899:F899"/>
    <mergeCell ref="B901:F901"/>
    <mergeCell ref="B921:F921"/>
    <mergeCell ref="B930:E930"/>
    <mergeCell ref="B946:E946"/>
    <mergeCell ref="B947:E947"/>
    <mergeCell ref="B960:E960"/>
    <mergeCell ref="B971:F971"/>
    <mergeCell ref="B972:E972"/>
    <mergeCell ref="B988:E988"/>
    <mergeCell ref="B851:E851"/>
    <mergeCell ref="B486:E486"/>
    <mergeCell ref="B524:E524"/>
    <mergeCell ref="B562:E562"/>
    <mergeCell ref="B600:E600"/>
    <mergeCell ref="B630:E630"/>
    <mergeCell ref="B659:E659"/>
    <mergeCell ref="B687:F687"/>
    <mergeCell ref="B711:E711"/>
    <mergeCell ref="B746:E746"/>
    <mergeCell ref="B781:E781"/>
    <mergeCell ref="B816:E816"/>
    <mergeCell ref="H366:J366"/>
    <mergeCell ref="K366:K367"/>
    <mergeCell ref="B387:E387"/>
    <mergeCell ref="B388:E388"/>
    <mergeCell ref="B419:F419"/>
    <mergeCell ref="B448:E448"/>
    <mergeCell ref="B256:E256"/>
    <mergeCell ref="B309:F309"/>
    <mergeCell ref="B311:E311"/>
    <mergeCell ref="B312:E312"/>
    <mergeCell ref="B364:E364"/>
    <mergeCell ref="B365:E365"/>
    <mergeCell ref="B255:E255"/>
    <mergeCell ref="B52:E52"/>
    <mergeCell ref="B65:F65"/>
    <mergeCell ref="B66:E66"/>
    <mergeCell ref="B79:E79"/>
    <mergeCell ref="B80:E80"/>
    <mergeCell ref="B96:E96"/>
    <mergeCell ref="B97:E97"/>
    <mergeCell ref="B149:E149"/>
    <mergeCell ref="B150:E150"/>
    <mergeCell ref="B202:E202"/>
    <mergeCell ref="B203:E203"/>
    <mergeCell ref="B51:F51"/>
    <mergeCell ref="B2:F2"/>
    <mergeCell ref="F5:F10"/>
    <mergeCell ref="B14:F14"/>
    <mergeCell ref="B16:F16"/>
    <mergeCell ref="B37:F37"/>
  </mergeCells>
  <pageMargins left="0.70866141732283472" right="0.70866141732283472" top="0.74803149606299213" bottom="0.74803149606299213" header="0.31496062992125984" footer="0.31496062992125984"/>
  <pageSetup paperSize="9" scale="51" orientation="portrait" r:id="rId1"/>
  <rowBreaks count="14" manualBreakCount="14">
    <brk id="50" max="6" man="1"/>
    <brk id="307" max="16383" man="1"/>
    <brk id="310" max="6" man="1"/>
    <brk id="363" max="6" man="1"/>
    <brk id="418" max="6" man="1"/>
    <brk id="599" max="6" man="1"/>
    <brk id="629" max="6" man="1"/>
    <brk id="658" max="6" man="1"/>
    <brk id="686" max="6" man="1"/>
    <brk id="788" max="5" man="1"/>
    <brk id="897" max="6" man="1"/>
    <brk id="929" max="6" man="1"/>
    <brk id="969" max="6" man="1"/>
    <brk id="1002" max="6" man="1"/>
  </rowBreaks>
  <colBreaks count="1" manualBreakCount="1">
    <brk id="6" max="1048575" man="1"/>
  </colBreaks>
  <drawing r:id="rId2"/>
  <legacyDrawing r:id="rId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C5"/>
  <sheetViews>
    <sheetView zoomScaleNormal="100" zoomScaleSheetLayoutView="100" workbookViewId="0">
      <selection activeCell="K23" sqref="K23"/>
    </sheetView>
  </sheetViews>
  <sheetFormatPr defaultRowHeight="15"/>
  <sheetData>
    <row r="1" spans="2:3" ht="94.5" customHeight="1">
      <c r="B1" s="1" t="s">
        <v>323</v>
      </c>
      <c r="C1" s="2"/>
    </row>
    <row r="2" spans="2:3" ht="36" customHeight="1">
      <c r="B2" s="3" t="s">
        <v>0</v>
      </c>
      <c r="C2" s="2"/>
    </row>
    <row r="3" spans="2:3" ht="39" customHeight="1">
      <c r="B3" s="3" t="s">
        <v>1</v>
      </c>
      <c r="C3" s="4"/>
    </row>
    <row r="4" spans="2:3" ht="39" customHeight="1">
      <c r="B4" s="3" t="s">
        <v>641</v>
      </c>
      <c r="C4" s="4"/>
    </row>
    <row r="5" spans="2:3" ht="15.75">
      <c r="B5" s="5"/>
      <c r="C5" s="2"/>
    </row>
  </sheetData>
  <pageMargins left="0.7" right="0.7" top="0.75" bottom="0.75" header="0.3" footer="0.3"/>
  <pageSetup paperSize="9" orientation="portrait" r:id="rId1"/>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B050"/>
  </sheetPr>
  <dimension ref="A1:AL726"/>
  <sheetViews>
    <sheetView topLeftCell="A557" zoomScaleNormal="100" zoomScaleSheetLayoutView="67" workbookViewId="0">
      <selection activeCell="L1" sqref="L1:L1048576"/>
    </sheetView>
  </sheetViews>
  <sheetFormatPr defaultColWidth="9" defaultRowHeight="12.75"/>
  <cols>
    <col min="1" max="1" width="44.140625" style="330" customWidth="1"/>
    <col min="2" max="2" width="19.42578125" style="6" customWidth="1"/>
    <col min="3" max="3" width="15.7109375" style="6" customWidth="1"/>
    <col min="4" max="4" width="16.28515625" style="351" customWidth="1"/>
    <col min="5" max="5" width="17.42578125" style="6" customWidth="1"/>
    <col min="6" max="6" width="1.85546875" style="793" customWidth="1"/>
    <col min="7" max="7" width="15.7109375" style="1007" bestFit="1" customWidth="1"/>
    <col min="8" max="8" width="12.5703125" style="1007" customWidth="1"/>
    <col min="9" max="9" width="14.28515625" style="1007" bestFit="1" customWidth="1"/>
    <col min="10" max="10" width="12.85546875" style="1007" bestFit="1" customWidth="1"/>
    <col min="11" max="13" width="13.140625" style="1007" bestFit="1" customWidth="1"/>
    <col min="14" max="14" width="13.140625" style="352" bestFit="1" customWidth="1"/>
    <col min="15" max="15" width="13.140625" style="352" customWidth="1"/>
    <col min="16" max="16" width="16.42578125" style="352" bestFit="1" customWidth="1"/>
    <col min="17" max="17" width="10.5703125" style="793" customWidth="1"/>
    <col min="18" max="18" width="11.5703125" style="413" bestFit="1" customWidth="1"/>
    <col min="19" max="19" width="11" style="413" bestFit="1" customWidth="1"/>
    <col min="20" max="20" width="10.85546875" style="413" customWidth="1"/>
    <col min="21" max="21" width="12.28515625" style="353" customWidth="1"/>
    <col min="22" max="22" width="12.42578125" style="353" customWidth="1"/>
    <col min="23" max="23" width="12" style="361" customWidth="1"/>
    <col min="24" max="25" width="9" style="361"/>
    <col min="26" max="26" width="11.140625" style="361" customWidth="1"/>
    <col min="27" max="32" width="9" style="361"/>
    <col min="33" max="16384" width="9" style="353"/>
  </cols>
  <sheetData>
    <row r="1" spans="1:32" ht="19.5" customHeight="1">
      <c r="A1" s="350" t="s">
        <v>323</v>
      </c>
      <c r="B1" s="6" t="s">
        <v>323</v>
      </c>
      <c r="S1" s="353"/>
      <c r="T1" s="353"/>
      <c r="W1" s="353"/>
      <c r="X1" s="353"/>
      <c r="Y1" s="353"/>
      <c r="Z1" s="353"/>
      <c r="AA1" s="353"/>
      <c r="AB1" s="353"/>
      <c r="AC1" s="353"/>
      <c r="AD1" s="353"/>
      <c r="AE1" s="353"/>
      <c r="AF1" s="353"/>
    </row>
    <row r="2" spans="1:32" ht="347.25" customHeight="1">
      <c r="A2" s="2869" t="s">
        <v>402</v>
      </c>
      <c r="B2" s="2870"/>
      <c r="C2" s="2870"/>
      <c r="D2" s="2870"/>
      <c r="E2" s="2870"/>
      <c r="F2" s="794"/>
      <c r="G2" s="1008"/>
      <c r="H2" s="1008"/>
      <c r="I2" s="1008"/>
      <c r="J2" s="1008"/>
      <c r="K2" s="1008"/>
      <c r="L2" s="1008"/>
      <c r="M2" s="1008"/>
      <c r="N2" s="1009"/>
      <c r="O2" s="1009"/>
      <c r="P2" s="1009"/>
      <c r="Q2" s="794"/>
      <c r="R2" s="795"/>
      <c r="S2" s="353"/>
      <c r="T2" s="353"/>
      <c r="W2" s="353"/>
      <c r="X2" s="353"/>
      <c r="Y2" s="353"/>
      <c r="Z2" s="353"/>
      <c r="AA2" s="353"/>
      <c r="AB2" s="353"/>
      <c r="AC2" s="353"/>
      <c r="AD2" s="353"/>
      <c r="AE2" s="353"/>
      <c r="AF2" s="353"/>
    </row>
    <row r="3" spans="1:32" ht="19.5" customHeight="1">
      <c r="A3" s="354"/>
      <c r="B3" s="355"/>
      <c r="C3" s="355"/>
      <c r="D3" s="356"/>
      <c r="S3" s="353"/>
      <c r="T3" s="353"/>
      <c r="W3" s="353"/>
      <c r="X3" s="353"/>
      <c r="Y3" s="353"/>
      <c r="Z3" s="353"/>
      <c r="AA3" s="353"/>
      <c r="AB3" s="353"/>
      <c r="AC3" s="353"/>
      <c r="AD3" s="353"/>
      <c r="AE3" s="353"/>
      <c r="AF3" s="353"/>
    </row>
    <row r="4" spans="1:32" ht="19.5" customHeight="1">
      <c r="A4" s="357" t="s">
        <v>5</v>
      </c>
      <c r="B4" s="358"/>
      <c r="C4" s="901">
        <v>2013</v>
      </c>
      <c r="D4" s="359"/>
      <c r="S4" s="353"/>
      <c r="T4" s="353"/>
      <c r="W4" s="353"/>
      <c r="X4" s="353"/>
      <c r="Y4" s="353"/>
      <c r="Z4" s="353"/>
      <c r="AA4" s="353"/>
      <c r="AB4" s="353"/>
      <c r="AC4" s="353"/>
      <c r="AD4" s="353"/>
      <c r="AE4" s="353"/>
      <c r="AF4" s="353"/>
    </row>
    <row r="5" spans="1:32" ht="19.5" customHeight="1">
      <c r="A5" s="326" t="s">
        <v>303</v>
      </c>
      <c r="B5" s="907"/>
      <c r="C5" s="911">
        <v>24394</v>
      </c>
      <c r="D5" s="911"/>
      <c r="E5" s="352"/>
      <c r="F5" s="796"/>
      <c r="G5" s="1010"/>
      <c r="H5" s="1010"/>
      <c r="I5" s="1010"/>
      <c r="J5" s="1010"/>
      <c r="K5" s="1010"/>
      <c r="L5" s="1010"/>
      <c r="M5" s="1010"/>
      <c r="N5" s="1011"/>
      <c r="O5" s="1011"/>
      <c r="P5" s="1011"/>
      <c r="Q5" s="797"/>
      <c r="R5" s="798"/>
      <c r="S5" s="353"/>
      <c r="T5" s="353"/>
      <c r="W5" s="353"/>
      <c r="X5" s="353"/>
      <c r="Y5" s="353"/>
      <c r="Z5" s="353"/>
      <c r="AA5" s="353"/>
      <c r="AB5" s="353"/>
      <c r="AC5" s="353"/>
      <c r="AD5" s="353"/>
      <c r="AE5" s="353"/>
      <c r="AF5" s="353"/>
    </row>
    <row r="6" spans="1:32" ht="19.5" customHeight="1">
      <c r="A6" s="326" t="s">
        <v>302</v>
      </c>
      <c r="B6" s="907"/>
      <c r="C6" s="911">
        <v>752839</v>
      </c>
      <c r="D6" s="270"/>
      <c r="E6" s="352"/>
      <c r="F6" s="796"/>
      <c r="G6" s="1010"/>
      <c r="H6" s="352"/>
      <c r="I6" s="1010"/>
      <c r="J6" s="1010"/>
      <c r="K6" s="1010"/>
      <c r="L6" s="1010"/>
      <c r="M6" s="1010"/>
      <c r="N6" s="1011"/>
      <c r="O6" s="1011"/>
      <c r="P6" s="1011"/>
      <c r="Q6" s="797"/>
      <c r="R6" s="798"/>
      <c r="S6" s="353"/>
      <c r="T6" s="353"/>
      <c r="W6" s="353"/>
      <c r="X6" s="353"/>
      <c r="Y6" s="353"/>
      <c r="Z6" s="353"/>
      <c r="AA6" s="353"/>
      <c r="AB6" s="353"/>
      <c r="AC6" s="353"/>
      <c r="AD6" s="353"/>
      <c r="AE6" s="353"/>
      <c r="AF6" s="353"/>
    </row>
    <row r="7" spans="1:32" ht="19.5" customHeight="1">
      <c r="A7" s="326" t="s">
        <v>245</v>
      </c>
      <c r="B7" s="907"/>
      <c r="C7" s="911">
        <v>18280</v>
      </c>
      <c r="D7" s="270"/>
      <c r="E7" s="352"/>
      <c r="F7" s="796"/>
      <c r="G7" s="1010"/>
      <c r="H7" s="1010"/>
      <c r="I7" s="1010"/>
      <c r="J7" s="1010"/>
      <c r="K7" s="1010"/>
      <c r="L7" s="1010"/>
      <c r="M7" s="1010"/>
      <c r="N7" s="1011"/>
      <c r="O7" s="1011"/>
      <c r="P7" s="1011"/>
      <c r="Q7" s="797"/>
      <c r="R7" s="798"/>
      <c r="S7" s="353"/>
      <c r="T7" s="353"/>
      <c r="W7" s="353"/>
      <c r="X7" s="353"/>
      <c r="Y7" s="353"/>
      <c r="Z7" s="353"/>
      <c r="AA7" s="353"/>
      <c r="AB7" s="353"/>
      <c r="AC7" s="353"/>
      <c r="AD7" s="353"/>
      <c r="AE7" s="353"/>
      <c r="AF7" s="353"/>
    </row>
    <row r="8" spans="1:32" ht="19.5" customHeight="1">
      <c r="A8" s="326" t="s">
        <v>246</v>
      </c>
      <c r="B8" s="907"/>
      <c r="C8" s="911">
        <v>15676</v>
      </c>
      <c r="D8" s="270"/>
      <c r="E8" s="352"/>
      <c r="F8" s="796"/>
      <c r="G8" s="1010"/>
      <c r="H8" s="1010"/>
      <c r="I8" s="1010"/>
      <c r="J8" s="1010"/>
      <c r="K8" s="1010"/>
      <c r="L8" s="1010"/>
      <c r="M8" s="1010"/>
      <c r="N8" s="1011"/>
      <c r="O8" s="1011"/>
      <c r="P8" s="1011"/>
      <c r="Q8" s="797"/>
      <c r="R8" s="798"/>
      <c r="S8" s="353"/>
      <c r="T8" s="353"/>
      <c r="W8" s="353"/>
      <c r="X8" s="353"/>
      <c r="Y8" s="353"/>
      <c r="Z8" s="353"/>
      <c r="AA8" s="353"/>
      <c r="AB8" s="353"/>
      <c r="AC8" s="353"/>
      <c r="AD8" s="353"/>
      <c r="AE8" s="353"/>
      <c r="AF8" s="353"/>
    </row>
    <row r="9" spans="1:32" ht="19.5" customHeight="1">
      <c r="A9" s="326" t="s">
        <v>297</v>
      </c>
      <c r="B9" s="907"/>
      <c r="C9" s="911">
        <v>303084</v>
      </c>
      <c r="D9" s="270"/>
      <c r="E9" s="352"/>
      <c r="F9" s="796"/>
      <c r="G9" s="1010"/>
      <c r="H9" s="1010"/>
      <c r="I9" s="1010"/>
      <c r="J9" s="1010"/>
      <c r="K9" s="1010"/>
      <c r="L9" s="1010"/>
      <c r="M9" s="1010"/>
      <c r="N9" s="1011"/>
      <c r="O9" s="1011"/>
      <c r="P9" s="1011"/>
      <c r="Q9" s="797"/>
      <c r="R9" s="798"/>
      <c r="S9" s="353"/>
      <c r="T9" s="353"/>
      <c r="W9" s="353"/>
      <c r="X9" s="353"/>
      <c r="Y9" s="353"/>
      <c r="Z9" s="353"/>
      <c r="AA9" s="353"/>
      <c r="AB9" s="353"/>
      <c r="AC9" s="353"/>
      <c r="AD9" s="353"/>
      <c r="AE9" s="353"/>
      <c r="AF9" s="353"/>
    </row>
    <row r="10" spans="1:32" ht="19.5" customHeight="1">
      <c r="A10" s="326" t="s">
        <v>247</v>
      </c>
      <c r="B10" s="907"/>
      <c r="C10" s="911">
        <v>2994539</v>
      </c>
      <c r="D10" s="799"/>
      <c r="E10" s="393"/>
      <c r="F10" s="796"/>
      <c r="G10" s="1010"/>
      <c r="H10" s="1010"/>
      <c r="I10" s="1010"/>
      <c r="J10" s="1010"/>
      <c r="K10" s="1010"/>
      <c r="L10" s="1010"/>
      <c r="M10" s="1010"/>
      <c r="N10" s="1011"/>
      <c r="O10" s="1011"/>
      <c r="P10" s="1011"/>
      <c r="Q10" s="797"/>
      <c r="R10" s="798"/>
      <c r="S10" s="353"/>
      <c r="T10" s="353"/>
      <c r="W10" s="353"/>
      <c r="X10" s="353"/>
      <c r="Y10" s="353"/>
      <c r="Z10" s="353"/>
      <c r="AA10" s="353"/>
      <c r="AB10" s="353"/>
      <c r="AC10" s="353"/>
      <c r="AD10" s="353"/>
      <c r="AE10" s="353"/>
      <c r="AF10" s="353"/>
    </row>
    <row r="11" spans="1:32" ht="19.5" customHeight="1">
      <c r="A11" s="326" t="s">
        <v>393</v>
      </c>
      <c r="B11" s="907"/>
      <c r="C11" s="911">
        <v>25615</v>
      </c>
      <c r="D11" s="800"/>
      <c r="E11" s="393"/>
      <c r="F11" s="796"/>
      <c r="G11" s="1010"/>
      <c r="H11" s="1010"/>
      <c r="I11" s="1010"/>
      <c r="J11" s="1010"/>
      <c r="K11" s="1010"/>
      <c r="L11" s="1010"/>
      <c r="M11" s="1010"/>
      <c r="N11" s="1011"/>
      <c r="O11" s="1011"/>
      <c r="P11" s="1011"/>
      <c r="Q11" s="797"/>
      <c r="R11" s="798"/>
      <c r="S11" s="353"/>
      <c r="T11" s="353"/>
      <c r="W11" s="353"/>
      <c r="X11" s="353"/>
      <c r="Y11" s="353"/>
      <c r="Z11" s="353"/>
      <c r="AA11" s="353"/>
      <c r="AB11" s="353"/>
      <c r="AC11" s="353"/>
      <c r="AD11" s="353"/>
      <c r="AE11" s="353"/>
      <c r="AF11" s="353"/>
    </row>
    <row r="12" spans="1:32" ht="19.5" customHeight="1">
      <c r="A12" s="326" t="s">
        <v>392</v>
      </c>
      <c r="B12" s="907"/>
      <c r="C12" s="911">
        <v>19163</v>
      </c>
      <c r="D12" s="800"/>
      <c r="E12" s="393"/>
      <c r="F12" s="796"/>
      <c r="G12" s="1010"/>
      <c r="H12" s="1010"/>
      <c r="I12" s="1010"/>
      <c r="J12" s="1010"/>
      <c r="K12" s="1010"/>
      <c r="L12" s="1010"/>
      <c r="M12" s="1010"/>
      <c r="N12" s="1011"/>
      <c r="O12" s="1011"/>
      <c r="P12" s="1011"/>
      <c r="Q12" s="797"/>
      <c r="R12" s="798"/>
      <c r="S12" s="353"/>
      <c r="T12" s="353"/>
      <c r="W12" s="353"/>
      <c r="X12" s="353"/>
      <c r="Y12" s="353"/>
      <c r="Z12" s="353"/>
      <c r="AA12" s="353"/>
      <c r="AB12" s="353"/>
      <c r="AC12" s="353"/>
      <c r="AD12" s="353"/>
      <c r="AE12" s="353"/>
      <c r="AF12" s="353"/>
    </row>
    <row r="13" spans="1:32" ht="19.5" customHeight="1">
      <c r="A13" s="326" t="s">
        <v>248</v>
      </c>
      <c r="B13" s="907"/>
      <c r="C13" s="911">
        <v>359279</v>
      </c>
      <c r="D13" s="799"/>
      <c r="E13" s="393"/>
      <c r="F13" s="796"/>
      <c r="G13" s="1010"/>
      <c r="H13" s="1010"/>
      <c r="I13" s="1010"/>
      <c r="J13" s="1010"/>
      <c r="K13" s="1010"/>
      <c r="L13" s="1010"/>
      <c r="M13" s="1010"/>
      <c r="N13" s="1011"/>
      <c r="O13" s="1011"/>
      <c r="P13" s="1011"/>
      <c r="Q13" s="797"/>
      <c r="R13" s="798"/>
      <c r="S13" s="353"/>
      <c r="T13" s="353"/>
      <c r="W13" s="353"/>
      <c r="X13" s="353"/>
      <c r="Y13" s="353"/>
      <c r="Z13" s="353"/>
      <c r="AA13" s="353"/>
      <c r="AB13" s="353"/>
      <c r="AC13" s="353"/>
      <c r="AD13" s="353"/>
      <c r="AE13" s="353"/>
      <c r="AF13" s="353"/>
    </row>
    <row r="14" spans="1:32" ht="19.5" customHeight="1">
      <c r="A14" s="326" t="s">
        <v>249</v>
      </c>
      <c r="B14" s="907"/>
      <c r="C14" s="911">
        <v>26</v>
      </c>
      <c r="D14" s="800"/>
      <c r="E14" s="393"/>
      <c r="F14" s="796"/>
      <c r="G14" s="1010"/>
      <c r="H14" s="1010"/>
      <c r="I14" s="1010"/>
      <c r="J14" s="1010"/>
      <c r="K14" s="1010"/>
      <c r="L14" s="1010"/>
      <c r="M14" s="1010"/>
      <c r="N14" s="1011"/>
      <c r="O14" s="1011"/>
      <c r="P14" s="1011"/>
      <c r="Q14" s="797"/>
      <c r="R14" s="798"/>
      <c r="S14" s="353"/>
      <c r="T14" s="353"/>
      <c r="W14" s="353"/>
      <c r="X14" s="353"/>
      <c r="Y14" s="353"/>
      <c r="Z14" s="353"/>
      <c r="AA14" s="353"/>
      <c r="AB14" s="353"/>
      <c r="AC14" s="353"/>
      <c r="AD14" s="353"/>
      <c r="AE14" s="353"/>
      <c r="AF14" s="353"/>
    </row>
    <row r="15" spans="1:32" ht="19.5" customHeight="1">
      <c r="A15" s="326" t="s">
        <v>301</v>
      </c>
      <c r="B15" s="907"/>
      <c r="C15" s="911">
        <v>21624</v>
      </c>
      <c r="D15" s="800"/>
      <c r="E15" s="393"/>
      <c r="F15" s="796"/>
      <c r="G15" s="1010"/>
      <c r="H15" s="1010"/>
      <c r="I15" s="1010"/>
      <c r="J15" s="1010"/>
      <c r="K15" s="1010"/>
      <c r="L15" s="1010"/>
      <c r="M15" s="1010"/>
      <c r="N15" s="1011"/>
      <c r="O15" s="1011"/>
      <c r="P15" s="1011"/>
      <c r="Q15" s="797"/>
      <c r="R15" s="798"/>
      <c r="S15" s="353"/>
      <c r="T15" s="353"/>
      <c r="W15" s="353"/>
      <c r="X15" s="353"/>
      <c r="Y15" s="353"/>
      <c r="Z15" s="353"/>
      <c r="AA15" s="353"/>
      <c r="AB15" s="353"/>
      <c r="AC15" s="353"/>
      <c r="AD15" s="353"/>
      <c r="AE15" s="353"/>
      <c r="AF15" s="353"/>
    </row>
    <row r="16" spans="1:32" ht="19.5" customHeight="1">
      <c r="A16" s="326" t="s">
        <v>250</v>
      </c>
      <c r="B16" s="907"/>
      <c r="C16" s="911">
        <v>248324</v>
      </c>
      <c r="D16" s="800"/>
      <c r="E16" s="393"/>
      <c r="F16" s="796"/>
      <c r="G16" s="1010"/>
      <c r="H16" s="1010"/>
      <c r="I16" s="1010"/>
      <c r="J16" s="1010"/>
      <c r="K16" s="1010"/>
      <c r="L16" s="1010"/>
      <c r="M16" s="1010"/>
      <c r="N16" s="1011"/>
      <c r="O16" s="1011"/>
      <c r="P16" s="1011"/>
      <c r="Q16" s="797"/>
      <c r="R16" s="798"/>
      <c r="S16" s="353"/>
      <c r="T16" s="353"/>
      <c r="W16" s="353"/>
      <c r="X16" s="353"/>
      <c r="Y16" s="353"/>
      <c r="Z16" s="353"/>
      <c r="AA16" s="353"/>
      <c r="AB16" s="353"/>
      <c r="AC16" s="353"/>
      <c r="AD16" s="353"/>
      <c r="AE16" s="353"/>
      <c r="AF16" s="353"/>
    </row>
    <row r="17" spans="1:32" ht="19.5" customHeight="1">
      <c r="A17" s="326" t="s">
        <v>318</v>
      </c>
      <c r="B17" s="907"/>
      <c r="C17" s="911">
        <v>87386</v>
      </c>
      <c r="D17" s="800"/>
      <c r="E17" s="393"/>
      <c r="F17" s="796"/>
      <c r="G17" s="1010"/>
      <c r="H17" s="1010"/>
      <c r="I17" s="1010"/>
      <c r="J17" s="1010"/>
      <c r="K17" s="1010"/>
      <c r="L17" s="1010"/>
      <c r="M17" s="1010"/>
      <c r="N17" s="1011"/>
      <c r="O17" s="1011"/>
      <c r="P17" s="1011"/>
      <c r="Q17" s="797"/>
      <c r="R17" s="798"/>
    </row>
    <row r="18" spans="1:32" ht="19.5" customHeight="1">
      <c r="A18" s="326" t="s">
        <v>300</v>
      </c>
      <c r="B18" s="907"/>
      <c r="C18" s="911">
        <v>3862.4</v>
      </c>
      <c r="D18" s="800"/>
      <c r="E18" s="393"/>
      <c r="F18" s="796"/>
      <c r="G18" s="1010"/>
      <c r="H18" s="1010"/>
      <c r="I18" s="1010"/>
      <c r="J18" s="1010"/>
      <c r="K18" s="1010"/>
      <c r="L18" s="1010"/>
      <c r="M18" s="1010"/>
      <c r="N18" s="1011"/>
      <c r="O18" s="1011"/>
      <c r="P18" s="1011"/>
      <c r="Q18" s="797"/>
      <c r="R18" s="798"/>
    </row>
    <row r="19" spans="1:32" ht="19.5" customHeight="1">
      <c r="A19" s="326" t="s">
        <v>590</v>
      </c>
      <c r="B19" s="907"/>
      <c r="C19" s="911">
        <v>84821.700000000012</v>
      </c>
      <c r="D19" s="801"/>
      <c r="E19" s="393"/>
      <c r="F19" s="802"/>
      <c r="G19" s="1010"/>
      <c r="H19" s="1010"/>
      <c r="I19" s="1010"/>
      <c r="J19" s="1010"/>
      <c r="K19" s="1010"/>
      <c r="L19" s="1010"/>
      <c r="M19" s="1010"/>
      <c r="N19" s="1011"/>
      <c r="O19" s="1011"/>
      <c r="P19" s="1011"/>
      <c r="Q19" s="797"/>
      <c r="R19" s="798"/>
    </row>
    <row r="20" spans="1:32" ht="19.5" customHeight="1">
      <c r="A20" s="326" t="s">
        <v>251</v>
      </c>
      <c r="B20" s="907"/>
      <c r="C20" s="911">
        <v>514640</v>
      </c>
      <c r="D20" s="799"/>
      <c r="E20" s="393"/>
      <c r="F20" s="796"/>
      <c r="G20" s="1010"/>
      <c r="H20" s="1010"/>
      <c r="I20" s="1010"/>
      <c r="J20" s="1010"/>
      <c r="K20" s="1010"/>
      <c r="L20" s="1010"/>
      <c r="M20" s="1010"/>
      <c r="N20" s="1011"/>
      <c r="O20" s="1011"/>
      <c r="P20" s="1011"/>
      <c r="Q20" s="797"/>
      <c r="R20" s="798"/>
    </row>
    <row r="21" spans="1:32" ht="19.5" customHeight="1">
      <c r="A21" s="326" t="s">
        <v>252</v>
      </c>
      <c r="B21" s="907"/>
      <c r="C21" s="911">
        <v>53395</v>
      </c>
      <c r="D21" s="799"/>
      <c r="E21" s="393"/>
      <c r="F21" s="796"/>
      <c r="G21" s="1010"/>
      <c r="H21" s="1010"/>
      <c r="I21" s="1010"/>
      <c r="J21" s="1010"/>
      <c r="K21" s="1010"/>
      <c r="L21" s="1010"/>
      <c r="M21" s="1010"/>
      <c r="N21" s="1011"/>
      <c r="O21" s="1011"/>
      <c r="P21" s="1011"/>
      <c r="Q21" s="797"/>
      <c r="R21" s="798"/>
    </row>
    <row r="22" spans="1:32" ht="19.5" customHeight="1">
      <c r="A22" s="326"/>
      <c r="B22" s="907"/>
      <c r="C22" s="362"/>
      <c r="E22" s="363"/>
      <c r="F22" s="797"/>
      <c r="G22" s="1010"/>
      <c r="H22" s="1010"/>
      <c r="I22" s="1010"/>
      <c r="J22" s="1010"/>
      <c r="K22" s="1010"/>
      <c r="L22" s="1010"/>
      <c r="M22" s="1010"/>
      <c r="N22" s="1011"/>
      <c r="O22" s="1011"/>
      <c r="P22" s="1011"/>
      <c r="Q22" s="797"/>
      <c r="R22" s="798"/>
    </row>
    <row r="23" spans="1:32" s="330" customFormat="1" ht="19.5" customHeight="1">
      <c r="A23" s="364" t="s">
        <v>6</v>
      </c>
      <c r="B23" s="907"/>
      <c r="C23" s="356"/>
      <c r="E23" s="365"/>
      <c r="F23" s="365"/>
      <c r="G23" s="1012"/>
      <c r="H23" s="1012"/>
      <c r="I23" s="1012"/>
      <c r="J23" s="1012"/>
      <c r="K23" s="1012"/>
      <c r="L23" s="1012"/>
      <c r="M23" s="1012"/>
      <c r="N23" s="1013"/>
      <c r="O23" s="1013"/>
      <c r="P23" s="1013"/>
      <c r="Q23" s="365"/>
      <c r="R23" s="332"/>
      <c r="S23" s="79"/>
      <c r="T23" s="79"/>
      <c r="W23" s="367"/>
      <c r="X23" s="367"/>
      <c r="Y23" s="367"/>
      <c r="Z23" s="367"/>
      <c r="AA23" s="367"/>
      <c r="AB23" s="367"/>
      <c r="AC23" s="367"/>
      <c r="AD23" s="367"/>
      <c r="AE23" s="367"/>
      <c r="AF23" s="367"/>
    </row>
    <row r="24" spans="1:32" s="330" customFormat="1" ht="19.5" customHeight="1">
      <c r="A24" s="326" t="s">
        <v>432</v>
      </c>
      <c r="B24" s="907"/>
      <c r="C24" s="908">
        <v>22.372446637754308</v>
      </c>
      <c r="E24" s="505"/>
      <c r="F24" s="356"/>
      <c r="G24" s="1014"/>
      <c r="H24" s="1014"/>
      <c r="I24" s="1014"/>
      <c r="J24" s="1014"/>
      <c r="K24" s="1014"/>
      <c r="L24" s="1014"/>
      <c r="M24" s="1014"/>
      <c r="N24" s="1015"/>
      <c r="O24" s="1015"/>
      <c r="P24" s="1015"/>
      <c r="Q24" s="356"/>
      <c r="R24" s="332"/>
      <c r="S24" s="79"/>
      <c r="T24" s="79"/>
      <c r="W24" s="367"/>
      <c r="X24" s="367"/>
      <c r="Y24" s="367"/>
      <c r="Z24" s="367"/>
      <c r="AA24" s="367"/>
      <c r="AB24" s="367"/>
      <c r="AC24" s="367"/>
      <c r="AD24" s="367"/>
      <c r="AE24" s="367"/>
      <c r="AF24" s="367"/>
    </row>
    <row r="25" spans="1:32" s="330" customFormat="1" ht="19.5" customHeight="1">
      <c r="A25" s="326" t="s">
        <v>253</v>
      </c>
      <c r="B25" s="907"/>
      <c r="C25" s="908">
        <v>33.172485087467543</v>
      </c>
      <c r="E25" s="505"/>
      <c r="F25" s="356"/>
      <c r="G25" s="1014"/>
      <c r="H25" s="1014"/>
      <c r="I25" s="1014"/>
      <c r="J25" s="1014"/>
      <c r="K25" s="1014"/>
      <c r="L25" s="1014"/>
      <c r="M25" s="1014"/>
      <c r="N25" s="1015"/>
      <c r="O25" s="1015"/>
      <c r="P25" s="1015"/>
      <c r="Q25" s="356"/>
      <c r="R25" s="332"/>
      <c r="S25" s="79"/>
      <c r="T25" s="79"/>
      <c r="W25" s="367"/>
      <c r="X25" s="367"/>
      <c r="Y25" s="367"/>
      <c r="Z25" s="367"/>
      <c r="AA25" s="367"/>
      <c r="AB25" s="367"/>
      <c r="AC25" s="367"/>
      <c r="AD25" s="367"/>
      <c r="AE25" s="367"/>
      <c r="AF25" s="367"/>
    </row>
    <row r="26" spans="1:32" s="330" customFormat="1" ht="19.5" customHeight="1">
      <c r="A26" s="326" t="s">
        <v>254</v>
      </c>
      <c r="B26" s="907"/>
      <c r="C26" s="909">
        <v>77.612291666666664</v>
      </c>
      <c r="E26" s="506"/>
      <c r="F26" s="356"/>
      <c r="G26" s="1014"/>
      <c r="H26" s="1014"/>
      <c r="I26" s="1014"/>
      <c r="J26" s="1014"/>
      <c r="K26" s="1014"/>
      <c r="L26" s="1014"/>
      <c r="M26" s="1014"/>
      <c r="N26" s="1015"/>
      <c r="O26" s="1015"/>
      <c r="P26" s="1015"/>
      <c r="Q26" s="356"/>
      <c r="R26" s="332"/>
      <c r="S26" s="79"/>
      <c r="T26" s="79"/>
      <c r="W26" s="367"/>
      <c r="X26" s="367"/>
      <c r="Y26" s="367"/>
      <c r="Z26" s="367"/>
      <c r="AA26" s="367"/>
      <c r="AB26" s="367"/>
      <c r="AC26" s="367"/>
      <c r="AD26" s="367"/>
      <c r="AE26" s="367"/>
      <c r="AF26" s="367"/>
    </row>
    <row r="27" spans="1:32" s="330" customFormat="1" ht="19.5" customHeight="1">
      <c r="A27" s="326" t="s">
        <v>433</v>
      </c>
      <c r="B27" s="907"/>
      <c r="C27" s="908">
        <v>34.120605822040815</v>
      </c>
      <c r="E27" s="505"/>
      <c r="F27" s="356"/>
      <c r="G27" s="1014"/>
      <c r="H27" s="1014"/>
      <c r="I27" s="1014"/>
      <c r="J27" s="1014"/>
      <c r="K27" s="1014"/>
      <c r="L27" s="1014"/>
      <c r="M27" s="1014"/>
      <c r="N27" s="1015"/>
      <c r="O27" s="1015"/>
      <c r="P27" s="1015"/>
      <c r="Q27" s="356"/>
      <c r="R27" s="332"/>
      <c r="S27" s="79"/>
      <c r="T27" s="79"/>
      <c r="W27" s="367"/>
      <c r="X27" s="367"/>
      <c r="Y27" s="367"/>
      <c r="Z27" s="367"/>
      <c r="AA27" s="367"/>
      <c r="AB27" s="367"/>
      <c r="AC27" s="367"/>
      <c r="AD27" s="367"/>
      <c r="AE27" s="367"/>
      <c r="AF27" s="367"/>
    </row>
    <row r="28" spans="1:32" s="330" customFormat="1" ht="19.5" customHeight="1">
      <c r="A28" s="326" t="s">
        <v>255</v>
      </c>
      <c r="B28" s="907"/>
      <c r="C28" s="908">
        <v>81.109977953510594</v>
      </c>
      <c r="E28" s="505"/>
      <c r="F28" s="356"/>
      <c r="G28" s="1014"/>
      <c r="H28" s="1014"/>
      <c r="I28" s="1014"/>
      <c r="J28" s="1014"/>
      <c r="K28" s="1014"/>
      <c r="L28" s="1014"/>
      <c r="M28" s="1014"/>
      <c r="N28" s="1015"/>
      <c r="O28" s="1015"/>
      <c r="P28" s="1015"/>
      <c r="Q28" s="356"/>
      <c r="R28" s="332"/>
      <c r="S28" s="79"/>
      <c r="T28" s="79"/>
      <c r="W28" s="367"/>
      <c r="X28" s="367"/>
      <c r="Y28" s="367"/>
      <c r="Z28" s="367"/>
      <c r="AA28" s="367"/>
      <c r="AB28" s="367"/>
      <c r="AC28" s="367"/>
      <c r="AD28" s="367"/>
      <c r="AE28" s="367"/>
      <c r="AF28" s="367"/>
    </row>
    <row r="29" spans="1:32" s="330" customFormat="1" ht="19.5" customHeight="1">
      <c r="A29" s="326" t="s">
        <v>256</v>
      </c>
      <c r="B29" s="907"/>
      <c r="C29" s="908">
        <v>1008.7</v>
      </c>
      <c r="E29" s="505"/>
      <c r="F29" s="356"/>
      <c r="G29" s="1014"/>
      <c r="H29" s="1014"/>
      <c r="I29" s="1014"/>
      <c r="J29" s="1014"/>
      <c r="K29" s="1014"/>
      <c r="L29" s="1014"/>
      <c r="M29" s="1014"/>
      <c r="N29" s="1015"/>
      <c r="O29" s="1015"/>
      <c r="P29" s="1015"/>
      <c r="Q29" s="356"/>
      <c r="R29" s="332"/>
      <c r="S29" s="79"/>
      <c r="T29" s="79"/>
      <c r="W29" s="367"/>
      <c r="X29" s="367"/>
      <c r="Y29" s="367"/>
      <c r="Z29" s="367"/>
      <c r="AA29" s="367"/>
      <c r="AB29" s="367"/>
      <c r="AC29" s="367"/>
      <c r="AD29" s="367"/>
      <c r="AE29" s="367"/>
      <c r="AF29" s="367"/>
    </row>
    <row r="30" spans="1:32" s="330" customFormat="1" ht="19.5" customHeight="1">
      <c r="A30" s="326" t="s">
        <v>434</v>
      </c>
      <c r="B30" s="907"/>
      <c r="C30" s="803">
        <v>0.75757575700000002</v>
      </c>
      <c r="E30" s="507"/>
      <c r="F30" s="356"/>
      <c r="G30" s="1014"/>
      <c r="H30" s="1014"/>
      <c r="I30" s="1014"/>
      <c r="J30" s="1014"/>
      <c r="K30" s="1014"/>
      <c r="L30" s="1014"/>
      <c r="M30" s="1014"/>
      <c r="N30" s="1015"/>
      <c r="O30" s="1015"/>
      <c r="P30" s="1015"/>
      <c r="Q30" s="356"/>
      <c r="R30" s="332"/>
      <c r="S30" s="79"/>
      <c r="T30" s="79"/>
      <c r="W30" s="367"/>
      <c r="X30" s="367"/>
      <c r="Y30" s="367"/>
      <c r="Z30" s="367"/>
      <c r="AA30" s="367"/>
      <c r="AB30" s="367"/>
      <c r="AC30" s="367"/>
      <c r="AD30" s="367"/>
      <c r="AE30" s="367"/>
      <c r="AF30" s="367"/>
    </row>
    <row r="31" spans="1:32" s="330" customFormat="1" ht="19.5" customHeight="1">
      <c r="A31" s="326" t="s">
        <v>435</v>
      </c>
      <c r="B31" s="907"/>
      <c r="C31" s="804">
        <v>-4.4163691880189999</v>
      </c>
      <c r="E31" s="508"/>
      <c r="F31" s="356"/>
      <c r="G31" s="1014"/>
      <c r="H31" s="1014"/>
      <c r="I31" s="1014"/>
      <c r="J31" s="1014"/>
      <c r="K31" s="1014"/>
      <c r="L31" s="1014"/>
      <c r="M31" s="1014"/>
      <c r="N31" s="1015"/>
      <c r="O31" s="1015"/>
      <c r="P31" s="1015"/>
      <c r="Q31" s="356"/>
      <c r="R31" s="332"/>
      <c r="S31" s="79"/>
      <c r="T31" s="79"/>
      <c r="W31" s="367"/>
      <c r="X31" s="367"/>
      <c r="Y31" s="367"/>
      <c r="Z31" s="367"/>
      <c r="AA31" s="367"/>
      <c r="AB31" s="367"/>
      <c r="AC31" s="367"/>
      <c r="AD31" s="367"/>
      <c r="AE31" s="367"/>
      <c r="AF31" s="367"/>
    </row>
    <row r="32" spans="1:32" s="330" customFormat="1" ht="19.5" customHeight="1">
      <c r="A32" s="326" t="s">
        <v>257</v>
      </c>
      <c r="B32" s="907"/>
      <c r="C32" s="910">
        <v>1234.8261600768328</v>
      </c>
      <c r="E32" s="510"/>
      <c r="F32" s="805"/>
      <c r="G32" s="1016"/>
      <c r="H32" s="1016"/>
      <c r="I32" s="1016"/>
      <c r="J32" s="1016"/>
      <c r="K32" s="1016"/>
      <c r="L32" s="1016"/>
      <c r="M32" s="1016"/>
      <c r="N32" s="1017"/>
      <c r="O32" s="1017"/>
      <c r="P32" s="1017"/>
      <c r="Q32" s="805"/>
      <c r="R32" s="332"/>
      <c r="S32" s="79"/>
      <c r="T32" s="79"/>
      <c r="W32" s="367"/>
      <c r="X32" s="367"/>
      <c r="Y32" s="367"/>
      <c r="Z32" s="367"/>
      <c r="AA32" s="367"/>
      <c r="AB32" s="367"/>
      <c r="AC32" s="367"/>
      <c r="AD32" s="367"/>
      <c r="AE32" s="367"/>
      <c r="AF32" s="367"/>
    </row>
    <row r="33" spans="1:32" s="330" customFormat="1" ht="19.5" customHeight="1">
      <c r="A33" s="326" t="s">
        <v>258</v>
      </c>
      <c r="B33" s="907"/>
      <c r="C33" s="910">
        <v>283.61187778161417</v>
      </c>
      <c r="E33" s="510"/>
      <c r="F33" s="356"/>
      <c r="G33" s="1014"/>
      <c r="H33" s="1014"/>
      <c r="I33" s="1014"/>
      <c r="J33" s="1014"/>
      <c r="K33" s="1014"/>
      <c r="L33" s="1014"/>
      <c r="M33" s="1014"/>
      <c r="N33" s="1015"/>
      <c r="O33" s="1015"/>
      <c r="P33" s="1015"/>
      <c r="Q33" s="356"/>
      <c r="R33" s="332"/>
      <c r="S33" s="79"/>
      <c r="T33" s="79"/>
      <c r="W33" s="367"/>
      <c r="X33" s="367"/>
      <c r="Y33" s="367"/>
      <c r="Z33" s="367"/>
      <c r="AA33" s="367"/>
      <c r="AB33" s="367"/>
      <c r="AC33" s="367"/>
      <c r="AD33" s="367"/>
      <c r="AE33" s="367"/>
      <c r="AF33" s="367"/>
    </row>
    <row r="34" spans="1:32" s="330" customFormat="1" ht="19.5" customHeight="1">
      <c r="A34" s="326" t="s">
        <v>298</v>
      </c>
      <c r="B34" s="907"/>
      <c r="C34" s="906">
        <v>11825063.82</v>
      </c>
      <c r="E34" s="509"/>
      <c r="F34" s="356"/>
      <c r="G34" s="1014"/>
      <c r="H34" s="1014"/>
      <c r="I34" s="1014"/>
      <c r="J34" s="1014"/>
      <c r="K34" s="1014"/>
      <c r="L34" s="1014"/>
      <c r="M34" s="1014"/>
      <c r="N34" s="1015"/>
      <c r="O34" s="1015"/>
      <c r="P34" s="1015"/>
      <c r="Q34" s="356"/>
      <c r="R34" s="332"/>
      <c r="S34" s="79"/>
      <c r="T34" s="79"/>
      <c r="W34" s="367"/>
      <c r="X34" s="367"/>
      <c r="Y34" s="367"/>
      <c r="Z34" s="367"/>
      <c r="AA34" s="367"/>
      <c r="AB34" s="367"/>
      <c r="AC34" s="367"/>
      <c r="AD34" s="367"/>
      <c r="AE34" s="367"/>
      <c r="AF34" s="367"/>
    </row>
    <row r="35" spans="1:32" s="330" customFormat="1" ht="19.5" customHeight="1">
      <c r="A35" s="326" t="s">
        <v>299</v>
      </c>
      <c r="B35" s="907"/>
      <c r="C35" s="315">
        <v>32397.435123287672</v>
      </c>
      <c r="E35" s="511"/>
      <c r="F35" s="356"/>
      <c r="G35" s="1014"/>
      <c r="H35" s="1014"/>
      <c r="I35" s="1014"/>
      <c r="J35" s="1014"/>
      <c r="K35" s="1014"/>
      <c r="L35" s="1014"/>
      <c r="M35" s="1014"/>
      <c r="N35" s="1015"/>
      <c r="O35" s="1015"/>
      <c r="P35" s="1015"/>
      <c r="Q35" s="356"/>
      <c r="R35" s="332"/>
      <c r="S35" s="79"/>
      <c r="T35" s="79"/>
      <c r="W35" s="367"/>
      <c r="X35" s="367"/>
      <c r="Y35" s="367"/>
      <c r="Z35" s="367"/>
      <c r="AA35" s="367"/>
      <c r="AB35" s="367"/>
      <c r="AC35" s="367"/>
      <c r="AD35" s="367"/>
      <c r="AE35" s="367"/>
      <c r="AF35" s="367"/>
    </row>
    <row r="36" spans="1:32" s="330" customFormat="1" ht="19.5" customHeight="1">
      <c r="A36" s="326"/>
      <c r="B36" s="907"/>
      <c r="C36" s="315"/>
      <c r="E36" s="511"/>
      <c r="F36" s="356"/>
      <c r="G36" s="1014"/>
      <c r="H36" s="1014"/>
      <c r="I36" s="1014"/>
      <c r="J36" s="1014"/>
      <c r="K36" s="1014"/>
      <c r="L36" s="1014"/>
      <c r="M36" s="1014"/>
      <c r="N36" s="1015"/>
      <c r="O36" s="1015"/>
      <c r="P36" s="1015"/>
      <c r="Q36" s="356"/>
      <c r="R36" s="332"/>
      <c r="S36" s="79"/>
      <c r="T36" s="79"/>
      <c r="W36" s="367"/>
      <c r="X36" s="367"/>
      <c r="Y36" s="367"/>
      <c r="Z36" s="367"/>
      <c r="AA36" s="367"/>
      <c r="AB36" s="367"/>
      <c r="AC36" s="367"/>
      <c r="AD36" s="367"/>
      <c r="AE36" s="367"/>
      <c r="AF36" s="367"/>
    </row>
    <row r="37" spans="1:32" s="330" customFormat="1" ht="19.5" customHeight="1">
      <c r="A37" s="364" t="s">
        <v>642</v>
      </c>
      <c r="B37" s="907"/>
      <c r="C37" s="315"/>
      <c r="E37" s="511"/>
      <c r="F37" s="356"/>
      <c r="G37" s="1014"/>
      <c r="H37" s="1014"/>
      <c r="I37" s="1014"/>
      <c r="J37" s="1014"/>
      <c r="K37" s="1014"/>
      <c r="L37" s="1014"/>
      <c r="M37" s="1014"/>
      <c r="N37" s="1015"/>
      <c r="O37" s="1015"/>
      <c r="P37" s="1015"/>
      <c r="Q37" s="356"/>
      <c r="R37" s="332"/>
      <c r="S37" s="79"/>
      <c r="T37" s="79"/>
      <c r="W37" s="367"/>
      <c r="X37" s="367"/>
      <c r="Y37" s="367"/>
      <c r="Z37" s="367"/>
      <c r="AA37" s="367"/>
      <c r="AB37" s="367"/>
      <c r="AC37" s="367"/>
      <c r="AD37" s="367"/>
      <c r="AE37" s="367"/>
      <c r="AF37" s="367"/>
    </row>
    <row r="38" spans="1:32" s="330" customFormat="1" ht="19.5" customHeight="1">
      <c r="A38" s="326" t="s">
        <v>643</v>
      </c>
      <c r="B38" s="907"/>
      <c r="C38" s="315">
        <v>996928</v>
      </c>
      <c r="E38" s="511"/>
      <c r="F38" s="356"/>
      <c r="G38" s="1014"/>
      <c r="H38" s="1014"/>
      <c r="I38" s="1014"/>
      <c r="J38" s="1014"/>
      <c r="K38" s="1014"/>
      <c r="L38" s="1014"/>
      <c r="M38" s="1014"/>
      <c r="N38" s="1015"/>
      <c r="O38" s="1015"/>
      <c r="P38" s="1015"/>
      <c r="Q38" s="356"/>
      <c r="R38" s="332"/>
      <c r="S38" s="79"/>
      <c r="T38" s="79"/>
      <c r="W38" s="367"/>
      <c r="X38" s="367"/>
      <c r="Y38" s="367"/>
      <c r="Z38" s="367"/>
      <c r="AA38" s="367"/>
      <c r="AB38" s="367"/>
      <c r="AC38" s="367"/>
      <c r="AD38" s="367"/>
      <c r="AE38" s="367"/>
      <c r="AF38" s="367"/>
    </row>
    <row r="39" spans="1:32" s="330" customFormat="1" ht="19.5" customHeight="1">
      <c r="A39" s="326" t="s">
        <v>644</v>
      </c>
      <c r="B39" s="907"/>
      <c r="C39" s="315">
        <v>920686.92700000003</v>
      </c>
      <c r="E39" s="511"/>
      <c r="F39" s="356"/>
      <c r="G39" s="1014"/>
      <c r="H39" s="1014"/>
      <c r="I39" s="1014"/>
      <c r="J39" s="1014"/>
      <c r="K39" s="1014"/>
      <c r="L39" s="1014"/>
      <c r="M39" s="1014"/>
      <c r="N39" s="1015"/>
      <c r="O39" s="1015"/>
      <c r="P39" s="1015"/>
      <c r="Q39" s="356"/>
      <c r="R39" s="332"/>
      <c r="S39" s="79"/>
      <c r="T39" s="79"/>
      <c r="W39" s="367"/>
      <c r="X39" s="367"/>
      <c r="Y39" s="367"/>
      <c r="Z39" s="367"/>
      <c r="AA39" s="367"/>
      <c r="AB39" s="367"/>
      <c r="AC39" s="367"/>
      <c r="AD39" s="367"/>
      <c r="AE39" s="367"/>
      <c r="AF39" s="367"/>
    </row>
    <row r="40" spans="1:32" s="330" customFormat="1" ht="19.5" customHeight="1">
      <c r="A40" s="326" t="s">
        <v>645</v>
      </c>
      <c r="B40" s="907"/>
      <c r="C40" s="315">
        <v>2756207</v>
      </c>
      <c r="E40" s="511"/>
      <c r="F40" s="356"/>
      <c r="G40" s="1014"/>
      <c r="H40" s="1014"/>
      <c r="I40" s="1014"/>
      <c r="J40" s="1014"/>
      <c r="K40" s="1014"/>
      <c r="L40" s="1014"/>
      <c r="M40" s="1014"/>
      <c r="N40" s="1015"/>
      <c r="O40" s="1015"/>
      <c r="P40" s="1015"/>
      <c r="Q40" s="356"/>
      <c r="R40" s="332"/>
      <c r="S40" s="79"/>
      <c r="T40" s="79"/>
      <c r="W40" s="367"/>
      <c r="X40" s="367"/>
      <c r="Y40" s="367"/>
      <c r="Z40" s="367"/>
      <c r="AA40" s="367"/>
      <c r="AB40" s="367"/>
      <c r="AC40" s="367"/>
      <c r="AD40" s="367"/>
      <c r="AE40" s="367"/>
      <c r="AF40" s="367"/>
    </row>
    <row r="41" spans="1:32" s="330" customFormat="1" ht="19.5" customHeight="1">
      <c r="A41" s="326" t="s">
        <v>646</v>
      </c>
      <c r="B41" s="907"/>
      <c r="C41" s="315">
        <v>17479.011270999999</v>
      </c>
      <c r="E41" s="511"/>
      <c r="F41" s="356"/>
      <c r="G41" s="1014"/>
      <c r="H41" s="1014"/>
      <c r="I41" s="1014"/>
      <c r="J41" s="1014"/>
      <c r="K41" s="1014"/>
      <c r="L41" s="1014"/>
      <c r="M41" s="1014"/>
      <c r="N41" s="1015"/>
      <c r="O41" s="1015"/>
      <c r="P41" s="1015"/>
      <c r="Q41" s="356"/>
      <c r="R41" s="332"/>
      <c r="S41" s="79"/>
      <c r="T41" s="79"/>
      <c r="W41" s="367"/>
      <c r="X41" s="367"/>
      <c r="Y41" s="367"/>
      <c r="Z41" s="367"/>
      <c r="AA41" s="367"/>
      <c r="AB41" s="367"/>
      <c r="AC41" s="367"/>
      <c r="AD41" s="367"/>
      <c r="AE41" s="367"/>
      <c r="AF41" s="367"/>
    </row>
    <row r="42" spans="1:32" s="330" customFormat="1" ht="19.5" customHeight="1">
      <c r="A42" s="326" t="s">
        <v>664</v>
      </c>
      <c r="B42" s="907"/>
      <c r="C42" s="315">
        <v>51964795.016187154</v>
      </c>
      <c r="E42" s="511"/>
      <c r="F42" s="356"/>
      <c r="G42" s="1014"/>
      <c r="H42" s="1014"/>
      <c r="I42" s="1014"/>
      <c r="J42" s="1014"/>
      <c r="K42" s="1014"/>
      <c r="L42" s="1014"/>
      <c r="M42" s="1014"/>
      <c r="N42" s="1015"/>
      <c r="O42" s="1015"/>
      <c r="P42" s="1015"/>
      <c r="Q42" s="356"/>
      <c r="R42" s="332"/>
      <c r="S42" s="79"/>
      <c r="T42" s="79"/>
      <c r="W42" s="367"/>
      <c r="X42" s="367"/>
      <c r="Y42" s="367"/>
      <c r="Z42" s="367"/>
      <c r="AA42" s="367"/>
      <c r="AB42" s="367"/>
      <c r="AC42" s="367"/>
      <c r="AD42" s="367"/>
      <c r="AE42" s="367"/>
      <c r="AF42" s="367"/>
    </row>
    <row r="43" spans="1:32" s="330" customFormat="1" ht="19.5" customHeight="1">
      <c r="A43" s="326" t="s">
        <v>647</v>
      </c>
      <c r="B43" s="907"/>
      <c r="C43" s="315">
        <v>20.083424794931243</v>
      </c>
      <c r="E43" s="511"/>
      <c r="F43" s="356"/>
      <c r="G43" s="1014"/>
      <c r="H43" s="1014"/>
      <c r="I43" s="1014"/>
      <c r="J43" s="1014"/>
      <c r="K43" s="1014"/>
      <c r="L43" s="1014"/>
      <c r="M43" s="1014"/>
      <c r="N43" s="1015"/>
      <c r="O43" s="1015"/>
      <c r="P43" s="1015"/>
      <c r="Q43" s="356"/>
      <c r="R43" s="332"/>
      <c r="S43" s="79"/>
      <c r="T43" s="79"/>
      <c r="W43" s="367"/>
      <c r="X43" s="367"/>
      <c r="Y43" s="367"/>
      <c r="Z43" s="367"/>
      <c r="AA43" s="367"/>
      <c r="AB43" s="367"/>
      <c r="AC43" s="367"/>
      <c r="AD43" s="367"/>
      <c r="AE43" s="367"/>
      <c r="AF43" s="367"/>
    </row>
    <row r="44" spans="1:32" s="330" customFormat="1" ht="19.5" customHeight="1">
      <c r="A44" s="326" t="s">
        <v>648</v>
      </c>
      <c r="B44" s="907"/>
      <c r="C44" s="315">
        <v>244666.29786746399</v>
      </c>
      <c r="E44" s="511"/>
      <c r="F44" s="356"/>
      <c r="G44" s="1014"/>
      <c r="H44" s="1014"/>
      <c r="I44" s="1014"/>
      <c r="J44" s="1014"/>
      <c r="K44" s="1014"/>
      <c r="L44" s="1014"/>
      <c r="M44" s="1014"/>
      <c r="N44" s="1015"/>
      <c r="O44" s="1015"/>
      <c r="P44" s="1015"/>
      <c r="Q44" s="356"/>
      <c r="R44" s="332"/>
      <c r="S44" s="79"/>
      <c r="T44" s="79"/>
      <c r="W44" s="367"/>
      <c r="X44" s="367"/>
      <c r="Y44" s="367"/>
      <c r="Z44" s="367"/>
      <c r="AA44" s="367"/>
      <c r="AB44" s="367"/>
      <c r="AC44" s="367"/>
      <c r="AD44" s="367"/>
      <c r="AE44" s="367"/>
      <c r="AF44" s="367"/>
    </row>
    <row r="45" spans="1:32" s="330" customFormat="1" ht="19.5" customHeight="1">
      <c r="A45" s="326" t="s">
        <v>649</v>
      </c>
      <c r="B45" s="907"/>
      <c r="C45" s="315">
        <v>265.94573182578432</v>
      </c>
      <c r="E45" s="511"/>
      <c r="F45" s="356"/>
      <c r="G45" s="1014"/>
      <c r="H45" s="1014"/>
      <c r="I45" s="1014"/>
      <c r="J45" s="1014"/>
      <c r="K45" s="1014"/>
      <c r="L45" s="1014"/>
      <c r="M45" s="1014"/>
      <c r="N45" s="1015"/>
      <c r="O45" s="1015"/>
      <c r="P45" s="1015"/>
      <c r="Q45" s="356"/>
      <c r="R45" s="332"/>
      <c r="S45" s="79"/>
      <c r="T45" s="79"/>
      <c r="W45" s="367"/>
      <c r="X45" s="367"/>
      <c r="Y45" s="367"/>
      <c r="Z45" s="367"/>
      <c r="AA45" s="367"/>
      <c r="AB45" s="367"/>
      <c r="AC45" s="367"/>
      <c r="AD45" s="367"/>
      <c r="AE45" s="367"/>
      <c r="AF45" s="367"/>
    </row>
    <row r="46" spans="1:32" s="330" customFormat="1" ht="19.5" customHeight="1">
      <c r="A46" s="326" t="s">
        <v>650</v>
      </c>
      <c r="B46" s="907"/>
      <c r="C46" s="315">
        <v>47823</v>
      </c>
      <c r="E46" s="511"/>
      <c r="F46" s="356"/>
      <c r="G46" s="1014"/>
      <c r="H46" s="1014"/>
      <c r="I46" s="1014"/>
      <c r="J46" s="1014"/>
      <c r="K46" s="1014"/>
      <c r="L46" s="1014"/>
      <c r="M46" s="1014"/>
      <c r="N46" s="1015"/>
      <c r="O46" s="1015"/>
      <c r="P46" s="1015"/>
      <c r="Q46" s="356"/>
      <c r="R46" s="332"/>
      <c r="S46" s="79"/>
      <c r="T46" s="79"/>
      <c r="W46" s="367"/>
      <c r="X46" s="367"/>
      <c r="Y46" s="367"/>
      <c r="Z46" s="367"/>
      <c r="AA46" s="367"/>
      <c r="AB46" s="367"/>
      <c r="AC46" s="367"/>
      <c r="AD46" s="367"/>
      <c r="AE46" s="367"/>
      <c r="AF46" s="367"/>
    </row>
    <row r="47" spans="1:32" s="330" customFormat="1" ht="19.5" customHeight="1">
      <c r="A47" s="326" t="s">
        <v>651</v>
      </c>
      <c r="B47" s="907"/>
      <c r="C47" s="315">
        <v>111</v>
      </c>
      <c r="E47" s="511"/>
      <c r="F47" s="356"/>
      <c r="G47" s="1014"/>
      <c r="H47" s="1014"/>
      <c r="I47" s="1014"/>
      <c r="J47" s="1014"/>
      <c r="K47" s="1014"/>
      <c r="L47" s="1014"/>
      <c r="M47" s="1014"/>
      <c r="N47" s="1015"/>
      <c r="O47" s="1015"/>
      <c r="P47" s="1015"/>
      <c r="Q47" s="356"/>
      <c r="R47" s="332"/>
      <c r="S47" s="79"/>
      <c r="T47" s="79"/>
      <c r="W47" s="367"/>
      <c r="X47" s="367"/>
      <c r="Y47" s="367"/>
      <c r="Z47" s="367"/>
      <c r="AA47" s="367"/>
      <c r="AB47" s="367"/>
      <c r="AC47" s="367"/>
      <c r="AD47" s="367"/>
      <c r="AE47" s="367"/>
      <c r="AF47" s="367"/>
    </row>
    <row r="48" spans="1:32" s="330" customFormat="1" ht="19.5" customHeight="1">
      <c r="B48" s="6"/>
      <c r="C48" s="6"/>
      <c r="D48" s="351"/>
      <c r="E48" s="6"/>
      <c r="F48" s="220"/>
      <c r="G48" s="1007"/>
      <c r="H48" s="1007"/>
      <c r="I48" s="1007"/>
      <c r="J48" s="1007"/>
      <c r="K48" s="1007"/>
      <c r="L48" s="1007"/>
      <c r="M48" s="1007"/>
      <c r="N48" s="1018"/>
      <c r="O48" s="1018"/>
      <c r="P48" s="1018"/>
      <c r="Q48" s="220"/>
      <c r="R48" s="79"/>
      <c r="S48" s="79"/>
      <c r="T48" s="79"/>
      <c r="W48" s="367"/>
      <c r="X48" s="367"/>
      <c r="Y48" s="367"/>
      <c r="Z48" s="367"/>
      <c r="AA48" s="367"/>
      <c r="AB48" s="367"/>
      <c r="AC48" s="367"/>
      <c r="AD48" s="367"/>
      <c r="AE48" s="367"/>
      <c r="AF48" s="367"/>
    </row>
    <row r="49" spans="1:32" ht="42" customHeight="1">
      <c r="A49" s="368" t="s">
        <v>0</v>
      </c>
      <c r="F49" s="220"/>
      <c r="N49" s="1018"/>
      <c r="O49" s="1018"/>
      <c r="P49" s="1018"/>
      <c r="Q49" s="220"/>
      <c r="R49" s="79"/>
    </row>
    <row r="50" spans="1:32" ht="318" customHeight="1">
      <c r="A50" s="2871" t="s">
        <v>665</v>
      </c>
      <c r="B50" s="2872"/>
      <c r="C50" s="2872"/>
      <c r="D50" s="2872"/>
      <c r="E50" s="2872"/>
      <c r="F50" s="806"/>
      <c r="G50" s="1019"/>
      <c r="H50" s="1019"/>
      <c r="I50" s="1019"/>
      <c r="J50" s="1019"/>
      <c r="K50" s="1019"/>
      <c r="L50" s="1019"/>
      <c r="M50" s="1019"/>
      <c r="N50" s="1020"/>
      <c r="O50" s="1020"/>
      <c r="P50" s="1020"/>
      <c r="Q50" s="806"/>
    </row>
    <row r="51" spans="1:32" ht="19.5" customHeight="1">
      <c r="A51" s="1346"/>
      <c r="B51" s="1347"/>
      <c r="C51" s="1347"/>
      <c r="D51" s="1347"/>
      <c r="E51" s="1347"/>
      <c r="F51" s="806"/>
      <c r="G51" s="1019"/>
      <c r="H51" s="1019"/>
      <c r="I51" s="1019"/>
      <c r="J51" s="1019"/>
      <c r="K51" s="1019"/>
      <c r="L51" s="1019"/>
      <c r="M51" s="1019"/>
      <c r="N51" s="1020"/>
      <c r="O51" s="1020"/>
      <c r="P51" s="1020"/>
      <c r="Q51" s="806"/>
    </row>
    <row r="52" spans="1:32" ht="19.5" customHeight="1">
      <c r="A52" s="369" t="s">
        <v>324</v>
      </c>
      <c r="B52" s="370"/>
      <c r="C52" s="370"/>
      <c r="D52" s="370"/>
      <c r="E52" s="370"/>
      <c r="F52" s="807"/>
      <c r="G52" s="1021"/>
      <c r="H52" s="1021"/>
      <c r="I52" s="1021"/>
      <c r="J52" s="1021"/>
      <c r="K52" s="1021"/>
      <c r="L52" s="1021"/>
      <c r="M52" s="1021"/>
      <c r="N52" s="1022"/>
      <c r="O52" s="1022"/>
      <c r="P52" s="1022"/>
      <c r="Q52" s="807"/>
    </row>
    <row r="53" spans="1:32" ht="111" customHeight="1">
      <c r="A53" s="2873" t="s">
        <v>666</v>
      </c>
      <c r="B53" s="2873"/>
      <c r="C53" s="2873"/>
      <c r="D53" s="2873"/>
      <c r="E53" s="2873"/>
      <c r="F53" s="808"/>
      <c r="G53" s="1023"/>
      <c r="H53" s="1023"/>
      <c r="I53" s="1023"/>
      <c r="J53" s="1023"/>
      <c r="K53" s="1023"/>
      <c r="L53" s="1023"/>
      <c r="M53" s="1023"/>
      <c r="N53" s="1024"/>
      <c r="O53" s="1024"/>
      <c r="P53" s="1024"/>
      <c r="Q53" s="808"/>
    </row>
    <row r="54" spans="1:32" ht="19.5" customHeight="1">
      <c r="F54" s="220"/>
      <c r="N54" s="1018"/>
      <c r="O54" s="1018"/>
      <c r="P54" s="1018"/>
      <c r="Q54" s="220"/>
      <c r="R54" s="79"/>
    </row>
    <row r="55" spans="1:32" ht="19.5" customHeight="1">
      <c r="A55" s="342" t="s">
        <v>325</v>
      </c>
      <c r="B55" s="371"/>
      <c r="C55" s="371"/>
      <c r="D55" s="372"/>
      <c r="E55" s="371"/>
      <c r="F55" s="389"/>
      <c r="G55" s="1025"/>
      <c r="H55" s="1025"/>
      <c r="I55" s="1025"/>
      <c r="J55" s="1025"/>
      <c r="K55" s="1025"/>
      <c r="L55" s="1025"/>
      <c r="M55" s="1025"/>
      <c r="N55" s="1026"/>
      <c r="O55" s="1026"/>
      <c r="P55" s="1026"/>
      <c r="Q55" s="389"/>
      <c r="R55" s="79"/>
    </row>
    <row r="56" spans="1:32" ht="19.5" customHeight="1">
      <c r="A56" s="338" t="s">
        <v>169</v>
      </c>
      <c r="B56" s="328"/>
      <c r="C56" s="328"/>
      <c r="D56" s="373"/>
      <c r="E56" s="328"/>
      <c r="F56" s="389"/>
      <c r="G56" s="1025"/>
      <c r="H56" s="1025"/>
      <c r="I56" s="1025"/>
      <c r="J56" s="1025"/>
      <c r="K56" s="1025"/>
      <c r="L56" s="1025"/>
      <c r="M56" s="1025"/>
      <c r="N56" s="1026"/>
      <c r="O56" s="1026"/>
      <c r="P56" s="1026"/>
      <c r="Q56" s="389"/>
      <c r="R56" s="79"/>
    </row>
    <row r="57" spans="1:32" ht="19.5" customHeight="1">
      <c r="A57" s="327" t="s">
        <v>7</v>
      </c>
      <c r="B57" s="328">
        <v>2005</v>
      </c>
      <c r="C57" s="809">
        <v>2010</v>
      </c>
      <c r="D57" s="329">
        <v>2012</v>
      </c>
      <c r="E57" s="873">
        <v>2013</v>
      </c>
      <c r="F57" s="389"/>
      <c r="G57" s="1025"/>
      <c r="H57" s="1025"/>
      <c r="I57" s="1025"/>
      <c r="J57" s="1025"/>
      <c r="K57" s="1025"/>
      <c r="L57" s="1025"/>
      <c r="M57" s="1025"/>
      <c r="N57" s="1026"/>
      <c r="O57" s="1026"/>
      <c r="P57" s="1026"/>
      <c r="Q57" s="413"/>
    </row>
    <row r="58" spans="1:32" ht="19.5" customHeight="1">
      <c r="A58" s="327" t="s">
        <v>8</v>
      </c>
      <c r="C58" s="810"/>
      <c r="D58" s="330"/>
      <c r="E58" s="330"/>
      <c r="F58" s="79"/>
      <c r="G58" s="1027"/>
      <c r="H58" s="1027"/>
      <c r="I58" s="1027"/>
      <c r="J58" s="1027"/>
      <c r="K58" s="1027"/>
      <c r="L58" s="1027"/>
      <c r="M58" s="1027"/>
      <c r="N58" s="366"/>
      <c r="O58" s="366"/>
      <c r="P58" s="366"/>
      <c r="Q58" s="413"/>
      <c r="W58" s="353"/>
      <c r="X58" s="353"/>
      <c r="Y58" s="353"/>
      <c r="Z58" s="353"/>
      <c r="AA58" s="353"/>
      <c r="AB58" s="353"/>
      <c r="AC58" s="353"/>
      <c r="AD58" s="353"/>
      <c r="AE58" s="353"/>
      <c r="AF58" s="353"/>
    </row>
    <row r="59" spans="1:32" ht="19.5" customHeight="1">
      <c r="A59" s="14" t="s">
        <v>9</v>
      </c>
      <c r="B59" s="314">
        <f>SUM(B62,B65,B68)</f>
        <v>23704</v>
      </c>
      <c r="C59" s="331">
        <v>24290</v>
      </c>
      <c r="D59" s="331">
        <v>24394</v>
      </c>
      <c r="E59" s="331">
        <v>24394</v>
      </c>
      <c r="F59" s="811"/>
      <c r="G59" s="1028"/>
      <c r="I59" s="1028"/>
      <c r="J59" s="1028"/>
      <c r="K59" s="1028"/>
      <c r="L59" s="1028"/>
      <c r="M59" s="1028"/>
      <c r="N59" s="1029"/>
      <c r="O59" s="1029"/>
      <c r="P59" s="1029"/>
      <c r="Q59" s="812"/>
      <c r="R59" s="812"/>
      <c r="S59" s="812"/>
      <c r="T59" s="812"/>
      <c r="W59" s="353"/>
      <c r="X59" s="353"/>
      <c r="Y59" s="353"/>
      <c r="Z59" s="353"/>
      <c r="AA59" s="353"/>
      <c r="AB59" s="353"/>
      <c r="AC59" s="353"/>
      <c r="AD59" s="353"/>
      <c r="AE59" s="353"/>
      <c r="AF59" s="353"/>
    </row>
    <row r="60" spans="1:32" ht="19.5" customHeight="1">
      <c r="A60" s="14" t="s">
        <v>10</v>
      </c>
      <c r="B60" s="314">
        <f>SUM(B63,B66,B69)</f>
        <v>739686</v>
      </c>
      <c r="C60" s="331">
        <v>747679</v>
      </c>
      <c r="D60" s="331">
        <v>752839</v>
      </c>
      <c r="E60" s="331">
        <v>752839</v>
      </c>
      <c r="F60" s="811"/>
      <c r="G60" s="1028"/>
      <c r="H60" s="1028"/>
      <c r="I60" s="1028"/>
      <c r="J60" s="1028"/>
      <c r="K60" s="1028"/>
      <c r="L60" s="1028"/>
      <c r="M60" s="1028"/>
      <c r="N60" s="1029"/>
      <c r="O60" s="1029"/>
      <c r="P60" s="1029"/>
      <c r="Q60" s="812"/>
      <c r="R60" s="812"/>
      <c r="S60" s="812"/>
      <c r="T60" s="812"/>
      <c r="W60" s="353"/>
      <c r="X60" s="353"/>
      <c r="Y60" s="353"/>
      <c r="Z60" s="353"/>
      <c r="AA60" s="353"/>
      <c r="AB60" s="353"/>
      <c r="AC60" s="353"/>
      <c r="AD60" s="353"/>
      <c r="AE60" s="353"/>
      <c r="AF60" s="353"/>
    </row>
    <row r="61" spans="1:32" ht="19.5" customHeight="1">
      <c r="A61" s="332" t="s">
        <v>11</v>
      </c>
      <c r="B61" s="333"/>
      <c r="C61" s="335"/>
      <c r="D61" s="331"/>
      <c r="E61" s="331"/>
      <c r="F61" s="811"/>
      <c r="G61" s="1028"/>
      <c r="H61" s="1030"/>
      <c r="I61" s="1030"/>
      <c r="J61" s="1030"/>
      <c r="K61" s="1030"/>
      <c r="L61" s="1030"/>
      <c r="M61" s="1030"/>
      <c r="N61" s="1031"/>
      <c r="O61" s="1031"/>
      <c r="P61" s="1031"/>
      <c r="Q61" s="413"/>
      <c r="W61" s="353"/>
      <c r="X61" s="353"/>
      <c r="Y61" s="353"/>
      <c r="Z61" s="353"/>
      <c r="AA61" s="353"/>
      <c r="AB61" s="353"/>
      <c r="AC61" s="353"/>
      <c r="AD61" s="353"/>
      <c r="AE61" s="353"/>
      <c r="AF61" s="353"/>
    </row>
    <row r="62" spans="1:32" ht="19.5" customHeight="1">
      <c r="A62" s="336" t="s">
        <v>9</v>
      </c>
      <c r="B62" s="315">
        <v>4793</v>
      </c>
      <c r="C62" s="335">
        <v>3837</v>
      </c>
      <c r="D62" s="334">
        <v>3837</v>
      </c>
      <c r="E62" s="334">
        <v>3837</v>
      </c>
      <c r="F62" s="811"/>
      <c r="G62" s="1028"/>
      <c r="H62" s="1032"/>
      <c r="I62" s="1032"/>
      <c r="J62" s="1032"/>
      <c r="K62" s="1032"/>
      <c r="L62" s="1032"/>
      <c r="M62" s="1032"/>
      <c r="N62" s="1033"/>
      <c r="O62" s="1033"/>
      <c r="P62" s="1033"/>
      <c r="Q62" s="413"/>
      <c r="W62" s="353"/>
      <c r="X62" s="353"/>
      <c r="Y62" s="353"/>
      <c r="Z62" s="353"/>
      <c r="AA62" s="353"/>
      <c r="AB62" s="353"/>
      <c r="AC62" s="353"/>
      <c r="AD62" s="353"/>
      <c r="AE62" s="353"/>
      <c r="AF62" s="353"/>
    </row>
    <row r="63" spans="1:32" ht="19.5" customHeight="1">
      <c r="A63" s="336" t="s">
        <v>10</v>
      </c>
      <c r="B63" s="315">
        <v>111452</v>
      </c>
      <c r="C63" s="335">
        <v>95483</v>
      </c>
      <c r="D63" s="334">
        <v>95483</v>
      </c>
      <c r="E63" s="334">
        <v>95483</v>
      </c>
      <c r="F63" s="811"/>
      <c r="G63" s="1028"/>
      <c r="H63" s="1032"/>
      <c r="I63" s="1032"/>
      <c r="J63" s="1032"/>
      <c r="K63" s="1032"/>
      <c r="L63" s="1032"/>
      <c r="M63" s="1032"/>
      <c r="N63" s="1033"/>
      <c r="O63" s="1033"/>
      <c r="P63" s="1033"/>
      <c r="Q63" s="413"/>
      <c r="W63" s="353"/>
      <c r="X63" s="353"/>
      <c r="Y63" s="353"/>
      <c r="Z63" s="353"/>
      <c r="AA63" s="353"/>
      <c r="AB63" s="353"/>
      <c r="AC63" s="353"/>
      <c r="AD63" s="353"/>
      <c r="AE63" s="353"/>
      <c r="AF63" s="353"/>
    </row>
    <row r="64" spans="1:32" ht="19.5" customHeight="1">
      <c r="A64" s="332" t="s">
        <v>12</v>
      </c>
      <c r="B64" s="333"/>
      <c r="C64" s="335"/>
      <c r="D64" s="334"/>
      <c r="E64" s="334"/>
      <c r="F64" s="811"/>
      <c r="G64" s="1028"/>
      <c r="H64" s="1032"/>
      <c r="I64" s="1032"/>
      <c r="J64" s="1032"/>
      <c r="K64" s="1032"/>
      <c r="L64" s="1032"/>
      <c r="M64" s="1032"/>
      <c r="N64" s="1033"/>
      <c r="O64" s="1033"/>
      <c r="P64" s="1033"/>
      <c r="Q64" s="413"/>
      <c r="W64" s="353"/>
      <c r="X64" s="353"/>
      <c r="Y64" s="353"/>
      <c r="Z64" s="353"/>
      <c r="AA64" s="353"/>
      <c r="AB64" s="353"/>
      <c r="AC64" s="353"/>
      <c r="AD64" s="353"/>
      <c r="AE64" s="353"/>
      <c r="AF64" s="353"/>
    </row>
    <row r="65" spans="1:32" ht="19.5" customHeight="1">
      <c r="A65" s="336" t="s">
        <v>9</v>
      </c>
      <c r="B65" s="315">
        <v>11529</v>
      </c>
      <c r="C65" s="335">
        <v>11894</v>
      </c>
      <c r="D65" s="334">
        <v>11985</v>
      </c>
      <c r="E65" s="334">
        <v>11985</v>
      </c>
      <c r="F65" s="811"/>
      <c r="G65" s="1028"/>
      <c r="H65" s="1032"/>
      <c r="I65" s="1032"/>
      <c r="J65" s="1032"/>
      <c r="K65" s="1032"/>
      <c r="L65" s="1032"/>
      <c r="M65" s="1032"/>
      <c r="N65" s="1033"/>
      <c r="O65" s="1033"/>
      <c r="P65" s="1033"/>
      <c r="Q65" s="413"/>
      <c r="W65" s="353"/>
      <c r="X65" s="353"/>
      <c r="Y65" s="353"/>
      <c r="Z65" s="353"/>
      <c r="AA65" s="353"/>
      <c r="AB65" s="353"/>
      <c r="AC65" s="353"/>
      <c r="AD65" s="353"/>
      <c r="AE65" s="353"/>
      <c r="AF65" s="353"/>
    </row>
    <row r="66" spans="1:32" ht="19.5" customHeight="1">
      <c r="A66" s="336" t="s">
        <v>10</v>
      </c>
      <c r="B66" s="315">
        <v>438820</v>
      </c>
      <c r="C66" s="335">
        <v>441637</v>
      </c>
      <c r="D66" s="334">
        <v>446898</v>
      </c>
      <c r="E66" s="334">
        <v>446898</v>
      </c>
      <c r="F66" s="811"/>
      <c r="G66" s="1028"/>
      <c r="H66" s="1032"/>
      <c r="I66" s="1032"/>
      <c r="J66" s="1032"/>
      <c r="K66" s="1032"/>
      <c r="L66" s="1032"/>
      <c r="M66" s="1032"/>
      <c r="N66" s="1033"/>
      <c r="O66" s="1033"/>
      <c r="P66" s="1033"/>
      <c r="Q66" s="413"/>
      <c r="W66" s="353"/>
      <c r="X66" s="353"/>
      <c r="Y66" s="353"/>
      <c r="Z66" s="353"/>
      <c r="AA66" s="353"/>
      <c r="AB66" s="353"/>
      <c r="AC66" s="353"/>
      <c r="AD66" s="353"/>
      <c r="AE66" s="353"/>
      <c r="AF66" s="353"/>
    </row>
    <row r="67" spans="1:32" ht="19.5" customHeight="1">
      <c r="A67" s="332" t="s">
        <v>171</v>
      </c>
      <c r="B67" s="333"/>
      <c r="C67" s="335"/>
      <c r="D67" s="334"/>
      <c r="E67" s="334"/>
      <c r="F67" s="811"/>
      <c r="G67" s="1028"/>
      <c r="H67" s="1032"/>
      <c r="I67" s="1032"/>
      <c r="J67" s="1032"/>
      <c r="K67" s="1032"/>
      <c r="L67" s="1032"/>
      <c r="M67" s="1032"/>
      <c r="N67" s="1033"/>
      <c r="O67" s="1033"/>
      <c r="P67" s="1033"/>
      <c r="Q67" s="413"/>
      <c r="W67" s="353"/>
      <c r="X67" s="353"/>
      <c r="Y67" s="353"/>
      <c r="Z67" s="353"/>
      <c r="AA67" s="353"/>
      <c r="AB67" s="353"/>
      <c r="AC67" s="353"/>
      <c r="AD67" s="353"/>
      <c r="AE67" s="353"/>
      <c r="AF67" s="353"/>
    </row>
    <row r="68" spans="1:32" ht="19.5" customHeight="1">
      <c r="A68" s="336" t="s">
        <v>9</v>
      </c>
      <c r="B68" s="315">
        <v>7382</v>
      </c>
      <c r="C68" s="335">
        <v>8559</v>
      </c>
      <c r="D68" s="334">
        <v>8572</v>
      </c>
      <c r="E68" s="334">
        <v>8572</v>
      </c>
      <c r="F68" s="811"/>
      <c r="G68" s="1028"/>
      <c r="H68" s="1032"/>
      <c r="I68" s="1032"/>
      <c r="J68" s="1032"/>
      <c r="K68" s="1032"/>
      <c r="L68" s="1032"/>
      <c r="M68" s="1032"/>
      <c r="N68" s="1033"/>
      <c r="O68" s="1033"/>
      <c r="P68" s="1033"/>
      <c r="Q68" s="413"/>
      <c r="W68" s="353"/>
      <c r="X68" s="353"/>
      <c r="Y68" s="353"/>
      <c r="Z68" s="353"/>
      <c r="AA68" s="353"/>
      <c r="AB68" s="353"/>
      <c r="AC68" s="353"/>
      <c r="AD68" s="353"/>
      <c r="AE68" s="353"/>
      <c r="AF68" s="353"/>
    </row>
    <row r="69" spans="1:32" ht="19.5" customHeight="1">
      <c r="A69" s="337" t="s">
        <v>10</v>
      </c>
      <c r="B69" s="15">
        <v>189414</v>
      </c>
      <c r="C69" s="813">
        <v>210559</v>
      </c>
      <c r="D69" s="334">
        <v>210458</v>
      </c>
      <c r="E69" s="334">
        <v>210458</v>
      </c>
      <c r="F69" s="811"/>
      <c r="G69" s="1028"/>
      <c r="H69" s="1032"/>
      <c r="I69" s="1032"/>
      <c r="J69" s="1032"/>
      <c r="K69" s="1032"/>
      <c r="L69" s="1032"/>
      <c r="M69" s="1032"/>
      <c r="N69" s="1033"/>
      <c r="O69" s="1033"/>
      <c r="P69" s="1033"/>
      <c r="Q69" s="413"/>
      <c r="W69" s="353"/>
      <c r="X69" s="353"/>
      <c r="Y69" s="353"/>
      <c r="Z69" s="353"/>
      <c r="AA69" s="353"/>
      <c r="AB69" s="353"/>
      <c r="AC69" s="353"/>
      <c r="AD69" s="353"/>
      <c r="AE69" s="353"/>
      <c r="AF69" s="353"/>
    </row>
    <row r="70" spans="1:32" ht="19.5" customHeight="1">
      <c r="A70" s="339" t="s">
        <v>13</v>
      </c>
      <c r="B70" s="902"/>
      <c r="C70" s="902"/>
      <c r="D70" s="902"/>
      <c r="E70" s="902"/>
      <c r="F70" s="389"/>
      <c r="G70" s="1025"/>
      <c r="H70" s="1025"/>
      <c r="I70" s="1025"/>
      <c r="J70" s="1025"/>
      <c r="K70" s="1025"/>
      <c r="L70" s="1025"/>
      <c r="M70" s="1025"/>
      <c r="N70" s="1026"/>
      <c r="O70" s="1026"/>
      <c r="P70" s="1026"/>
      <c r="Q70" s="389"/>
      <c r="R70" s="79"/>
      <c r="W70" s="353"/>
      <c r="X70" s="353"/>
      <c r="Y70" s="353"/>
      <c r="Z70" s="353"/>
      <c r="AA70" s="353"/>
      <c r="AB70" s="353"/>
      <c r="AC70" s="353"/>
      <c r="AD70" s="353"/>
      <c r="AE70" s="353"/>
      <c r="AF70" s="353"/>
    </row>
    <row r="71" spans="1:32" ht="19.5" customHeight="1">
      <c r="B71" s="903"/>
      <c r="C71" s="903"/>
      <c r="D71" s="903"/>
      <c r="E71" s="903"/>
      <c r="F71" s="220"/>
      <c r="N71" s="1018"/>
      <c r="O71" s="1018"/>
      <c r="P71" s="1018"/>
      <c r="Q71" s="220"/>
      <c r="R71" s="79"/>
      <c r="W71" s="353"/>
      <c r="X71" s="353"/>
      <c r="Y71" s="353"/>
      <c r="Z71" s="353"/>
      <c r="AA71" s="353"/>
      <c r="AB71" s="353"/>
      <c r="AC71" s="353"/>
      <c r="AD71" s="353"/>
      <c r="AE71" s="353"/>
      <c r="AF71" s="353"/>
    </row>
    <row r="72" spans="1:32" ht="24.75" customHeight="1">
      <c r="A72" s="376" t="s">
        <v>591</v>
      </c>
      <c r="F72" s="220"/>
      <c r="N72" s="1018"/>
      <c r="O72" s="1018"/>
      <c r="P72" s="1018"/>
      <c r="Q72" s="220"/>
      <c r="R72" s="79"/>
      <c r="W72" s="353"/>
      <c r="X72" s="353"/>
      <c r="Y72" s="353"/>
      <c r="Z72" s="353"/>
      <c r="AA72" s="353"/>
      <c r="AB72" s="353"/>
      <c r="AC72" s="353"/>
      <c r="AD72" s="353"/>
      <c r="AE72" s="353"/>
      <c r="AF72" s="353"/>
    </row>
    <row r="73" spans="1:32" ht="19.5" customHeight="1">
      <c r="A73" s="376"/>
      <c r="F73" s="220"/>
      <c r="N73" s="1018"/>
      <c r="O73" s="1018"/>
      <c r="P73" s="1018"/>
      <c r="Q73" s="220"/>
      <c r="R73" s="79"/>
      <c r="W73" s="353"/>
      <c r="X73" s="353"/>
      <c r="Y73" s="353"/>
      <c r="Z73" s="353"/>
      <c r="AA73" s="353"/>
      <c r="AB73" s="353"/>
      <c r="AC73" s="353"/>
      <c r="AD73" s="353"/>
      <c r="AE73" s="353"/>
      <c r="AF73" s="353"/>
    </row>
    <row r="74" spans="1:32" ht="19.5" customHeight="1">
      <c r="F74" s="220"/>
      <c r="N74" s="1018"/>
      <c r="O74" s="1018"/>
      <c r="P74" s="1018"/>
      <c r="Q74" s="220"/>
      <c r="R74" s="79"/>
      <c r="S74" s="353"/>
      <c r="T74" s="353"/>
      <c r="W74" s="353"/>
      <c r="X74" s="353"/>
      <c r="Y74" s="353"/>
      <c r="Z74" s="353"/>
      <c r="AA74" s="353"/>
      <c r="AB74" s="353"/>
      <c r="AC74" s="353"/>
      <c r="AD74" s="353"/>
      <c r="AE74" s="353"/>
      <c r="AF74" s="353"/>
    </row>
    <row r="75" spans="1:32" ht="19.5" customHeight="1">
      <c r="F75" s="220"/>
      <c r="N75" s="1018"/>
      <c r="O75" s="1018"/>
      <c r="P75" s="1018"/>
      <c r="Q75" s="220"/>
      <c r="R75" s="79"/>
      <c r="S75" s="353"/>
      <c r="T75" s="353"/>
      <c r="W75" s="353"/>
      <c r="X75" s="353"/>
      <c r="Y75" s="353"/>
      <c r="Z75" s="353"/>
      <c r="AA75" s="353"/>
      <c r="AB75" s="353"/>
      <c r="AC75" s="353"/>
      <c r="AD75" s="353"/>
      <c r="AE75" s="353"/>
      <c r="AF75" s="353"/>
    </row>
    <row r="76" spans="1:32" ht="19.5" customHeight="1">
      <c r="F76" s="220"/>
      <c r="N76" s="1018"/>
      <c r="O76" s="1018"/>
      <c r="P76" s="1018"/>
      <c r="Q76" s="220"/>
      <c r="R76" s="79"/>
      <c r="S76" s="353"/>
      <c r="T76" s="353"/>
      <c r="W76" s="353"/>
      <c r="X76" s="353"/>
      <c r="Y76" s="353"/>
      <c r="Z76" s="353"/>
      <c r="AA76" s="353"/>
      <c r="AB76" s="353"/>
      <c r="AC76" s="353"/>
      <c r="AD76" s="353"/>
      <c r="AE76" s="353"/>
      <c r="AF76" s="353"/>
    </row>
    <row r="77" spans="1:32" ht="19.5" customHeight="1">
      <c r="F77" s="220"/>
      <c r="N77" s="1018"/>
      <c r="O77" s="1018"/>
      <c r="P77" s="1018"/>
      <c r="Q77" s="220"/>
      <c r="R77" s="79"/>
      <c r="S77" s="353"/>
      <c r="T77" s="353"/>
      <c r="W77" s="353"/>
      <c r="X77" s="353"/>
      <c r="Y77" s="353"/>
      <c r="Z77" s="353"/>
      <c r="AA77" s="353"/>
      <c r="AB77" s="353"/>
      <c r="AC77" s="353"/>
      <c r="AD77" s="353"/>
      <c r="AE77" s="353"/>
      <c r="AF77" s="353"/>
    </row>
    <row r="78" spans="1:32" ht="19.5" customHeight="1">
      <c r="F78" s="220"/>
      <c r="N78" s="1018"/>
      <c r="O78" s="1018"/>
      <c r="P78" s="1018"/>
      <c r="Q78" s="220"/>
      <c r="R78" s="79"/>
      <c r="S78" s="353"/>
      <c r="T78" s="353"/>
      <c r="W78" s="353"/>
      <c r="X78" s="353"/>
      <c r="Y78" s="353"/>
      <c r="Z78" s="353"/>
      <c r="AA78" s="353"/>
      <c r="AB78" s="353"/>
      <c r="AC78" s="353"/>
      <c r="AD78" s="353"/>
      <c r="AE78" s="353"/>
      <c r="AF78" s="353"/>
    </row>
    <row r="79" spans="1:32" ht="19.5" customHeight="1">
      <c r="F79" s="220"/>
      <c r="N79" s="1018"/>
      <c r="O79" s="1018"/>
      <c r="P79" s="1018"/>
      <c r="Q79" s="220"/>
      <c r="R79" s="79"/>
      <c r="S79" s="353"/>
      <c r="T79" s="353"/>
      <c r="W79" s="353"/>
      <c r="X79" s="353"/>
      <c r="Y79" s="353"/>
      <c r="Z79" s="353"/>
      <c r="AA79" s="353"/>
      <c r="AB79" s="353"/>
      <c r="AC79" s="353"/>
      <c r="AD79" s="353"/>
      <c r="AE79" s="353"/>
      <c r="AF79" s="353"/>
    </row>
    <row r="80" spans="1:32" ht="19.5" customHeight="1">
      <c r="F80" s="220"/>
      <c r="N80" s="1018"/>
      <c r="O80" s="1018"/>
      <c r="P80" s="1018"/>
      <c r="Q80" s="220"/>
      <c r="R80" s="79"/>
      <c r="S80" s="353"/>
      <c r="T80" s="353"/>
      <c r="W80" s="353"/>
      <c r="X80" s="353"/>
      <c r="Y80" s="353"/>
      <c r="Z80" s="353"/>
      <c r="AA80" s="353"/>
      <c r="AB80" s="353"/>
      <c r="AC80" s="353"/>
      <c r="AD80" s="353"/>
      <c r="AE80" s="353"/>
      <c r="AF80" s="353"/>
    </row>
    <row r="81" spans="1:32" ht="19.5" customHeight="1">
      <c r="F81" s="220"/>
      <c r="N81" s="1018"/>
      <c r="O81" s="1018"/>
      <c r="P81" s="1018"/>
      <c r="Q81" s="220"/>
      <c r="R81" s="79"/>
      <c r="S81" s="353"/>
      <c r="T81" s="353"/>
      <c r="W81" s="353"/>
      <c r="X81" s="353"/>
      <c r="Y81" s="353"/>
      <c r="Z81" s="353"/>
      <c r="AA81" s="353"/>
      <c r="AB81" s="353"/>
      <c r="AC81" s="353"/>
      <c r="AD81" s="353"/>
      <c r="AE81" s="353"/>
      <c r="AF81" s="353"/>
    </row>
    <row r="82" spans="1:32" ht="19.5" customHeight="1">
      <c r="F82" s="220"/>
      <c r="N82" s="1018"/>
      <c r="O82" s="1018"/>
      <c r="P82" s="1018"/>
      <c r="Q82" s="220"/>
      <c r="R82" s="79"/>
      <c r="S82" s="353"/>
      <c r="T82" s="353"/>
      <c r="W82" s="353"/>
      <c r="X82" s="353"/>
      <c r="Y82" s="353"/>
      <c r="Z82" s="353"/>
      <c r="AA82" s="353"/>
      <c r="AB82" s="353"/>
      <c r="AC82" s="353"/>
      <c r="AD82" s="353"/>
      <c r="AE82" s="353"/>
      <c r="AF82" s="353"/>
    </row>
    <row r="83" spans="1:32" ht="19.5" customHeight="1">
      <c r="F83" s="220"/>
      <c r="N83" s="1018"/>
      <c r="O83" s="1018"/>
      <c r="P83" s="1018"/>
      <c r="Q83" s="220"/>
      <c r="R83" s="79"/>
      <c r="S83" s="353"/>
      <c r="T83" s="353"/>
      <c r="W83" s="353"/>
      <c r="X83" s="353"/>
      <c r="Y83" s="353"/>
      <c r="Z83" s="353"/>
      <c r="AA83" s="353"/>
      <c r="AB83" s="353"/>
      <c r="AC83" s="353"/>
      <c r="AD83" s="353"/>
      <c r="AE83" s="353"/>
      <c r="AF83" s="353"/>
    </row>
    <row r="84" spans="1:32" ht="19.5" customHeight="1">
      <c r="F84" s="220"/>
      <c r="N84" s="1018"/>
      <c r="O84" s="1018"/>
      <c r="P84" s="1018"/>
      <c r="Q84" s="220"/>
      <c r="R84" s="79"/>
      <c r="S84" s="353"/>
      <c r="T84" s="353"/>
      <c r="W84" s="353"/>
      <c r="X84" s="353"/>
      <c r="Y84" s="353"/>
      <c r="Z84" s="353"/>
      <c r="AA84" s="353"/>
      <c r="AB84" s="353"/>
      <c r="AC84" s="353"/>
      <c r="AD84" s="353"/>
      <c r="AE84" s="353"/>
      <c r="AF84" s="353"/>
    </row>
    <row r="85" spans="1:32" ht="19.5" customHeight="1">
      <c r="F85" s="220"/>
      <c r="N85" s="1018"/>
      <c r="O85" s="1018"/>
      <c r="P85" s="1018"/>
      <c r="Q85" s="220"/>
      <c r="R85" s="79"/>
      <c r="S85" s="353"/>
      <c r="T85" s="353"/>
      <c r="W85" s="353"/>
      <c r="X85" s="353"/>
      <c r="Y85" s="353"/>
      <c r="Z85" s="353"/>
      <c r="AA85" s="353"/>
      <c r="AB85" s="353"/>
      <c r="AC85" s="353"/>
      <c r="AD85" s="353"/>
      <c r="AE85" s="353"/>
      <c r="AF85" s="353"/>
    </row>
    <row r="86" spans="1:32" ht="19.5" customHeight="1">
      <c r="F86" s="220"/>
      <c r="N86" s="1018"/>
      <c r="O86" s="1018"/>
      <c r="P86" s="1018"/>
      <c r="Q86" s="220"/>
      <c r="R86" s="79"/>
      <c r="S86" s="353"/>
      <c r="T86" s="353"/>
      <c r="W86" s="353"/>
      <c r="X86" s="353"/>
      <c r="Y86" s="353"/>
      <c r="Z86" s="353"/>
      <c r="AA86" s="353"/>
      <c r="AB86" s="353"/>
      <c r="AC86" s="353"/>
      <c r="AD86" s="353"/>
      <c r="AE86" s="353"/>
      <c r="AF86" s="353"/>
    </row>
    <row r="87" spans="1:32" ht="19.5" customHeight="1">
      <c r="A87" s="330" t="s">
        <v>66</v>
      </c>
      <c r="F87" s="220"/>
      <c r="N87" s="1018"/>
      <c r="O87" s="1018"/>
      <c r="P87" s="1018"/>
      <c r="Q87" s="220"/>
      <c r="R87" s="79"/>
      <c r="S87" s="353"/>
      <c r="T87" s="353"/>
      <c r="W87" s="353"/>
      <c r="X87" s="353"/>
      <c r="Y87" s="353"/>
      <c r="Z87" s="353"/>
      <c r="AA87" s="353"/>
      <c r="AB87" s="353"/>
      <c r="AC87" s="353"/>
      <c r="AD87" s="353"/>
      <c r="AE87" s="353"/>
      <c r="AF87" s="353"/>
    </row>
    <row r="88" spans="1:32" ht="24" customHeight="1">
      <c r="F88" s="220"/>
      <c r="N88" s="1018"/>
      <c r="O88" s="1018"/>
      <c r="P88" s="1018"/>
      <c r="Q88" s="220"/>
      <c r="R88" s="79"/>
      <c r="S88" s="353"/>
      <c r="T88" s="353"/>
      <c r="W88" s="353"/>
      <c r="X88" s="353"/>
      <c r="Y88" s="353"/>
      <c r="Z88" s="353"/>
      <c r="AA88" s="353"/>
      <c r="AB88" s="353"/>
      <c r="AC88" s="353"/>
      <c r="AD88" s="353"/>
      <c r="AE88" s="353"/>
      <c r="AF88" s="353"/>
    </row>
    <row r="89" spans="1:32" ht="19.5" customHeight="1">
      <c r="A89" s="342" t="s">
        <v>592</v>
      </c>
      <c r="B89" s="371"/>
      <c r="C89" s="343"/>
      <c r="D89" s="344"/>
      <c r="E89" s="345"/>
      <c r="F89" s="220"/>
      <c r="N89" s="1018"/>
      <c r="O89" s="1018"/>
      <c r="P89" s="1018"/>
      <c r="Q89" s="79"/>
      <c r="S89" s="353"/>
      <c r="T89" s="353"/>
      <c r="W89" s="353"/>
      <c r="X89" s="353"/>
      <c r="Y89" s="353"/>
      <c r="Z89" s="353"/>
      <c r="AA89" s="353"/>
      <c r="AB89" s="353"/>
      <c r="AC89" s="353"/>
      <c r="AD89" s="353"/>
      <c r="AE89" s="353"/>
      <c r="AF89" s="353"/>
    </row>
    <row r="90" spans="1:32" ht="24" customHeight="1">
      <c r="A90" s="232" t="s">
        <v>264</v>
      </c>
      <c r="B90" s="174" t="s">
        <v>8</v>
      </c>
      <c r="C90" s="174" t="s">
        <v>11</v>
      </c>
      <c r="D90" s="174" t="s">
        <v>12</v>
      </c>
      <c r="E90" s="174" t="s">
        <v>171</v>
      </c>
      <c r="F90" s="220"/>
      <c r="G90" s="1034"/>
      <c r="N90" s="1018"/>
      <c r="O90" s="1018"/>
      <c r="P90" s="1018"/>
      <c r="Q90" s="79"/>
      <c r="R90" s="353"/>
      <c r="S90" s="353"/>
      <c r="T90" s="353"/>
      <c r="W90" s="353"/>
      <c r="X90" s="353"/>
      <c r="Y90" s="353"/>
      <c r="Z90" s="353"/>
      <c r="AA90" s="353"/>
      <c r="AB90" s="353"/>
      <c r="AC90" s="353"/>
      <c r="AD90" s="353"/>
      <c r="AE90" s="353"/>
      <c r="AF90" s="353"/>
    </row>
    <row r="91" spans="1:32" ht="19.5" customHeight="1">
      <c r="A91" s="157" t="s">
        <v>8</v>
      </c>
      <c r="B91" s="19">
        <v>24394</v>
      </c>
      <c r="C91" s="19">
        <v>3837</v>
      </c>
      <c r="D91" s="19">
        <v>11985</v>
      </c>
      <c r="E91" s="19">
        <v>8572</v>
      </c>
      <c r="F91" s="220"/>
      <c r="G91" s="1035"/>
      <c r="N91" s="1018"/>
      <c r="O91" s="1018"/>
      <c r="P91" s="1018"/>
      <c r="Q91" s="79"/>
      <c r="R91" s="353"/>
      <c r="S91" s="353"/>
      <c r="T91" s="353"/>
      <c r="W91" s="353"/>
      <c r="X91" s="353"/>
      <c r="Y91" s="353"/>
      <c r="Z91" s="353"/>
      <c r="AA91" s="353"/>
      <c r="AB91" s="353"/>
      <c r="AC91" s="353"/>
      <c r="AD91" s="353"/>
      <c r="AE91" s="353"/>
      <c r="AF91" s="353"/>
    </row>
    <row r="92" spans="1:32" ht="19.5" customHeight="1">
      <c r="A92" s="62" t="s">
        <v>321</v>
      </c>
      <c r="B92" s="906">
        <v>3738</v>
      </c>
      <c r="C92" s="324">
        <v>722</v>
      </c>
      <c r="D92" s="324">
        <v>537</v>
      </c>
      <c r="E92" s="324">
        <v>2479</v>
      </c>
      <c r="F92" s="220"/>
      <c r="G92" s="1036"/>
      <c r="N92" s="1018"/>
      <c r="O92" s="1018"/>
      <c r="P92" s="1018"/>
      <c r="Q92" s="79"/>
      <c r="R92" s="353"/>
      <c r="S92" s="353"/>
      <c r="T92" s="353"/>
      <c r="W92" s="353"/>
      <c r="X92" s="353"/>
      <c r="Y92" s="353"/>
      <c r="Z92" s="353"/>
      <c r="AA92" s="353"/>
      <c r="AB92" s="353"/>
      <c r="AC92" s="353"/>
      <c r="AD92" s="353"/>
      <c r="AE92" s="353"/>
      <c r="AF92" s="353"/>
    </row>
    <row r="93" spans="1:32" ht="19.5" customHeight="1">
      <c r="A93" s="62" t="s">
        <v>259</v>
      </c>
      <c r="B93" s="906">
        <v>6413</v>
      </c>
      <c r="C93" s="324">
        <v>2941</v>
      </c>
      <c r="D93" s="324">
        <v>1130</v>
      </c>
      <c r="E93" s="324">
        <v>2342</v>
      </c>
      <c r="F93" s="220"/>
      <c r="G93" s="1036"/>
      <c r="N93" s="1018"/>
      <c r="O93" s="1018"/>
      <c r="P93" s="1018"/>
      <c r="Q93" s="79"/>
      <c r="R93" s="353"/>
      <c r="S93" s="353"/>
      <c r="T93" s="353"/>
      <c r="W93" s="353"/>
      <c r="X93" s="353"/>
      <c r="Y93" s="353"/>
      <c r="Z93" s="353"/>
      <c r="AA93" s="353"/>
      <c r="AB93" s="353"/>
      <c r="AC93" s="353"/>
      <c r="AD93" s="353"/>
      <c r="AE93" s="353"/>
      <c r="AF93" s="353"/>
    </row>
    <row r="94" spans="1:32" ht="19.5" customHeight="1">
      <c r="A94" s="62" t="s">
        <v>260</v>
      </c>
      <c r="B94" s="906">
        <v>10898</v>
      </c>
      <c r="C94" s="324">
        <v>87</v>
      </c>
      <c r="D94" s="324">
        <v>9612</v>
      </c>
      <c r="E94" s="324">
        <v>1199</v>
      </c>
      <c r="F94" s="220"/>
      <c r="G94" s="1036"/>
      <c r="N94" s="1018"/>
      <c r="O94" s="1018"/>
      <c r="P94" s="1018"/>
      <c r="Q94" s="79"/>
      <c r="R94" s="353"/>
      <c r="S94" s="353"/>
      <c r="T94" s="353"/>
      <c r="W94" s="353"/>
      <c r="X94" s="353"/>
      <c r="Y94" s="353"/>
      <c r="Z94" s="353"/>
      <c r="AA94" s="353"/>
      <c r="AB94" s="353"/>
      <c r="AC94" s="353"/>
      <c r="AD94" s="353"/>
      <c r="AE94" s="353"/>
      <c r="AF94" s="353"/>
    </row>
    <row r="95" spans="1:32" ht="19.5" customHeight="1">
      <c r="A95" s="62" t="s">
        <v>261</v>
      </c>
      <c r="B95" s="906">
        <v>2757</v>
      </c>
      <c r="C95" s="324">
        <v>55</v>
      </c>
      <c r="D95" s="324">
        <v>231</v>
      </c>
      <c r="E95" s="324">
        <v>2471</v>
      </c>
      <c r="F95" s="220"/>
      <c r="G95" s="1036"/>
      <c r="N95" s="1018"/>
      <c r="O95" s="1018"/>
      <c r="P95" s="1018"/>
      <c r="Q95" s="79"/>
      <c r="R95" s="353"/>
      <c r="S95" s="353"/>
      <c r="T95" s="353"/>
      <c r="W95" s="353"/>
      <c r="X95" s="353"/>
      <c r="Y95" s="353"/>
      <c r="Z95" s="353"/>
      <c r="AA95" s="353"/>
      <c r="AB95" s="353"/>
      <c r="AC95" s="353"/>
      <c r="AD95" s="353"/>
      <c r="AE95" s="353"/>
      <c r="AF95" s="353"/>
    </row>
    <row r="96" spans="1:32" ht="19.5" customHeight="1">
      <c r="A96" s="62" t="s">
        <v>262</v>
      </c>
      <c r="B96" s="906">
        <v>163</v>
      </c>
      <c r="C96" s="324">
        <v>13</v>
      </c>
      <c r="D96" s="324">
        <v>120</v>
      </c>
      <c r="E96" s="324">
        <v>30</v>
      </c>
      <c r="F96" s="220"/>
      <c r="G96" s="1036"/>
      <c r="N96" s="1018"/>
      <c r="O96" s="1018"/>
      <c r="P96" s="1018"/>
      <c r="Q96" s="79"/>
      <c r="R96" s="353"/>
      <c r="S96" s="353"/>
      <c r="T96" s="353"/>
      <c r="W96" s="353"/>
      <c r="X96" s="353"/>
      <c r="Y96" s="353"/>
      <c r="Z96" s="353"/>
      <c r="AA96" s="353"/>
      <c r="AB96" s="353"/>
      <c r="AC96" s="353"/>
      <c r="AD96" s="353"/>
      <c r="AE96" s="353"/>
      <c r="AF96" s="353"/>
    </row>
    <row r="97" spans="1:32" ht="19.5" customHeight="1">
      <c r="A97" s="62" t="s">
        <v>263</v>
      </c>
      <c r="B97" s="22">
        <v>425</v>
      </c>
      <c r="C97" s="325">
        <v>19</v>
      </c>
      <c r="D97" s="325">
        <v>355</v>
      </c>
      <c r="E97" s="325">
        <v>51</v>
      </c>
      <c r="F97" s="220"/>
      <c r="G97" s="1036"/>
      <c r="N97" s="1018"/>
      <c r="O97" s="1018"/>
      <c r="P97" s="1018"/>
      <c r="Q97" s="79"/>
      <c r="R97" s="353"/>
      <c r="S97" s="353"/>
      <c r="T97" s="353"/>
      <c r="W97" s="353"/>
      <c r="X97" s="353"/>
      <c r="Y97" s="353"/>
      <c r="Z97" s="353"/>
      <c r="AA97" s="353"/>
      <c r="AB97" s="353"/>
      <c r="AC97" s="353"/>
      <c r="AD97" s="353"/>
      <c r="AE97" s="353"/>
      <c r="AF97" s="353"/>
    </row>
    <row r="98" spans="1:32" ht="19.5" customHeight="1">
      <c r="A98" s="341" t="s">
        <v>13</v>
      </c>
      <c r="B98" s="904"/>
      <c r="C98" s="904"/>
      <c r="D98" s="904"/>
      <c r="E98" s="904"/>
      <c r="F98" s="220"/>
      <c r="N98" s="1018"/>
      <c r="O98" s="1018"/>
      <c r="P98" s="1018"/>
      <c r="Q98" s="79"/>
      <c r="R98" s="353"/>
      <c r="S98" s="353"/>
      <c r="T98" s="353"/>
      <c r="W98" s="353"/>
      <c r="X98" s="353"/>
      <c r="Y98" s="353"/>
      <c r="Z98" s="353"/>
      <c r="AA98" s="353"/>
      <c r="AB98" s="353"/>
      <c r="AC98" s="353"/>
      <c r="AD98" s="353"/>
      <c r="AE98" s="353"/>
      <c r="AF98" s="353"/>
    </row>
    <row r="99" spans="1:32" ht="19.5" customHeight="1">
      <c r="A99" s="377"/>
      <c r="B99" s="377"/>
      <c r="C99" s="377"/>
      <c r="D99" s="377"/>
      <c r="E99" s="377"/>
      <c r="F99" s="220"/>
      <c r="N99" s="1018"/>
      <c r="O99" s="1018"/>
      <c r="P99" s="1018"/>
      <c r="Q99" s="79"/>
      <c r="R99" s="353"/>
      <c r="S99" s="353"/>
      <c r="T99" s="353"/>
      <c r="W99" s="353"/>
      <c r="X99" s="353"/>
      <c r="Y99" s="353"/>
      <c r="Z99" s="353"/>
      <c r="AA99" s="353"/>
      <c r="AB99" s="353"/>
      <c r="AC99" s="353"/>
      <c r="AD99" s="353"/>
      <c r="AE99" s="353"/>
      <c r="AF99" s="353"/>
    </row>
    <row r="100" spans="1:32" ht="19.5" customHeight="1">
      <c r="A100" s="342" t="s">
        <v>593</v>
      </c>
      <c r="B100" s="343"/>
      <c r="C100" s="343"/>
      <c r="D100" s="344"/>
      <c r="E100" s="345"/>
      <c r="F100" s="220"/>
      <c r="N100" s="1018"/>
      <c r="O100" s="1018"/>
      <c r="P100" s="1018"/>
      <c r="Q100" s="79"/>
      <c r="R100" s="353"/>
      <c r="S100" s="353"/>
      <c r="T100" s="353"/>
      <c r="W100" s="353"/>
      <c r="X100" s="353"/>
      <c r="Y100" s="353"/>
      <c r="Z100" s="353"/>
      <c r="AA100" s="353"/>
      <c r="AB100" s="353"/>
      <c r="AC100" s="353"/>
      <c r="AD100" s="353"/>
      <c r="AE100" s="353"/>
      <c r="AF100" s="353"/>
    </row>
    <row r="101" spans="1:32" ht="19.5" customHeight="1">
      <c r="A101" s="346" t="s">
        <v>169</v>
      </c>
      <c r="B101" s="347"/>
      <c r="C101" s="347"/>
      <c r="D101" s="348"/>
      <c r="E101" s="346"/>
      <c r="F101" s="220"/>
      <c r="N101" s="1018"/>
      <c r="O101" s="1018"/>
      <c r="P101" s="1018"/>
      <c r="Q101" s="79"/>
      <c r="R101" s="353"/>
      <c r="S101" s="353"/>
      <c r="T101" s="353"/>
      <c r="W101" s="353"/>
      <c r="X101" s="353"/>
      <c r="Y101" s="353"/>
      <c r="Z101" s="353"/>
      <c r="AA101" s="353"/>
      <c r="AB101" s="353"/>
      <c r="AC101" s="353"/>
      <c r="AD101" s="353"/>
      <c r="AE101" s="353"/>
      <c r="AF101" s="353"/>
    </row>
    <row r="102" spans="1:32" ht="19.5" customHeight="1">
      <c r="A102" s="232" t="s">
        <v>264</v>
      </c>
      <c r="B102" s="174" t="s">
        <v>8</v>
      </c>
      <c r="C102" s="174" t="s">
        <v>11</v>
      </c>
      <c r="D102" s="174" t="s">
        <v>12</v>
      </c>
      <c r="E102" s="174" t="s">
        <v>171</v>
      </c>
      <c r="F102" s="220"/>
      <c r="H102" s="1034"/>
      <c r="N102" s="1018"/>
      <c r="O102" s="1018"/>
      <c r="P102" s="1018"/>
      <c r="Q102" s="79"/>
      <c r="R102" s="353"/>
      <c r="S102" s="353"/>
      <c r="T102" s="353"/>
      <c r="W102" s="353"/>
      <c r="X102" s="353"/>
      <c r="Y102" s="353"/>
      <c r="Z102" s="353"/>
      <c r="AA102" s="353"/>
      <c r="AB102" s="353"/>
      <c r="AC102" s="353"/>
      <c r="AD102" s="353"/>
      <c r="AE102" s="353"/>
      <c r="AF102" s="353"/>
    </row>
    <row r="103" spans="1:32" ht="19.5" customHeight="1">
      <c r="A103" s="157" t="s">
        <v>8</v>
      </c>
      <c r="B103" s="19">
        <v>752839</v>
      </c>
      <c r="C103" s="19">
        <v>95483</v>
      </c>
      <c r="D103" s="19">
        <v>446898</v>
      </c>
      <c r="E103" s="19">
        <v>210458</v>
      </c>
      <c r="F103" s="220"/>
      <c r="H103" s="1035"/>
      <c r="N103" s="1018"/>
      <c r="O103" s="1018"/>
      <c r="P103" s="1018"/>
      <c r="Q103" s="79"/>
      <c r="R103" s="353"/>
      <c r="S103" s="353"/>
      <c r="T103" s="353"/>
      <c r="W103" s="353"/>
      <c r="X103" s="353"/>
      <c r="Y103" s="353"/>
      <c r="Z103" s="353"/>
      <c r="AA103" s="353"/>
      <c r="AB103" s="353"/>
      <c r="AC103" s="353"/>
      <c r="AD103" s="353"/>
      <c r="AE103" s="353"/>
      <c r="AF103" s="353"/>
    </row>
    <row r="104" spans="1:32" ht="19.5" customHeight="1">
      <c r="A104" s="62" t="s">
        <v>321</v>
      </c>
      <c r="B104" s="304">
        <v>42176</v>
      </c>
      <c r="C104" s="324">
        <v>9721</v>
      </c>
      <c r="D104" s="324">
        <v>8109</v>
      </c>
      <c r="E104" s="324">
        <v>24346</v>
      </c>
      <c r="F104" s="220"/>
      <c r="G104" s="1036"/>
      <c r="H104" s="1036"/>
      <c r="N104" s="1018"/>
      <c r="O104" s="1018"/>
      <c r="P104" s="1018"/>
      <c r="Q104" s="79"/>
      <c r="R104" s="353"/>
      <c r="S104" s="353"/>
      <c r="T104" s="353"/>
      <c r="W104" s="353"/>
      <c r="X104" s="353"/>
      <c r="Y104" s="353"/>
      <c r="Z104" s="353"/>
      <c r="AA104" s="353"/>
      <c r="AB104" s="353"/>
      <c r="AC104" s="353"/>
      <c r="AD104" s="353"/>
      <c r="AE104" s="353"/>
      <c r="AF104" s="353"/>
    </row>
    <row r="105" spans="1:32" ht="19.5" customHeight="1">
      <c r="A105" s="62" t="s">
        <v>259</v>
      </c>
      <c r="B105" s="304">
        <v>155347</v>
      </c>
      <c r="C105" s="324">
        <v>76544</v>
      </c>
      <c r="D105" s="324">
        <v>27525</v>
      </c>
      <c r="E105" s="324">
        <v>51278</v>
      </c>
      <c r="F105" s="220"/>
      <c r="G105" s="1036"/>
      <c r="H105" s="1036"/>
      <c r="N105" s="1018"/>
      <c r="O105" s="1018"/>
      <c r="P105" s="1018"/>
      <c r="Q105" s="79"/>
      <c r="R105" s="353"/>
      <c r="S105" s="353"/>
      <c r="T105" s="353"/>
      <c r="W105" s="353"/>
      <c r="X105" s="353"/>
      <c r="Y105" s="353"/>
      <c r="Z105" s="353"/>
      <c r="AA105" s="353"/>
      <c r="AB105" s="353"/>
      <c r="AC105" s="353"/>
      <c r="AD105" s="353"/>
      <c r="AE105" s="353"/>
      <c r="AF105" s="353"/>
    </row>
    <row r="106" spans="1:32" ht="19.5" customHeight="1">
      <c r="A106" s="62" t="s">
        <v>260</v>
      </c>
      <c r="B106" s="304">
        <v>356985</v>
      </c>
      <c r="C106" s="324">
        <v>2931</v>
      </c>
      <c r="D106" s="324">
        <v>323088</v>
      </c>
      <c r="E106" s="324">
        <v>30966</v>
      </c>
      <c r="F106" s="220"/>
      <c r="G106" s="1036"/>
      <c r="H106" s="1036"/>
      <c r="N106" s="1018"/>
      <c r="O106" s="1018"/>
      <c r="P106" s="1018"/>
      <c r="Q106" s="79"/>
    </row>
    <row r="107" spans="1:32" ht="19.5" customHeight="1">
      <c r="A107" s="62" t="s">
        <v>261</v>
      </c>
      <c r="B107" s="304">
        <v>110068</v>
      </c>
      <c r="C107" s="324">
        <v>2308</v>
      </c>
      <c r="D107" s="324">
        <v>9870</v>
      </c>
      <c r="E107" s="324">
        <v>97890</v>
      </c>
      <c r="F107" s="220"/>
      <c r="G107" s="1036"/>
      <c r="H107" s="1036"/>
      <c r="N107" s="1018"/>
      <c r="O107" s="1018"/>
      <c r="P107" s="1018"/>
      <c r="Q107" s="79"/>
    </row>
    <row r="108" spans="1:32" ht="19.5" customHeight="1">
      <c r="A108" s="62" t="s">
        <v>262</v>
      </c>
      <c r="B108" s="304">
        <v>8740</v>
      </c>
      <c r="C108" s="324">
        <v>699</v>
      </c>
      <c r="D108" s="324">
        <v>6365</v>
      </c>
      <c r="E108" s="324">
        <v>1676</v>
      </c>
      <c r="F108" s="220"/>
      <c r="G108" s="1036"/>
      <c r="H108" s="1036"/>
      <c r="N108" s="1018"/>
      <c r="O108" s="1018"/>
      <c r="P108" s="1018"/>
      <c r="Q108" s="79"/>
    </row>
    <row r="109" spans="1:32" ht="19.5" customHeight="1">
      <c r="A109" s="62" t="s">
        <v>263</v>
      </c>
      <c r="B109" s="349">
        <v>79523</v>
      </c>
      <c r="C109" s="325">
        <v>3280</v>
      </c>
      <c r="D109" s="325">
        <v>71941</v>
      </c>
      <c r="E109" s="325">
        <v>4302</v>
      </c>
      <c r="F109" s="220"/>
      <c r="G109" s="1036"/>
      <c r="H109" s="1036"/>
      <c r="N109" s="1018"/>
      <c r="O109" s="1018"/>
      <c r="P109" s="1018"/>
      <c r="Q109" s="79"/>
    </row>
    <row r="110" spans="1:32" ht="19.5" customHeight="1">
      <c r="A110" s="341" t="s">
        <v>13</v>
      </c>
      <c r="B110" s="105"/>
      <c r="C110" s="175"/>
      <c r="D110" s="175"/>
      <c r="E110" s="175"/>
      <c r="F110" s="220"/>
      <c r="N110" s="1018"/>
      <c r="O110" s="1018"/>
      <c r="P110" s="1018"/>
      <c r="Q110" s="79"/>
    </row>
    <row r="111" spans="1:32" ht="19.5" customHeight="1">
      <c r="F111" s="220"/>
      <c r="N111" s="1018"/>
      <c r="O111" s="1018"/>
      <c r="P111" s="1018"/>
      <c r="Q111" s="220"/>
      <c r="R111" s="79"/>
    </row>
    <row r="112" spans="1:32" ht="19.5" customHeight="1">
      <c r="A112" s="11" t="s">
        <v>594</v>
      </c>
      <c r="B112" s="371"/>
      <c r="C112" s="371"/>
      <c r="D112" s="372"/>
      <c r="E112" s="371"/>
      <c r="F112" s="389"/>
      <c r="G112" s="1025"/>
      <c r="H112" s="1025"/>
      <c r="I112" s="1025"/>
      <c r="J112" s="1025"/>
      <c r="K112" s="1025"/>
      <c r="L112" s="1025"/>
      <c r="M112" s="1025"/>
      <c r="N112" s="1026"/>
      <c r="O112" s="1026"/>
      <c r="P112" s="1026"/>
      <c r="Q112" s="389"/>
      <c r="R112" s="425"/>
      <c r="S112" s="425"/>
    </row>
    <row r="113" spans="1:32" ht="19.5" customHeight="1">
      <c r="A113" s="338" t="s">
        <v>169</v>
      </c>
      <c r="B113" s="378"/>
      <c r="C113" s="378"/>
      <c r="D113" s="379"/>
    </row>
    <row r="114" spans="1:32" ht="19.5" customHeight="1">
      <c r="A114" s="380" t="s">
        <v>14</v>
      </c>
      <c r="B114" s="18" t="s">
        <v>8</v>
      </c>
      <c r="C114" s="18" t="s">
        <v>11</v>
      </c>
      <c r="D114" s="18" t="s">
        <v>12</v>
      </c>
      <c r="E114" s="18" t="s">
        <v>171</v>
      </c>
      <c r="F114" s="814"/>
      <c r="G114" s="1037"/>
      <c r="H114" s="1037"/>
      <c r="I114" s="1037"/>
      <c r="J114" s="1037"/>
      <c r="K114" s="1037"/>
      <c r="L114" s="1037"/>
      <c r="M114" s="1037"/>
      <c r="N114" s="1038"/>
      <c r="O114" s="1038"/>
      <c r="P114" s="1038"/>
      <c r="Q114" s="814"/>
      <c r="S114" s="814"/>
    </row>
    <row r="115" spans="1:32" s="384" customFormat="1" ht="19.5" customHeight="1">
      <c r="A115" s="381" t="s">
        <v>265</v>
      </c>
      <c r="B115" s="382">
        <v>752839.11388982099</v>
      </c>
      <c r="C115" s="382">
        <v>95483.073656377062</v>
      </c>
      <c r="D115" s="382">
        <v>446898.04023344372</v>
      </c>
      <c r="E115" s="382">
        <v>210458</v>
      </c>
      <c r="F115" s="304"/>
      <c r="G115" s="1035"/>
      <c r="H115" s="1035"/>
      <c r="I115" s="1035"/>
      <c r="J115" s="1035"/>
      <c r="K115" s="1035"/>
      <c r="L115" s="1035"/>
      <c r="M115" s="1035"/>
      <c r="N115" s="1039"/>
      <c r="O115" s="1039"/>
      <c r="P115" s="1039"/>
      <c r="Q115" s="304"/>
      <c r="R115" s="815"/>
      <c r="S115" s="815"/>
      <c r="T115" s="815"/>
      <c r="U115" s="816"/>
      <c r="W115" s="383"/>
      <c r="X115" s="383"/>
      <c r="Y115" s="383"/>
      <c r="Z115" s="383"/>
      <c r="AA115" s="383"/>
      <c r="AB115" s="383"/>
      <c r="AC115" s="383"/>
      <c r="AD115" s="383"/>
      <c r="AE115" s="383"/>
      <c r="AF115" s="383"/>
    </row>
    <row r="116" spans="1:32" ht="19.5" customHeight="1">
      <c r="A116" s="385" t="s">
        <v>15</v>
      </c>
      <c r="B116" s="382">
        <v>303084</v>
      </c>
      <c r="C116" s="386">
        <v>26210</v>
      </c>
      <c r="D116" s="386">
        <v>194465</v>
      </c>
      <c r="E116" s="386">
        <v>82409</v>
      </c>
      <c r="F116" s="906"/>
      <c r="G116" s="1036"/>
      <c r="H116" s="1036"/>
      <c r="I116" s="1036"/>
      <c r="J116" s="1036"/>
      <c r="K116" s="1036"/>
      <c r="L116" s="1036"/>
      <c r="M116" s="1036"/>
      <c r="N116" s="1040"/>
      <c r="O116" s="1040"/>
      <c r="P116" s="1040"/>
      <c r="Q116" s="817"/>
      <c r="S116" s="818"/>
      <c r="W116" s="387"/>
    </row>
    <row r="117" spans="1:32" ht="19.5" customHeight="1">
      <c r="A117" s="385" t="s">
        <v>16</v>
      </c>
      <c r="B117" s="382">
        <v>18280</v>
      </c>
      <c r="C117" s="386">
        <v>2650</v>
      </c>
      <c r="D117" s="386">
        <v>15050</v>
      </c>
      <c r="E117" s="386">
        <v>580</v>
      </c>
      <c r="F117" s="906"/>
      <c r="G117" s="1036"/>
      <c r="H117" s="1036"/>
      <c r="I117" s="1036"/>
      <c r="J117" s="1036"/>
      <c r="K117" s="1036"/>
      <c r="L117" s="1036"/>
      <c r="M117" s="1036"/>
      <c r="N117" s="1040"/>
      <c r="O117" s="1040"/>
      <c r="P117" s="1040"/>
      <c r="Q117" s="817"/>
      <c r="S117" s="818"/>
    </row>
    <row r="118" spans="1:32" ht="19.5" customHeight="1">
      <c r="A118" s="385" t="s">
        <v>17</v>
      </c>
      <c r="B118" s="382">
        <v>12666.35</v>
      </c>
      <c r="C118" s="386">
        <v>6071.09</v>
      </c>
      <c r="D118" s="386">
        <v>3394.85</v>
      </c>
      <c r="E118" s="386">
        <v>3200.41</v>
      </c>
      <c r="F118" s="906"/>
      <c r="G118" s="1036"/>
      <c r="H118" s="1036"/>
      <c r="I118" s="1036"/>
      <c r="J118" s="1036"/>
      <c r="K118" s="1036"/>
      <c r="L118" s="1036"/>
      <c r="M118" s="1036"/>
      <c r="N118" s="1040"/>
      <c r="O118" s="1040"/>
      <c r="P118" s="1040"/>
      <c r="Q118" s="819"/>
      <c r="S118" s="818"/>
    </row>
    <row r="119" spans="1:32" ht="19.5" customHeight="1">
      <c r="A119" s="385" t="s">
        <v>266</v>
      </c>
      <c r="B119" s="382">
        <v>3010</v>
      </c>
      <c r="C119" s="386">
        <v>1079</v>
      </c>
      <c r="D119" s="386">
        <v>1053</v>
      </c>
      <c r="E119" s="386">
        <v>878</v>
      </c>
      <c r="F119" s="906"/>
      <c r="G119" s="1036"/>
      <c r="H119" s="1036"/>
      <c r="I119" s="1036"/>
      <c r="J119" s="1036"/>
      <c r="K119" s="1036"/>
      <c r="L119" s="1036"/>
      <c r="M119" s="1036"/>
      <c r="N119" s="1040"/>
      <c r="O119" s="1040"/>
      <c r="P119" s="1040"/>
      <c r="Q119" s="817"/>
      <c r="S119" s="818"/>
    </row>
    <row r="120" spans="1:32" ht="19.5" customHeight="1">
      <c r="A120" s="385" t="s">
        <v>267</v>
      </c>
      <c r="B120" s="382">
        <v>262715</v>
      </c>
      <c r="C120" s="386">
        <v>31065</v>
      </c>
      <c r="D120" s="386">
        <v>155389</v>
      </c>
      <c r="E120" s="386">
        <v>76261</v>
      </c>
      <c r="F120" s="906"/>
      <c r="G120" s="1036"/>
      <c r="H120" s="1036"/>
      <c r="I120" s="1036"/>
      <c r="J120" s="1036"/>
      <c r="K120" s="1036"/>
      <c r="L120" s="1036"/>
      <c r="M120" s="1036"/>
      <c r="N120" s="1040"/>
      <c r="O120" s="1040"/>
      <c r="P120" s="1040"/>
      <c r="Q120" s="817"/>
      <c r="S120" s="818"/>
    </row>
    <row r="121" spans="1:32" ht="19.5" customHeight="1">
      <c r="A121" s="388" t="s">
        <v>18</v>
      </c>
      <c r="B121" s="382">
        <v>25459.598029741501</v>
      </c>
      <c r="C121" s="386">
        <v>6259.7780392156865</v>
      </c>
      <c r="D121" s="386">
        <v>8339.819990525817</v>
      </c>
      <c r="E121" s="386">
        <v>10860</v>
      </c>
      <c r="F121" s="906"/>
      <c r="G121" s="1036"/>
      <c r="H121" s="1036"/>
      <c r="I121" s="1036"/>
      <c r="J121" s="1036"/>
      <c r="K121" s="1036"/>
      <c r="L121" s="1036"/>
      <c r="M121" s="1036"/>
      <c r="N121" s="1040"/>
      <c r="O121" s="1040"/>
      <c r="P121" s="1040"/>
      <c r="Q121" s="817"/>
    </row>
    <row r="122" spans="1:32" ht="19.5" customHeight="1">
      <c r="A122" s="385" t="s">
        <v>19</v>
      </c>
      <c r="B122" s="382">
        <v>15980</v>
      </c>
      <c r="C122" s="386">
        <v>4207</v>
      </c>
      <c r="D122" s="386">
        <v>7207</v>
      </c>
      <c r="E122" s="386">
        <v>4566</v>
      </c>
      <c r="F122" s="906"/>
      <c r="G122" s="1036"/>
      <c r="H122" s="1036"/>
      <c r="I122" s="1036"/>
      <c r="J122" s="1036"/>
      <c r="K122" s="1036"/>
      <c r="L122" s="1036"/>
      <c r="M122" s="1036"/>
      <c r="N122" s="1040"/>
      <c r="O122" s="1040"/>
      <c r="P122" s="1040"/>
      <c r="Q122" s="817"/>
      <c r="S122" s="818"/>
      <c r="T122" s="353"/>
      <c r="W122" s="353"/>
      <c r="X122" s="353"/>
      <c r="Y122" s="353"/>
      <c r="Z122" s="353"/>
      <c r="AA122" s="353"/>
      <c r="AB122" s="353"/>
      <c r="AC122" s="353"/>
      <c r="AD122" s="353"/>
      <c r="AE122" s="353"/>
      <c r="AF122" s="353"/>
    </row>
    <row r="123" spans="1:32" ht="19.5" customHeight="1">
      <c r="A123" s="385" t="s">
        <v>268</v>
      </c>
      <c r="B123" s="995">
        <v>111644</v>
      </c>
      <c r="C123" s="994">
        <v>17941</v>
      </c>
      <c r="D123" s="994">
        <v>61999</v>
      </c>
      <c r="E123" s="994">
        <v>31704</v>
      </c>
      <c r="F123" s="906"/>
      <c r="G123" s="1036"/>
      <c r="H123" s="1036"/>
      <c r="I123" s="1036"/>
      <c r="J123" s="1036"/>
      <c r="K123" s="1036"/>
      <c r="L123" s="1036"/>
      <c r="M123" s="1036"/>
      <c r="N123" s="1040"/>
      <c r="O123" s="1040"/>
      <c r="P123" s="1040"/>
      <c r="Q123" s="817"/>
      <c r="S123" s="818"/>
      <c r="T123" s="353"/>
      <c r="W123" s="353"/>
      <c r="X123" s="353"/>
      <c r="Y123" s="353"/>
      <c r="Z123" s="353"/>
      <c r="AA123" s="353"/>
      <c r="AB123" s="353"/>
      <c r="AC123" s="353"/>
      <c r="AD123" s="353"/>
      <c r="AE123" s="353"/>
      <c r="AF123" s="353"/>
    </row>
    <row r="124" spans="1:32" ht="19.5" customHeight="1">
      <c r="A124" s="340" t="s">
        <v>13</v>
      </c>
      <c r="B124" s="304"/>
      <c r="C124" s="304"/>
      <c r="D124" s="304"/>
      <c r="E124" s="304"/>
      <c r="T124" s="353"/>
      <c r="W124" s="353"/>
      <c r="X124" s="353"/>
      <c r="Y124" s="353"/>
      <c r="Z124" s="353"/>
      <c r="AA124" s="353"/>
      <c r="AB124" s="353"/>
      <c r="AC124" s="353"/>
      <c r="AD124" s="353"/>
      <c r="AE124" s="353"/>
      <c r="AF124" s="353"/>
    </row>
    <row r="125" spans="1:32" ht="19.5" customHeight="1">
      <c r="A125" s="136"/>
      <c r="B125" s="304"/>
      <c r="C125" s="304"/>
      <c r="D125" s="390"/>
      <c r="T125" s="353"/>
      <c r="W125" s="353"/>
      <c r="X125" s="353"/>
      <c r="Y125" s="353"/>
      <c r="Z125" s="353"/>
      <c r="AA125" s="353"/>
      <c r="AB125" s="353"/>
      <c r="AC125" s="353"/>
      <c r="AD125" s="353"/>
      <c r="AE125" s="353"/>
      <c r="AF125" s="353"/>
    </row>
    <row r="126" spans="1:32" ht="19.5" customHeight="1">
      <c r="A126" s="11" t="s">
        <v>595</v>
      </c>
      <c r="B126" s="389"/>
      <c r="C126" s="391"/>
      <c r="D126" s="392"/>
      <c r="E126" s="28"/>
      <c r="F126" s="235"/>
      <c r="G126" s="1036"/>
      <c r="H126" s="1036"/>
      <c r="I126" s="1036"/>
      <c r="J126" s="1036"/>
      <c r="K126" s="1036"/>
      <c r="L126" s="1036"/>
      <c r="M126" s="1036"/>
      <c r="N126" s="393"/>
      <c r="O126" s="393"/>
      <c r="P126" s="393"/>
      <c r="Q126" s="235"/>
      <c r="T126" s="353"/>
      <c r="W126" s="353"/>
      <c r="X126" s="353"/>
      <c r="Y126" s="353"/>
      <c r="Z126" s="353"/>
      <c r="AA126" s="353"/>
      <c r="AB126" s="353"/>
      <c r="AC126" s="353"/>
      <c r="AD126" s="353"/>
      <c r="AE126" s="353"/>
      <c r="AF126" s="353"/>
    </row>
    <row r="127" spans="1:32" ht="19.5" customHeight="1">
      <c r="A127" s="342"/>
      <c r="B127" s="389"/>
      <c r="C127" s="389"/>
      <c r="D127" s="390"/>
      <c r="T127" s="353"/>
      <c r="W127" s="353"/>
      <c r="X127" s="353"/>
      <c r="Y127" s="353"/>
      <c r="Z127" s="353"/>
      <c r="AA127" s="353"/>
      <c r="AB127" s="353"/>
      <c r="AC127" s="353"/>
      <c r="AD127" s="353"/>
      <c r="AE127" s="353"/>
      <c r="AF127" s="353"/>
    </row>
    <row r="128" spans="1:32" ht="19.5" customHeight="1">
      <c r="A128" s="342"/>
      <c r="B128" s="389"/>
      <c r="C128" s="389"/>
      <c r="D128" s="390"/>
      <c r="T128" s="353"/>
      <c r="W128" s="353"/>
      <c r="X128" s="353"/>
      <c r="Y128" s="353"/>
      <c r="Z128" s="353"/>
      <c r="AA128" s="353"/>
      <c r="AB128" s="353"/>
      <c r="AC128" s="353"/>
      <c r="AD128" s="353"/>
      <c r="AE128" s="353"/>
      <c r="AF128" s="353"/>
    </row>
    <row r="129" spans="1:32" ht="19.5" customHeight="1">
      <c r="A129" s="136"/>
      <c r="B129" s="389"/>
      <c r="C129" s="389"/>
      <c r="D129" s="390"/>
      <c r="T129" s="353"/>
      <c r="W129" s="353"/>
      <c r="X129" s="353"/>
      <c r="Y129" s="353"/>
      <c r="Z129" s="353"/>
      <c r="AA129" s="353"/>
      <c r="AB129" s="353"/>
      <c r="AC129" s="353"/>
      <c r="AD129" s="353"/>
      <c r="AE129" s="353"/>
      <c r="AF129" s="353"/>
    </row>
    <row r="130" spans="1:32" ht="19.5" customHeight="1">
      <c r="A130" s="136"/>
      <c r="B130" s="389"/>
      <c r="C130" s="389"/>
      <c r="D130" s="390"/>
      <c r="T130" s="353"/>
      <c r="W130" s="353"/>
      <c r="X130" s="353"/>
      <c r="Y130" s="353"/>
      <c r="Z130" s="353"/>
      <c r="AA130" s="353"/>
      <c r="AB130" s="353"/>
      <c r="AC130" s="353"/>
      <c r="AD130" s="353"/>
      <c r="AE130" s="353"/>
      <c r="AF130" s="353"/>
    </row>
    <row r="131" spans="1:32" ht="19.5" customHeight="1">
      <c r="A131" s="342"/>
      <c r="B131" s="389"/>
      <c r="C131" s="389"/>
      <c r="D131" s="390"/>
      <c r="T131" s="353"/>
      <c r="W131" s="353"/>
      <c r="X131" s="353"/>
      <c r="Y131" s="353"/>
      <c r="Z131" s="353"/>
      <c r="AA131" s="353"/>
      <c r="AB131" s="353"/>
      <c r="AC131" s="353"/>
      <c r="AD131" s="353"/>
      <c r="AE131" s="353"/>
      <c r="AF131" s="353"/>
    </row>
    <row r="132" spans="1:32" ht="19.5" customHeight="1">
      <c r="A132" s="136"/>
      <c r="B132" s="389"/>
      <c r="C132" s="389"/>
      <c r="D132" s="390"/>
      <c r="T132" s="353"/>
      <c r="W132" s="353"/>
      <c r="X132" s="353"/>
      <c r="Y132" s="353"/>
      <c r="Z132" s="353"/>
      <c r="AA132" s="353"/>
      <c r="AB132" s="353"/>
      <c r="AC132" s="353"/>
      <c r="AD132" s="353"/>
      <c r="AE132" s="353"/>
      <c r="AF132" s="353"/>
    </row>
    <row r="133" spans="1:32" ht="19.5" customHeight="1">
      <c r="A133" s="136"/>
      <c r="B133" s="389"/>
      <c r="C133" s="389"/>
      <c r="D133" s="390"/>
      <c r="T133" s="353"/>
      <c r="W133" s="353"/>
      <c r="X133" s="353"/>
      <c r="Y133" s="353"/>
      <c r="Z133" s="353"/>
      <c r="AA133" s="353"/>
      <c r="AB133" s="353"/>
      <c r="AC133" s="353"/>
      <c r="AD133" s="353"/>
      <c r="AE133" s="353"/>
      <c r="AF133" s="353"/>
    </row>
    <row r="134" spans="1:32" ht="19.5" customHeight="1">
      <c r="A134" s="136"/>
      <c r="B134" s="389"/>
      <c r="C134" s="389"/>
      <c r="D134" s="390"/>
      <c r="T134" s="353"/>
      <c r="W134" s="353"/>
      <c r="X134" s="353"/>
      <c r="Y134" s="353"/>
      <c r="Z134" s="353"/>
      <c r="AA134" s="353"/>
      <c r="AB134" s="353"/>
      <c r="AC134" s="353"/>
      <c r="AD134" s="353"/>
      <c r="AE134" s="353"/>
      <c r="AF134" s="353"/>
    </row>
    <row r="135" spans="1:32" ht="19.5" customHeight="1">
      <c r="A135" s="136"/>
      <c r="B135" s="389"/>
      <c r="C135" s="389"/>
      <c r="D135" s="390"/>
      <c r="T135" s="353"/>
      <c r="W135" s="353"/>
      <c r="X135" s="353"/>
      <c r="Y135" s="353"/>
      <c r="Z135" s="353"/>
      <c r="AA135" s="353"/>
      <c r="AB135" s="353"/>
      <c r="AC135" s="353"/>
      <c r="AD135" s="353"/>
      <c r="AE135" s="353"/>
      <c r="AF135" s="353"/>
    </row>
    <row r="136" spans="1:32" ht="19.5" customHeight="1">
      <c r="A136" s="136"/>
      <c r="B136" s="389"/>
      <c r="C136" s="389"/>
      <c r="D136" s="390"/>
      <c r="T136" s="353"/>
      <c r="W136" s="353"/>
      <c r="X136" s="353"/>
      <c r="Y136" s="353"/>
      <c r="Z136" s="353"/>
      <c r="AA136" s="353"/>
      <c r="AB136" s="353"/>
      <c r="AC136" s="353"/>
      <c r="AD136" s="353"/>
      <c r="AE136" s="353"/>
      <c r="AF136" s="353"/>
    </row>
    <row r="137" spans="1:32" ht="19.5" customHeight="1">
      <c r="A137" s="136"/>
      <c r="B137" s="389"/>
      <c r="C137" s="389"/>
      <c r="D137" s="390"/>
      <c r="T137" s="353"/>
      <c r="W137" s="353"/>
      <c r="X137" s="353"/>
      <c r="Y137" s="353"/>
      <c r="Z137" s="353"/>
      <c r="AA137" s="353"/>
      <c r="AB137" s="353"/>
      <c r="AC137" s="353"/>
      <c r="AD137" s="353"/>
      <c r="AE137" s="353"/>
      <c r="AF137" s="353"/>
    </row>
    <row r="138" spans="1:32" ht="19.5" customHeight="1">
      <c r="A138" s="136"/>
      <c r="B138" s="389"/>
      <c r="C138" s="389"/>
      <c r="D138" s="390"/>
      <c r="W138" s="353"/>
      <c r="X138" s="353"/>
      <c r="Y138" s="353"/>
      <c r="Z138" s="353"/>
      <c r="AA138" s="353"/>
      <c r="AB138" s="353"/>
      <c r="AC138" s="353"/>
      <c r="AD138" s="353"/>
      <c r="AE138" s="353"/>
      <c r="AF138" s="353"/>
    </row>
    <row r="139" spans="1:32" ht="19.5" customHeight="1">
      <c r="A139" s="136"/>
      <c r="B139" s="389"/>
      <c r="C139" s="389"/>
      <c r="D139" s="390"/>
      <c r="W139" s="353"/>
      <c r="X139" s="353"/>
      <c r="Y139" s="353"/>
      <c r="Z139" s="353"/>
      <c r="AA139" s="353"/>
      <c r="AB139" s="353"/>
      <c r="AC139" s="353"/>
      <c r="AD139" s="353"/>
      <c r="AE139" s="353"/>
      <c r="AF139" s="353"/>
    </row>
    <row r="140" spans="1:32" ht="19.5" customHeight="1">
      <c r="A140" s="136"/>
      <c r="B140" s="389"/>
      <c r="C140" s="389"/>
      <c r="D140" s="390"/>
      <c r="W140" s="353"/>
      <c r="X140" s="353"/>
      <c r="Y140" s="353"/>
      <c r="Z140" s="353"/>
      <c r="AA140" s="353"/>
      <c r="AB140" s="353"/>
      <c r="AC140" s="353"/>
      <c r="AD140" s="353"/>
      <c r="AE140" s="353"/>
      <c r="AF140" s="353"/>
    </row>
    <row r="141" spans="1:32" ht="19.5" customHeight="1">
      <c r="A141" s="136"/>
      <c r="B141" s="389"/>
      <c r="C141" s="389"/>
      <c r="D141" s="390"/>
      <c r="W141" s="353"/>
      <c r="X141" s="353"/>
      <c r="Y141" s="353"/>
      <c r="Z141" s="353"/>
      <c r="AA141" s="353"/>
      <c r="AB141" s="353"/>
      <c r="AC141" s="353"/>
      <c r="AD141" s="353"/>
      <c r="AE141" s="353"/>
      <c r="AF141" s="353"/>
    </row>
    <row r="142" spans="1:32" ht="19.5" customHeight="1">
      <c r="A142" s="136"/>
      <c r="B142" s="389"/>
      <c r="C142" s="389"/>
      <c r="D142" s="390"/>
      <c r="W142" s="353"/>
      <c r="X142" s="353"/>
      <c r="Y142" s="353"/>
      <c r="Z142" s="353"/>
      <c r="AA142" s="353"/>
      <c r="AB142" s="353"/>
      <c r="AC142" s="353"/>
      <c r="AD142" s="353"/>
      <c r="AE142" s="353"/>
      <c r="AF142" s="353"/>
    </row>
    <row r="143" spans="1:32" ht="19.5" customHeight="1">
      <c r="A143" s="136"/>
      <c r="B143" s="389"/>
      <c r="C143" s="389"/>
      <c r="D143" s="390"/>
      <c r="W143" s="353"/>
      <c r="X143" s="353"/>
      <c r="Y143" s="353"/>
      <c r="Z143" s="353"/>
      <c r="AA143" s="353"/>
      <c r="AB143" s="353"/>
      <c r="AC143" s="353"/>
      <c r="AD143" s="353"/>
      <c r="AE143" s="353"/>
      <c r="AF143" s="353"/>
    </row>
    <row r="144" spans="1:32" ht="19.5" customHeight="1">
      <c r="A144" s="136" t="s">
        <v>66</v>
      </c>
      <c r="B144" s="389"/>
      <c r="C144" s="389"/>
      <c r="D144" s="390"/>
      <c r="W144" s="353"/>
      <c r="X144" s="353"/>
      <c r="Y144" s="353"/>
      <c r="Z144" s="353"/>
      <c r="AA144" s="353"/>
      <c r="AB144" s="353"/>
      <c r="AC144" s="353"/>
      <c r="AD144" s="353"/>
      <c r="AE144" s="353"/>
      <c r="AF144" s="353"/>
    </row>
    <row r="145" spans="1:32" ht="19.5" customHeight="1">
      <c r="A145" s="136"/>
      <c r="B145" s="389"/>
      <c r="C145" s="389"/>
      <c r="D145" s="390"/>
      <c r="W145" s="353"/>
      <c r="X145" s="353"/>
      <c r="Y145" s="353"/>
      <c r="Z145" s="353"/>
      <c r="AA145" s="353"/>
      <c r="AB145" s="353"/>
      <c r="AC145" s="353"/>
      <c r="AD145" s="353"/>
      <c r="AE145" s="353"/>
      <c r="AF145" s="353"/>
    </row>
    <row r="146" spans="1:32" ht="19.5" customHeight="1">
      <c r="A146" s="10" t="s">
        <v>326</v>
      </c>
      <c r="B146" s="389"/>
      <c r="C146" s="389"/>
      <c r="D146" s="390"/>
      <c r="E146" s="389"/>
      <c r="F146" s="389"/>
      <c r="G146" s="1025"/>
      <c r="H146" s="1025"/>
      <c r="I146" s="1025"/>
      <c r="J146" s="1025"/>
      <c r="K146" s="1025"/>
      <c r="L146" s="1025"/>
      <c r="M146" s="1025"/>
      <c r="N146" s="1026"/>
      <c r="O146" s="1026"/>
      <c r="P146" s="1026"/>
      <c r="Q146" s="389"/>
      <c r="R146" s="79"/>
      <c r="S146" s="79"/>
      <c r="W146" s="353"/>
      <c r="X146" s="353"/>
      <c r="Y146" s="353"/>
      <c r="Z146" s="353"/>
      <c r="AA146" s="353"/>
      <c r="AB146" s="353"/>
      <c r="AC146" s="353"/>
      <c r="AD146" s="353"/>
      <c r="AE146" s="353"/>
      <c r="AF146" s="353"/>
    </row>
    <row r="147" spans="1:32" ht="19.5" customHeight="1">
      <c r="A147" s="338" t="s">
        <v>170</v>
      </c>
      <c r="B147" s="304"/>
      <c r="C147" s="304"/>
      <c r="D147" s="304"/>
      <c r="E147" s="304"/>
      <c r="F147" s="304"/>
      <c r="G147" s="1035"/>
      <c r="H147" s="1035"/>
      <c r="I147" s="1035"/>
      <c r="J147" s="1035"/>
      <c r="K147" s="1035"/>
      <c r="L147" s="1035"/>
      <c r="M147" s="1035"/>
      <c r="N147" s="1039"/>
      <c r="O147" s="1039"/>
      <c r="P147" s="1039"/>
      <c r="Q147" s="304"/>
      <c r="R147" s="79"/>
      <c r="S147" s="79"/>
      <c r="W147" s="353"/>
      <c r="X147" s="353"/>
      <c r="Y147" s="353"/>
      <c r="Z147" s="353"/>
      <c r="AA147" s="353"/>
      <c r="AB147" s="353"/>
      <c r="AC147" s="353"/>
      <c r="AD147" s="353"/>
      <c r="AE147" s="353"/>
      <c r="AF147" s="353"/>
    </row>
    <row r="148" spans="1:32" ht="19.5" customHeight="1">
      <c r="A148" s="394" t="s">
        <v>7</v>
      </c>
      <c r="B148" s="27">
        <v>2005</v>
      </c>
      <c r="C148" s="419">
        <v>2010</v>
      </c>
      <c r="D148" s="27">
        <v>2012</v>
      </c>
      <c r="E148" s="419">
        <v>2013</v>
      </c>
      <c r="F148" s="389"/>
      <c r="G148" s="1025"/>
      <c r="H148" s="1025"/>
      <c r="I148" s="1025"/>
      <c r="J148" s="1025"/>
      <c r="K148" s="1025"/>
      <c r="L148" s="1025"/>
      <c r="M148" s="1025"/>
      <c r="N148" s="1026"/>
      <c r="O148" s="1026"/>
      <c r="P148" s="366"/>
      <c r="Q148" s="413"/>
      <c r="T148" s="353"/>
      <c r="W148" s="353"/>
      <c r="X148" s="353"/>
      <c r="Y148" s="353"/>
      <c r="Z148" s="353"/>
      <c r="AA148" s="353"/>
      <c r="AB148" s="353"/>
      <c r="AC148" s="353"/>
      <c r="AD148" s="353"/>
      <c r="AE148" s="353"/>
      <c r="AF148" s="353"/>
    </row>
    <row r="149" spans="1:32" ht="19.5" customHeight="1">
      <c r="A149" s="342" t="s">
        <v>8</v>
      </c>
      <c r="B149" s="395">
        <v>200541</v>
      </c>
      <c r="C149" s="820">
        <v>231919</v>
      </c>
      <c r="D149" s="395">
        <f>D150+D151+D152</f>
        <v>17960</v>
      </c>
      <c r="E149" s="395">
        <v>18280</v>
      </c>
      <c r="F149" s="237"/>
      <c r="G149" s="1035"/>
      <c r="H149" s="1035"/>
      <c r="I149" s="1035"/>
      <c r="J149" s="1035"/>
      <c r="K149" s="1035"/>
      <c r="L149" s="1035"/>
      <c r="M149" s="1035"/>
      <c r="N149" s="1041"/>
      <c r="O149" s="1041"/>
      <c r="P149" s="366"/>
      <c r="Q149" s="413"/>
      <c r="T149" s="353"/>
      <c r="W149" s="353"/>
      <c r="X149" s="353"/>
      <c r="Y149" s="353"/>
      <c r="Z149" s="353"/>
      <c r="AA149" s="353"/>
      <c r="AB149" s="353"/>
      <c r="AC149" s="353"/>
      <c r="AD149" s="353"/>
      <c r="AE149" s="353"/>
      <c r="AF149" s="353"/>
    </row>
    <row r="150" spans="1:32" ht="19.5" customHeight="1">
      <c r="A150" s="905" t="s">
        <v>11</v>
      </c>
      <c r="B150" s="906">
        <v>27310</v>
      </c>
      <c r="C150" s="821">
        <v>33708</v>
      </c>
      <c r="D150" s="906">
        <v>2500</v>
      </c>
      <c r="E150" s="906">
        <v>2650</v>
      </c>
      <c r="F150" s="906"/>
      <c r="G150" s="1036"/>
      <c r="H150" s="1036"/>
      <c r="I150" s="1036"/>
      <c r="J150" s="1042" t="s">
        <v>11</v>
      </c>
      <c r="K150" s="1040">
        <v>2500</v>
      </c>
      <c r="L150" s="1036"/>
      <c r="M150" s="1036"/>
      <c r="N150" s="1040"/>
      <c r="O150" s="1040"/>
      <c r="P150" s="366"/>
      <c r="Q150" s="413"/>
      <c r="T150" s="353"/>
      <c r="W150" s="353"/>
      <c r="X150" s="353"/>
      <c r="Y150" s="353"/>
      <c r="Z150" s="353"/>
      <c r="AA150" s="353"/>
      <c r="AB150" s="353"/>
      <c r="AC150" s="353"/>
      <c r="AD150" s="353"/>
      <c r="AE150" s="353"/>
      <c r="AF150" s="353"/>
    </row>
    <row r="151" spans="1:32" ht="19.5" customHeight="1">
      <c r="A151" s="905" t="s">
        <v>12</v>
      </c>
      <c r="B151" s="906">
        <v>118682</v>
      </c>
      <c r="C151" s="822">
        <v>134734</v>
      </c>
      <c r="D151" s="906">
        <v>14900</v>
      </c>
      <c r="E151" s="906">
        <v>15050</v>
      </c>
      <c r="F151" s="906"/>
      <c r="G151" s="1036"/>
      <c r="H151" s="1036"/>
      <c r="I151" s="1036"/>
      <c r="J151" s="1042" t="s">
        <v>12</v>
      </c>
      <c r="K151" s="1040">
        <v>14900</v>
      </c>
      <c r="L151" s="1036"/>
      <c r="M151" s="1036"/>
      <c r="N151" s="1040"/>
      <c r="O151" s="1040"/>
      <c r="P151" s="366"/>
      <c r="Q151" s="413"/>
      <c r="T151" s="353"/>
      <c r="W151" s="353"/>
      <c r="X151" s="353"/>
      <c r="Y151" s="353"/>
      <c r="Z151" s="353"/>
      <c r="AA151" s="353"/>
      <c r="AB151" s="353"/>
      <c r="AC151" s="353"/>
      <c r="AD151" s="353"/>
      <c r="AE151" s="353"/>
      <c r="AF151" s="353"/>
    </row>
    <row r="152" spans="1:32" ht="19.5" customHeight="1">
      <c r="A152" s="21" t="s">
        <v>171</v>
      </c>
      <c r="B152" s="22">
        <v>54549</v>
      </c>
      <c r="C152" s="823">
        <v>63477</v>
      </c>
      <c r="D152" s="22">
        <v>560</v>
      </c>
      <c r="E152" s="22">
        <v>580</v>
      </c>
      <c r="F152" s="906"/>
      <c r="G152" s="1036"/>
      <c r="H152" s="1036"/>
      <c r="I152" s="1036"/>
      <c r="J152" s="1043" t="s">
        <v>171</v>
      </c>
      <c r="K152" s="1040">
        <v>560</v>
      </c>
      <c r="L152" s="1036"/>
      <c r="M152" s="1036"/>
      <c r="N152" s="1040"/>
      <c r="O152" s="1040"/>
      <c r="P152" s="366"/>
      <c r="Q152" s="413"/>
      <c r="T152" s="353"/>
      <c r="W152" s="353"/>
      <c r="X152" s="353"/>
      <c r="Y152" s="353"/>
      <c r="Z152" s="353"/>
      <c r="AA152" s="353"/>
      <c r="AB152" s="353"/>
      <c r="AC152" s="353"/>
      <c r="AD152" s="353"/>
      <c r="AE152" s="353"/>
      <c r="AF152" s="353"/>
    </row>
    <row r="153" spans="1:32" ht="19.5" customHeight="1">
      <c r="A153" s="340" t="s">
        <v>13</v>
      </c>
      <c r="B153" s="19"/>
      <c r="C153" s="19"/>
      <c r="D153" s="19"/>
      <c r="E153" s="19"/>
      <c r="F153" s="79"/>
      <c r="G153" s="1027"/>
      <c r="H153" s="1027"/>
      <c r="I153" s="1027"/>
      <c r="J153" s="1027"/>
      <c r="K153" s="1027"/>
      <c r="L153" s="1027"/>
      <c r="M153" s="1027"/>
      <c r="N153" s="366"/>
      <c r="O153" s="366"/>
      <c r="P153" s="366"/>
      <c r="Q153" s="413"/>
      <c r="T153" s="353"/>
      <c r="W153" s="353"/>
      <c r="X153" s="353"/>
      <c r="Y153" s="353"/>
      <c r="Z153" s="353"/>
      <c r="AA153" s="353"/>
      <c r="AB153" s="353"/>
      <c r="AC153" s="353"/>
      <c r="AD153" s="353"/>
      <c r="AE153" s="353"/>
      <c r="AF153" s="353"/>
    </row>
    <row r="154" spans="1:32" ht="19.5" customHeight="1">
      <c r="A154" s="136"/>
      <c r="B154" s="389"/>
      <c r="C154" s="389"/>
      <c r="D154" s="330"/>
      <c r="E154" s="330"/>
      <c r="F154" s="79"/>
      <c r="G154" s="1027"/>
      <c r="H154" s="1027"/>
      <c r="I154" s="1027"/>
      <c r="J154" s="1027"/>
      <c r="K154" s="1027"/>
      <c r="L154" s="1027"/>
      <c r="M154" s="1027"/>
      <c r="N154" s="366"/>
      <c r="O154" s="366"/>
      <c r="P154" s="366"/>
      <c r="Q154" s="79"/>
      <c r="W154" s="353"/>
      <c r="X154" s="353"/>
      <c r="Y154" s="353"/>
      <c r="Z154" s="353"/>
      <c r="AA154" s="353"/>
      <c r="AB154" s="353"/>
      <c r="AC154" s="353"/>
      <c r="AD154" s="353"/>
      <c r="AE154" s="353"/>
      <c r="AF154" s="353"/>
    </row>
    <row r="155" spans="1:32" ht="19.5" customHeight="1">
      <c r="A155" s="10" t="s">
        <v>327</v>
      </c>
      <c r="B155" s="389"/>
      <c r="C155" s="389"/>
      <c r="D155" s="330"/>
      <c r="E155" s="330"/>
      <c r="F155" s="79"/>
      <c r="G155" s="1027"/>
      <c r="H155" s="1027"/>
      <c r="I155" s="1027"/>
      <c r="J155" s="1027"/>
      <c r="K155" s="1027"/>
      <c r="L155" s="1027"/>
      <c r="M155" s="1027"/>
      <c r="N155" s="366"/>
      <c r="O155" s="366"/>
      <c r="P155" s="366"/>
      <c r="Q155" s="79"/>
      <c r="W155" s="353"/>
      <c r="X155" s="353"/>
      <c r="Y155" s="353"/>
      <c r="Z155" s="353"/>
      <c r="AA155" s="353"/>
      <c r="AB155" s="353"/>
      <c r="AC155" s="353"/>
      <c r="AD155" s="353"/>
      <c r="AE155" s="353"/>
      <c r="AF155" s="353"/>
    </row>
    <row r="156" spans="1:32" ht="19.5" customHeight="1">
      <c r="A156" s="396" t="s">
        <v>21</v>
      </c>
      <c r="B156" s="304"/>
      <c r="C156" s="304"/>
      <c r="D156" s="304"/>
      <c r="E156" s="304"/>
      <c r="F156" s="304"/>
      <c r="G156" s="1035"/>
      <c r="H156" s="1035"/>
      <c r="I156" s="1035"/>
      <c r="J156" s="1035"/>
      <c r="K156" s="1035"/>
      <c r="L156" s="1035"/>
      <c r="M156" s="1035"/>
      <c r="N156" s="1039"/>
      <c r="O156" s="1039"/>
      <c r="P156" s="366"/>
      <c r="Q156" s="413"/>
      <c r="T156" s="353"/>
      <c r="W156" s="353"/>
      <c r="X156" s="353"/>
      <c r="Y156" s="353"/>
      <c r="Z156" s="353"/>
      <c r="AA156" s="353"/>
      <c r="AB156" s="353"/>
      <c r="AC156" s="353"/>
      <c r="AD156" s="353"/>
      <c r="AE156" s="353"/>
      <c r="AF156" s="353"/>
    </row>
    <row r="157" spans="1:32" ht="19.5" customHeight="1">
      <c r="A157" s="394" t="s">
        <v>7</v>
      </c>
      <c r="B157" s="27">
        <v>2005</v>
      </c>
      <c r="C157" s="419">
        <v>2010</v>
      </c>
      <c r="D157" s="27">
        <v>2012</v>
      </c>
      <c r="E157" s="419">
        <v>2013</v>
      </c>
      <c r="F157" s="389"/>
      <c r="G157" s="1025"/>
      <c r="H157" s="1025"/>
      <c r="I157" s="1025"/>
      <c r="J157" s="1025"/>
      <c r="K157" s="1025"/>
      <c r="L157" s="1025"/>
      <c r="M157" s="1025"/>
      <c r="N157" s="1026"/>
      <c r="O157" s="1026"/>
      <c r="P157" s="366"/>
      <c r="Q157" s="304"/>
      <c r="T157" s="353"/>
      <c r="W157" s="353"/>
      <c r="X157" s="353"/>
      <c r="Y157" s="353"/>
      <c r="Z157" s="353"/>
      <c r="AA157" s="353"/>
      <c r="AB157" s="353"/>
      <c r="AC157" s="353"/>
      <c r="AD157" s="353"/>
      <c r="AE157" s="353"/>
      <c r="AF157" s="353"/>
    </row>
    <row r="158" spans="1:32" ht="19.5" customHeight="1">
      <c r="A158" s="342" t="s">
        <v>8</v>
      </c>
      <c r="B158" s="395">
        <v>1329889</v>
      </c>
      <c r="C158" s="397">
        <v>1041325.1342857142</v>
      </c>
      <c r="D158" s="397">
        <v>32850</v>
      </c>
      <c r="E158" s="397">
        <v>34809</v>
      </c>
      <c r="F158" s="824"/>
      <c r="G158" s="1044"/>
      <c r="H158" s="1044"/>
      <c r="I158" s="1044"/>
      <c r="J158" s="1044"/>
      <c r="K158" s="1044"/>
      <c r="L158" s="1044"/>
      <c r="M158" s="1044"/>
      <c r="N158" s="1045"/>
      <c r="O158" s="1045"/>
      <c r="P158" s="366"/>
      <c r="Q158" s="906"/>
      <c r="T158" s="353"/>
      <c r="W158" s="353"/>
      <c r="X158" s="353"/>
      <c r="Y158" s="353"/>
      <c r="Z158" s="353"/>
      <c r="AA158" s="353"/>
      <c r="AB158" s="353"/>
      <c r="AC158" s="353"/>
      <c r="AD158" s="353"/>
      <c r="AE158" s="353"/>
      <c r="AF158" s="353"/>
    </row>
    <row r="159" spans="1:32" ht="19.5" customHeight="1">
      <c r="A159" s="905" t="s">
        <v>11</v>
      </c>
      <c r="B159" s="906">
        <v>210578</v>
      </c>
      <c r="C159" s="399">
        <v>153662.73142857142</v>
      </c>
      <c r="D159" s="399">
        <v>3120</v>
      </c>
      <c r="E159" s="399">
        <v>3658</v>
      </c>
      <c r="F159" s="399"/>
      <c r="G159" s="1046"/>
      <c r="H159" s="1046"/>
      <c r="I159" s="1046"/>
      <c r="J159" s="1046"/>
      <c r="K159" s="1046"/>
      <c r="L159" s="1046"/>
      <c r="M159" s="1046"/>
      <c r="N159" s="1047"/>
      <c r="O159" s="1047"/>
      <c r="P159" s="366"/>
      <c r="Q159" s="906"/>
      <c r="T159" s="353"/>
      <c r="W159" s="353"/>
      <c r="X159" s="353"/>
      <c r="Y159" s="353"/>
      <c r="Z159" s="353"/>
      <c r="AA159" s="353"/>
      <c r="AB159" s="353"/>
      <c r="AC159" s="353"/>
      <c r="AD159" s="353"/>
      <c r="AE159" s="353"/>
      <c r="AF159" s="353"/>
    </row>
    <row r="160" spans="1:32" ht="19.5" customHeight="1">
      <c r="A160" s="905" t="s">
        <v>12</v>
      </c>
      <c r="B160" s="906">
        <v>758609</v>
      </c>
      <c r="C160" s="399">
        <v>667801.0085714286</v>
      </c>
      <c r="D160" s="399">
        <v>29145</v>
      </c>
      <c r="E160" s="399">
        <v>30426</v>
      </c>
      <c r="F160" s="399"/>
      <c r="G160" s="1046"/>
      <c r="H160" s="1046"/>
      <c r="I160" s="1046"/>
      <c r="J160" s="1046"/>
      <c r="K160" s="1046"/>
      <c r="L160" s="1046"/>
      <c r="M160" s="1046"/>
      <c r="N160" s="1047"/>
      <c r="O160" s="1047"/>
      <c r="P160" s="366"/>
      <c r="Q160" s="906"/>
      <c r="T160" s="353"/>
      <c r="W160" s="353"/>
      <c r="X160" s="353"/>
      <c r="Y160" s="353"/>
      <c r="Z160" s="353"/>
      <c r="AA160" s="353"/>
      <c r="AB160" s="353"/>
      <c r="AC160" s="353"/>
      <c r="AD160" s="353"/>
      <c r="AE160" s="353"/>
      <c r="AF160" s="353"/>
    </row>
    <row r="161" spans="1:32" ht="19.5" customHeight="1">
      <c r="A161" s="21" t="s">
        <v>171</v>
      </c>
      <c r="B161" s="22">
        <v>360702</v>
      </c>
      <c r="C161" s="400">
        <v>219861.39428571431</v>
      </c>
      <c r="D161" s="400">
        <v>585</v>
      </c>
      <c r="E161" s="400">
        <v>725</v>
      </c>
      <c r="F161" s="399"/>
      <c r="G161" s="1046"/>
      <c r="H161" s="1046"/>
      <c r="I161" s="1046"/>
      <c r="J161" s="1046"/>
      <c r="K161" s="1046"/>
      <c r="L161" s="1046"/>
      <c r="M161" s="1046"/>
      <c r="N161" s="1047"/>
      <c r="O161" s="1047"/>
      <c r="P161" s="366"/>
      <c r="Q161" s="398"/>
      <c r="T161" s="353"/>
      <c r="W161" s="353"/>
      <c r="X161" s="353"/>
      <c r="Y161" s="353"/>
      <c r="Z161" s="353"/>
      <c r="AA161" s="353"/>
      <c r="AB161" s="353"/>
      <c r="AC161" s="353"/>
      <c r="AD161" s="353"/>
      <c r="AE161" s="353"/>
      <c r="AF161" s="353"/>
    </row>
    <row r="162" spans="1:32" ht="19.5" customHeight="1">
      <c r="A162" s="340" t="s">
        <v>13</v>
      </c>
      <c r="B162" s="19"/>
      <c r="C162" s="19"/>
      <c r="D162" s="19"/>
      <c r="E162" s="19"/>
      <c r="F162" s="79"/>
      <c r="G162" s="1027"/>
      <c r="H162" s="1027"/>
      <c r="I162" s="1027"/>
      <c r="J162" s="1027"/>
      <c r="K162" s="1027"/>
      <c r="L162" s="1027"/>
      <c r="M162" s="1027"/>
      <c r="N162" s="366"/>
      <c r="O162" s="366"/>
      <c r="P162" s="366"/>
      <c r="Q162" s="79"/>
      <c r="T162" s="353"/>
      <c r="W162" s="353"/>
      <c r="X162" s="353"/>
      <c r="Y162" s="353"/>
      <c r="Z162" s="353"/>
      <c r="AA162" s="353"/>
      <c r="AB162" s="353"/>
      <c r="AC162" s="353"/>
      <c r="AD162" s="353"/>
      <c r="AE162" s="353"/>
      <c r="AF162" s="353"/>
    </row>
    <row r="163" spans="1:32" ht="19.5" customHeight="1">
      <c r="A163" s="136"/>
      <c r="B163" s="389"/>
      <c r="C163" s="389"/>
      <c r="D163" s="330"/>
      <c r="E163" s="330"/>
      <c r="F163" s="79"/>
      <c r="G163" s="1027"/>
      <c r="H163" s="1027"/>
      <c r="I163" s="1027"/>
      <c r="J163" s="1027"/>
      <c r="K163" s="1027"/>
      <c r="L163" s="1027"/>
      <c r="M163" s="1027"/>
      <c r="N163" s="366"/>
      <c r="O163" s="366"/>
      <c r="P163" s="366"/>
      <c r="Q163" s="79"/>
      <c r="R163" s="79"/>
      <c r="W163" s="353"/>
      <c r="X163" s="353"/>
      <c r="Y163" s="353"/>
      <c r="Z163" s="353"/>
      <c r="AA163" s="353"/>
      <c r="AB163" s="353"/>
      <c r="AC163" s="353"/>
      <c r="AD163" s="353"/>
      <c r="AE163" s="353"/>
      <c r="AF163" s="353"/>
    </row>
    <row r="164" spans="1:32" ht="19.5" customHeight="1">
      <c r="A164" s="350" t="s">
        <v>328</v>
      </c>
      <c r="B164" s="389"/>
      <c r="C164" s="389"/>
      <c r="D164" s="330"/>
      <c r="E164" s="330"/>
      <c r="F164" s="79"/>
      <c r="G164" s="1027"/>
      <c r="H164" s="1027"/>
      <c r="I164" s="1027"/>
      <c r="J164" s="1027"/>
      <c r="K164" s="1027"/>
      <c r="L164" s="1027"/>
      <c r="M164" s="1027"/>
      <c r="N164" s="366"/>
      <c r="O164" s="366"/>
      <c r="P164" s="366"/>
      <c r="Q164" s="79"/>
      <c r="R164" s="79"/>
      <c r="W164" s="353"/>
      <c r="X164" s="353"/>
      <c r="Y164" s="353"/>
      <c r="Z164" s="353"/>
      <c r="AA164" s="353"/>
      <c r="AB164" s="353"/>
      <c r="AC164" s="353"/>
      <c r="AD164" s="353"/>
      <c r="AE164" s="353"/>
      <c r="AF164" s="353"/>
    </row>
    <row r="165" spans="1:32" ht="19.5" customHeight="1">
      <c r="A165" s="396" t="s">
        <v>22</v>
      </c>
      <c r="B165" s="304"/>
      <c r="C165" s="304"/>
      <c r="D165" s="304"/>
      <c r="E165" s="304"/>
      <c r="F165" s="304"/>
      <c r="G165" s="1035"/>
      <c r="H165" s="1035"/>
      <c r="I165" s="1035"/>
      <c r="J165" s="1035"/>
      <c r="K165" s="1035"/>
      <c r="L165" s="1035"/>
      <c r="M165" s="1035"/>
      <c r="N165" s="1039"/>
      <c r="O165" s="1039"/>
      <c r="P165" s="366"/>
      <c r="Q165" s="79"/>
      <c r="T165" s="353"/>
      <c r="W165" s="353"/>
      <c r="X165" s="353"/>
      <c r="Y165" s="353"/>
      <c r="Z165" s="353"/>
      <c r="AA165" s="353"/>
      <c r="AB165" s="353"/>
      <c r="AC165" s="353"/>
      <c r="AD165" s="353"/>
      <c r="AE165" s="353"/>
      <c r="AF165" s="353"/>
    </row>
    <row r="166" spans="1:32" ht="19.5" customHeight="1">
      <c r="A166" s="394" t="s">
        <v>7</v>
      </c>
      <c r="B166" s="27">
        <v>2005</v>
      </c>
      <c r="C166" s="419">
        <v>2010</v>
      </c>
      <c r="D166" s="27">
        <v>2012</v>
      </c>
      <c r="E166" s="419">
        <v>2013</v>
      </c>
      <c r="F166" s="389"/>
      <c r="G166" s="1025"/>
      <c r="H166" s="1025"/>
      <c r="I166" s="1025"/>
      <c r="J166" s="1025"/>
      <c r="K166" s="1025"/>
      <c r="L166" s="1025"/>
      <c r="M166" s="1025"/>
      <c r="N166" s="1026"/>
      <c r="O166" s="1026"/>
      <c r="P166" s="366"/>
      <c r="Q166" s="389"/>
      <c r="T166" s="353"/>
      <c r="W166" s="353"/>
      <c r="X166" s="353"/>
      <c r="Y166" s="353"/>
      <c r="Z166" s="353"/>
      <c r="AA166" s="353"/>
      <c r="AB166" s="353"/>
      <c r="AC166" s="353"/>
      <c r="AD166" s="353"/>
      <c r="AE166" s="353"/>
      <c r="AF166" s="353"/>
    </row>
    <row r="167" spans="1:32" ht="19.5" customHeight="1">
      <c r="A167" s="342" t="s">
        <v>8</v>
      </c>
      <c r="B167" s="395">
        <v>2123580</v>
      </c>
      <c r="C167" s="397">
        <v>1699722.7550564059</v>
      </c>
      <c r="D167" s="397">
        <v>59005</v>
      </c>
      <c r="E167" s="397">
        <v>63007.740882677688</v>
      </c>
      <c r="F167" s="824"/>
      <c r="G167" s="1044"/>
      <c r="H167" s="1044"/>
      <c r="I167" s="1044"/>
      <c r="J167" s="1044"/>
      <c r="K167" s="1044"/>
      <c r="L167" s="1044"/>
      <c r="M167" s="1044"/>
      <c r="N167" s="1045"/>
      <c r="O167" s="1045"/>
      <c r="P167" s="366"/>
      <c r="Q167" s="825"/>
      <c r="T167" s="353"/>
      <c r="W167" s="353"/>
      <c r="X167" s="353"/>
      <c r="Y167" s="353"/>
      <c r="Z167" s="353"/>
      <c r="AA167" s="353"/>
      <c r="AB167" s="353"/>
      <c r="AC167" s="353"/>
      <c r="AD167" s="353"/>
      <c r="AE167" s="353"/>
      <c r="AF167" s="353"/>
    </row>
    <row r="168" spans="1:32" ht="19.5" customHeight="1">
      <c r="A168" s="905" t="s">
        <v>11</v>
      </c>
      <c r="B168" s="906">
        <v>338036</v>
      </c>
      <c r="C168" s="324">
        <v>250818.91583498594</v>
      </c>
      <c r="D168" s="324">
        <v>8536</v>
      </c>
      <c r="E168" s="324">
        <v>10007.91282051282</v>
      </c>
      <c r="F168" s="324"/>
      <c r="G168" s="1048"/>
      <c r="H168" s="1048"/>
      <c r="I168" s="1048"/>
      <c r="J168" s="1048"/>
      <c r="K168" s="1048"/>
      <c r="L168" s="1048"/>
      <c r="M168" s="1048"/>
      <c r="N168" s="1049"/>
      <c r="O168" s="1049"/>
      <c r="P168" s="366"/>
      <c r="Q168" s="826"/>
      <c r="T168" s="353"/>
      <c r="W168" s="353"/>
      <c r="X168" s="353"/>
      <c r="Y168" s="353"/>
      <c r="Z168" s="353"/>
      <c r="AA168" s="353"/>
      <c r="AB168" s="353"/>
      <c r="AC168" s="353"/>
      <c r="AD168" s="353"/>
      <c r="AE168" s="353"/>
      <c r="AF168" s="353"/>
    </row>
    <row r="169" spans="1:32" ht="19.5" customHeight="1">
      <c r="A169" s="905" t="s">
        <v>12</v>
      </c>
      <c r="B169" s="906">
        <v>1204466</v>
      </c>
      <c r="C169" s="324">
        <v>1090030.8969273737</v>
      </c>
      <c r="D169" s="324">
        <v>48869</v>
      </c>
      <c r="E169" s="324">
        <v>51016.922079258882</v>
      </c>
      <c r="F169" s="324"/>
      <c r="G169" s="1048"/>
      <c r="H169" s="1048"/>
      <c r="I169" s="1048"/>
      <c r="J169" s="1048"/>
      <c r="K169" s="1048"/>
      <c r="L169" s="1048"/>
      <c r="M169" s="1048"/>
      <c r="N169" s="1049"/>
      <c r="O169" s="1049"/>
      <c r="P169" s="366"/>
      <c r="Q169" s="826"/>
      <c r="T169" s="353"/>
      <c r="W169" s="353"/>
      <c r="X169" s="353"/>
      <c r="Y169" s="353"/>
      <c r="Z169" s="353"/>
      <c r="AA169" s="353"/>
      <c r="AB169" s="353"/>
      <c r="AC169" s="353"/>
      <c r="AD169" s="353"/>
      <c r="AE169" s="353"/>
      <c r="AF169" s="353"/>
    </row>
    <row r="170" spans="1:32" ht="19.5" customHeight="1">
      <c r="A170" s="21" t="s">
        <v>171</v>
      </c>
      <c r="B170" s="22">
        <v>581078</v>
      </c>
      <c r="C170" s="325">
        <v>358872.94229404622</v>
      </c>
      <c r="D170" s="325">
        <v>1600</v>
      </c>
      <c r="E170" s="325">
        <v>1982.9059829059829</v>
      </c>
      <c r="F170" s="324"/>
      <c r="G170" s="1048"/>
      <c r="H170" s="1048"/>
      <c r="I170" s="1048"/>
      <c r="J170" s="1048"/>
      <c r="K170" s="1048"/>
      <c r="L170" s="1048"/>
      <c r="M170" s="1048"/>
      <c r="N170" s="1049"/>
      <c r="O170" s="1049"/>
      <c r="P170" s="366"/>
      <c r="Q170" s="826"/>
      <c r="T170" s="353"/>
      <c r="W170" s="353"/>
      <c r="X170" s="353"/>
      <c r="Y170" s="353"/>
      <c r="Z170" s="353"/>
      <c r="AA170" s="353"/>
      <c r="AB170" s="353"/>
      <c r="AC170" s="353"/>
      <c r="AD170" s="353"/>
      <c r="AE170" s="353"/>
      <c r="AF170" s="353"/>
    </row>
    <row r="171" spans="1:32" ht="19.5" customHeight="1">
      <c r="A171" s="339" t="s">
        <v>13</v>
      </c>
      <c r="B171" s="19"/>
      <c r="C171" s="19"/>
      <c r="D171" s="19"/>
      <c r="E171" s="19"/>
      <c r="F171" s="304"/>
      <c r="G171" s="1025"/>
      <c r="H171" s="1025"/>
      <c r="I171" s="1025"/>
      <c r="J171" s="1025"/>
      <c r="K171" s="1025"/>
      <c r="L171" s="1025"/>
      <c r="M171" s="1025"/>
      <c r="N171" s="1026"/>
      <c r="O171" s="1026"/>
      <c r="P171" s="1026"/>
      <c r="Q171" s="79"/>
      <c r="R171" s="79"/>
      <c r="T171" s="353"/>
      <c r="W171" s="353"/>
      <c r="X171" s="353"/>
      <c r="Y171" s="353"/>
      <c r="Z171" s="353"/>
      <c r="AA171" s="353"/>
      <c r="AB171" s="353"/>
      <c r="AC171" s="353"/>
      <c r="AD171" s="353"/>
      <c r="AE171" s="353"/>
      <c r="AF171" s="353"/>
    </row>
    <row r="172" spans="1:32" ht="19.5" customHeight="1">
      <c r="A172" s="136"/>
      <c r="B172" s="389"/>
      <c r="C172" s="389"/>
      <c r="D172" s="390"/>
      <c r="E172" s="389"/>
      <c r="F172" s="389"/>
      <c r="G172" s="1025"/>
      <c r="H172" s="1025"/>
      <c r="I172" s="1025"/>
      <c r="J172" s="1025"/>
      <c r="K172" s="1025"/>
      <c r="L172" s="1025"/>
      <c r="M172" s="1025"/>
      <c r="N172" s="1026"/>
      <c r="O172" s="1026"/>
      <c r="P172" s="1026"/>
      <c r="Q172" s="389"/>
      <c r="R172" s="79"/>
      <c r="S172" s="79"/>
      <c r="T172" s="353"/>
      <c r="W172" s="353"/>
      <c r="X172" s="353"/>
      <c r="Y172" s="353"/>
      <c r="Z172" s="353"/>
      <c r="AA172" s="353"/>
      <c r="AB172" s="353"/>
      <c r="AC172" s="353"/>
      <c r="AD172" s="353"/>
      <c r="AE172" s="353"/>
      <c r="AF172" s="353"/>
    </row>
    <row r="173" spans="1:32" ht="19.5" customHeight="1">
      <c r="A173" s="342" t="s">
        <v>652</v>
      </c>
      <c r="B173" s="389"/>
      <c r="C173" s="389"/>
      <c r="D173" s="390"/>
      <c r="E173" s="389"/>
      <c r="F173" s="389"/>
      <c r="G173" s="1025"/>
      <c r="H173" s="1025"/>
      <c r="I173" s="1025"/>
      <c r="J173" s="1025"/>
      <c r="K173" s="1025"/>
      <c r="L173" s="1025"/>
      <c r="M173" s="1025"/>
      <c r="N173" s="1026"/>
      <c r="O173" s="1026"/>
      <c r="P173" s="1026"/>
      <c r="Q173" s="389"/>
      <c r="R173" s="79"/>
      <c r="S173" s="79"/>
      <c r="T173" s="353"/>
      <c r="W173" s="353"/>
      <c r="X173" s="353"/>
      <c r="Y173" s="353"/>
      <c r="Z173" s="353"/>
      <c r="AA173" s="353"/>
      <c r="AB173" s="353"/>
      <c r="AC173" s="353"/>
      <c r="AD173" s="353"/>
      <c r="AE173" s="353"/>
      <c r="AF173" s="353"/>
    </row>
    <row r="174" spans="1:32" ht="19.5" customHeight="1">
      <c r="A174" s="342"/>
      <c r="B174" s="389"/>
      <c r="C174" s="389"/>
      <c r="D174" s="390"/>
      <c r="E174" s="389"/>
      <c r="F174" s="389"/>
      <c r="G174" s="1025"/>
      <c r="H174" s="1025"/>
      <c r="I174" s="1025"/>
      <c r="J174" s="1025"/>
      <c r="K174" s="1025"/>
      <c r="L174" s="1025"/>
      <c r="M174" s="1025"/>
      <c r="N174" s="1026"/>
      <c r="O174" s="1026"/>
      <c r="P174" s="1026"/>
      <c r="Q174" s="389"/>
      <c r="R174" s="79"/>
      <c r="S174" s="79"/>
      <c r="T174" s="353"/>
      <c r="W174" s="353"/>
      <c r="X174" s="353"/>
      <c r="Y174" s="353"/>
      <c r="Z174" s="353"/>
      <c r="AA174" s="353"/>
      <c r="AB174" s="353"/>
      <c r="AC174" s="353"/>
      <c r="AD174" s="353"/>
      <c r="AE174" s="353"/>
      <c r="AF174" s="353"/>
    </row>
    <row r="175" spans="1:32" ht="19.5" customHeight="1">
      <c r="A175" s="136"/>
      <c r="B175" s="389"/>
      <c r="C175" s="389"/>
      <c r="D175" s="390"/>
      <c r="E175" s="389"/>
      <c r="F175" s="389"/>
      <c r="G175" s="1025"/>
      <c r="H175" s="1025"/>
      <c r="I175" s="1025"/>
      <c r="J175" s="1025"/>
      <c r="K175" s="1025"/>
      <c r="L175" s="1025"/>
      <c r="M175" s="1025"/>
      <c r="N175" s="1026"/>
      <c r="O175" s="1026"/>
      <c r="P175" s="1026"/>
      <c r="Q175" s="389"/>
      <c r="R175" s="79"/>
      <c r="S175" s="79"/>
      <c r="T175" s="353"/>
      <c r="W175" s="353"/>
      <c r="X175" s="353"/>
      <c r="Y175" s="353"/>
      <c r="Z175" s="353"/>
      <c r="AA175" s="353"/>
      <c r="AB175" s="353"/>
      <c r="AC175" s="353"/>
      <c r="AD175" s="353"/>
      <c r="AE175" s="353"/>
      <c r="AF175" s="353"/>
    </row>
    <row r="176" spans="1:32" ht="19.5" customHeight="1">
      <c r="A176" s="136"/>
      <c r="B176" s="389"/>
      <c r="C176" s="389"/>
      <c r="D176" s="390"/>
      <c r="E176" s="389"/>
      <c r="F176" s="389"/>
      <c r="G176" s="1025"/>
      <c r="H176" s="1025"/>
      <c r="I176" s="1025"/>
      <c r="J176" s="1025"/>
      <c r="K176" s="1025"/>
      <c r="L176" s="1025"/>
      <c r="M176" s="1025"/>
      <c r="N176" s="1026"/>
      <c r="O176" s="1026"/>
      <c r="P176" s="1026"/>
      <c r="Q176" s="389"/>
      <c r="R176" s="79"/>
      <c r="S176" s="79"/>
      <c r="T176" s="353"/>
      <c r="W176" s="353"/>
      <c r="X176" s="353"/>
      <c r="Y176" s="353"/>
      <c r="Z176" s="353"/>
      <c r="AA176" s="353"/>
      <c r="AB176" s="353"/>
      <c r="AC176" s="353"/>
      <c r="AD176" s="353"/>
      <c r="AE176" s="353"/>
      <c r="AF176" s="353"/>
    </row>
    <row r="177" spans="1:32" ht="19.5" customHeight="1">
      <c r="A177" s="136"/>
      <c r="B177" s="389"/>
      <c r="C177" s="389"/>
      <c r="D177" s="390"/>
      <c r="E177" s="389"/>
      <c r="F177" s="389"/>
      <c r="G177" s="1025"/>
      <c r="H177" s="1025"/>
      <c r="I177" s="1025"/>
      <c r="J177" s="1025"/>
      <c r="K177" s="1025"/>
      <c r="L177" s="1025"/>
      <c r="M177" s="1025"/>
      <c r="N177" s="1026"/>
      <c r="O177" s="1026"/>
      <c r="P177" s="1026"/>
      <c r="Q177" s="389"/>
      <c r="R177" s="79"/>
      <c r="S177" s="79"/>
      <c r="T177" s="353"/>
      <c r="W177" s="353"/>
      <c r="X177" s="353"/>
      <c r="Y177" s="353"/>
      <c r="Z177" s="353"/>
      <c r="AA177" s="353"/>
      <c r="AB177" s="353"/>
      <c r="AC177" s="353"/>
      <c r="AD177" s="353"/>
      <c r="AE177" s="353"/>
      <c r="AF177" s="353"/>
    </row>
    <row r="178" spans="1:32" ht="19.5" customHeight="1">
      <c r="A178" s="136"/>
      <c r="B178" s="389"/>
      <c r="C178" s="389"/>
      <c r="D178" s="390"/>
      <c r="E178" s="389"/>
      <c r="F178" s="389"/>
      <c r="G178" s="1025"/>
      <c r="H178" s="1025"/>
      <c r="I178" s="1025"/>
      <c r="J178" s="1025"/>
      <c r="K178" s="1025"/>
      <c r="L178" s="1025"/>
      <c r="M178" s="1025"/>
      <c r="N178" s="1026"/>
      <c r="O178" s="1026"/>
      <c r="P178" s="1026"/>
      <c r="Q178" s="389"/>
      <c r="R178" s="79"/>
      <c r="S178" s="79"/>
      <c r="T178" s="353"/>
      <c r="W178" s="353"/>
      <c r="X178" s="353"/>
      <c r="Y178" s="353"/>
      <c r="Z178" s="353"/>
      <c r="AA178" s="353"/>
      <c r="AB178" s="353"/>
      <c r="AC178" s="353"/>
      <c r="AD178" s="353"/>
      <c r="AE178" s="353"/>
      <c r="AF178" s="353"/>
    </row>
    <row r="179" spans="1:32" ht="19.5" customHeight="1">
      <c r="A179" s="136"/>
      <c r="B179" s="389"/>
      <c r="C179" s="389"/>
      <c r="D179" s="390"/>
      <c r="E179" s="389"/>
      <c r="F179" s="389"/>
      <c r="G179" s="1025"/>
      <c r="H179" s="1025"/>
      <c r="I179" s="1025"/>
      <c r="J179" s="1025"/>
      <c r="K179" s="1025"/>
      <c r="L179" s="1025"/>
      <c r="M179" s="1025"/>
      <c r="N179" s="1026"/>
      <c r="O179" s="1026"/>
      <c r="P179" s="1026"/>
      <c r="Q179" s="389"/>
      <c r="R179" s="79"/>
      <c r="S179" s="79"/>
      <c r="T179" s="353"/>
      <c r="W179" s="353"/>
      <c r="X179" s="353"/>
      <c r="Y179" s="353"/>
      <c r="Z179" s="353"/>
      <c r="AA179" s="353"/>
      <c r="AB179" s="353"/>
      <c r="AC179" s="353"/>
      <c r="AD179" s="353"/>
      <c r="AE179" s="353"/>
      <c r="AF179" s="353"/>
    </row>
    <row r="180" spans="1:32" ht="19.5" customHeight="1">
      <c r="A180" s="136"/>
      <c r="B180" s="389"/>
      <c r="C180" s="389"/>
      <c r="D180" s="390"/>
      <c r="E180" s="389"/>
      <c r="F180" s="389"/>
      <c r="G180" s="1025"/>
      <c r="H180" s="1025"/>
      <c r="I180" s="1025"/>
      <c r="J180" s="1025"/>
      <c r="K180" s="1025"/>
      <c r="L180" s="1025"/>
      <c r="M180" s="1025"/>
      <c r="N180" s="1026"/>
      <c r="O180" s="1026"/>
      <c r="P180" s="1026"/>
      <c r="Q180" s="389"/>
      <c r="R180" s="79"/>
      <c r="S180" s="79"/>
      <c r="T180" s="353"/>
      <c r="W180" s="353"/>
      <c r="X180" s="353"/>
      <c r="Y180" s="353"/>
      <c r="Z180" s="353"/>
      <c r="AA180" s="353"/>
      <c r="AB180" s="353"/>
      <c r="AC180" s="353"/>
      <c r="AD180" s="353"/>
      <c r="AE180" s="353"/>
      <c r="AF180" s="353"/>
    </row>
    <row r="181" spans="1:32" ht="19.5" customHeight="1">
      <c r="A181" s="136"/>
      <c r="B181" s="389"/>
      <c r="C181" s="389"/>
      <c r="D181" s="390"/>
      <c r="E181" s="389"/>
      <c r="F181" s="389"/>
      <c r="G181" s="1025"/>
      <c r="H181" s="1025"/>
      <c r="I181" s="1025"/>
      <c r="J181" s="1025"/>
      <c r="K181" s="1025"/>
      <c r="L181" s="1025"/>
      <c r="M181" s="1025"/>
      <c r="N181" s="1026"/>
      <c r="O181" s="1026"/>
      <c r="P181" s="1026"/>
      <c r="Q181" s="389"/>
      <c r="R181" s="79"/>
      <c r="S181" s="79"/>
      <c r="T181" s="353"/>
      <c r="W181" s="353"/>
      <c r="X181" s="353"/>
      <c r="Y181" s="353"/>
      <c r="Z181" s="353"/>
      <c r="AA181" s="353"/>
      <c r="AB181" s="353"/>
      <c r="AC181" s="353"/>
      <c r="AD181" s="353"/>
      <c r="AE181" s="353"/>
      <c r="AF181" s="353"/>
    </row>
    <row r="182" spans="1:32" ht="19.5" customHeight="1">
      <c r="A182" s="136"/>
      <c r="B182" s="389"/>
      <c r="C182" s="389"/>
      <c r="D182" s="390"/>
      <c r="E182" s="389"/>
      <c r="F182" s="389"/>
      <c r="G182" s="1025"/>
      <c r="H182" s="1025"/>
      <c r="I182" s="1025"/>
      <c r="J182" s="1025"/>
      <c r="K182" s="1025"/>
      <c r="L182" s="1025"/>
      <c r="M182" s="1025"/>
      <c r="N182" s="1026"/>
      <c r="O182" s="1026"/>
      <c r="P182" s="1026"/>
      <c r="Q182" s="389"/>
      <c r="R182" s="79"/>
      <c r="S182" s="79"/>
      <c r="T182" s="353"/>
      <c r="W182" s="353"/>
      <c r="X182" s="353"/>
      <c r="Y182" s="353"/>
      <c r="Z182" s="353"/>
      <c r="AA182" s="353"/>
      <c r="AB182" s="353"/>
      <c r="AC182" s="353"/>
      <c r="AD182" s="353"/>
      <c r="AE182" s="353"/>
      <c r="AF182" s="353"/>
    </row>
    <row r="183" spans="1:32" ht="19.5" customHeight="1">
      <c r="A183" s="136"/>
      <c r="B183" s="389"/>
      <c r="C183" s="389"/>
      <c r="D183" s="390"/>
      <c r="E183" s="389"/>
      <c r="F183" s="389"/>
      <c r="G183" s="1025"/>
      <c r="H183" s="1025"/>
      <c r="I183" s="1025"/>
      <c r="J183" s="1025"/>
      <c r="K183" s="1025"/>
      <c r="L183" s="1025"/>
      <c r="M183" s="1025"/>
      <c r="N183" s="1026"/>
      <c r="O183" s="1026"/>
      <c r="P183" s="1026"/>
      <c r="Q183" s="389"/>
      <c r="R183" s="79"/>
      <c r="S183" s="79"/>
      <c r="T183" s="353"/>
      <c r="W183" s="353"/>
      <c r="X183" s="353"/>
      <c r="Y183" s="353"/>
      <c r="Z183" s="353"/>
      <c r="AA183" s="353"/>
      <c r="AB183" s="353"/>
      <c r="AC183" s="353"/>
      <c r="AD183" s="353"/>
      <c r="AE183" s="353"/>
      <c r="AF183" s="353"/>
    </row>
    <row r="184" spans="1:32" ht="19.5" customHeight="1">
      <c r="A184" s="136"/>
      <c r="B184" s="389"/>
      <c r="C184" s="389"/>
      <c r="D184" s="390"/>
      <c r="E184" s="389"/>
      <c r="F184" s="389"/>
      <c r="G184" s="1025"/>
      <c r="H184" s="1025"/>
      <c r="I184" s="1025"/>
      <c r="J184" s="1025"/>
      <c r="K184" s="1025"/>
      <c r="L184" s="1025"/>
      <c r="M184" s="1025"/>
      <c r="N184" s="1026"/>
      <c r="O184" s="1026"/>
      <c r="P184" s="1026"/>
      <c r="Q184" s="389"/>
      <c r="R184" s="79"/>
      <c r="S184" s="79"/>
      <c r="T184" s="353"/>
      <c r="W184" s="353"/>
      <c r="X184" s="353"/>
      <c r="Y184" s="353"/>
      <c r="Z184" s="353"/>
      <c r="AA184" s="353"/>
      <c r="AB184" s="353"/>
      <c r="AC184" s="353"/>
      <c r="AD184" s="353"/>
      <c r="AE184" s="353"/>
      <c r="AF184" s="353"/>
    </row>
    <row r="185" spans="1:32" ht="19.5" customHeight="1">
      <c r="A185" s="136"/>
      <c r="B185" s="389"/>
      <c r="C185" s="389"/>
      <c r="D185" s="390"/>
      <c r="E185" s="389"/>
      <c r="F185" s="389"/>
      <c r="G185" s="1025"/>
      <c r="H185" s="1025"/>
      <c r="I185" s="1025"/>
      <c r="J185" s="1025"/>
      <c r="K185" s="1025"/>
      <c r="L185" s="1025"/>
      <c r="M185" s="1025"/>
      <c r="N185" s="1026"/>
      <c r="O185" s="1026"/>
      <c r="P185" s="1026"/>
      <c r="Q185" s="389"/>
      <c r="R185" s="79"/>
      <c r="S185" s="79"/>
      <c r="T185" s="353"/>
      <c r="W185" s="353"/>
      <c r="X185" s="353"/>
      <c r="Y185" s="353"/>
      <c r="Z185" s="353"/>
      <c r="AA185" s="353"/>
      <c r="AB185" s="353"/>
      <c r="AC185" s="353"/>
      <c r="AD185" s="353"/>
      <c r="AE185" s="353"/>
      <c r="AF185" s="353"/>
    </row>
    <row r="186" spans="1:32" ht="19.5" customHeight="1">
      <c r="A186" s="136"/>
      <c r="B186" s="389"/>
      <c r="C186" s="389"/>
      <c r="D186" s="390"/>
      <c r="E186" s="389"/>
      <c r="F186" s="389"/>
      <c r="G186" s="1025"/>
      <c r="H186" s="1025"/>
      <c r="I186" s="1025"/>
      <c r="J186" s="1025"/>
      <c r="K186" s="1025"/>
      <c r="L186" s="1025"/>
      <c r="M186" s="1025"/>
      <c r="N186" s="1026"/>
      <c r="O186" s="1026"/>
      <c r="P186" s="1026"/>
      <c r="Q186" s="389"/>
      <c r="R186" s="79"/>
      <c r="S186" s="79"/>
      <c r="T186" s="353"/>
      <c r="W186" s="353"/>
      <c r="X186" s="353"/>
      <c r="Y186" s="353"/>
      <c r="Z186" s="353"/>
      <c r="AA186" s="353"/>
      <c r="AB186" s="353"/>
      <c r="AC186" s="353"/>
      <c r="AD186" s="353"/>
      <c r="AE186" s="353"/>
      <c r="AF186" s="353"/>
    </row>
    <row r="187" spans="1:32" ht="19.5" customHeight="1">
      <c r="A187" s="136"/>
      <c r="B187" s="389"/>
      <c r="C187" s="389"/>
      <c r="D187" s="390"/>
      <c r="E187" s="389"/>
      <c r="F187" s="389"/>
      <c r="G187" s="1025"/>
      <c r="H187" s="1025"/>
      <c r="I187" s="1025"/>
      <c r="J187" s="1025"/>
      <c r="K187" s="1025"/>
      <c r="L187" s="1025"/>
      <c r="M187" s="1025"/>
      <c r="N187" s="1026"/>
      <c r="O187" s="1026"/>
      <c r="P187" s="1026"/>
      <c r="Q187" s="389"/>
      <c r="R187" s="79"/>
      <c r="S187" s="79"/>
      <c r="T187" s="353"/>
      <c r="W187" s="353"/>
      <c r="X187" s="353"/>
      <c r="Y187" s="353"/>
      <c r="Z187" s="353"/>
      <c r="AA187" s="353"/>
      <c r="AB187" s="353"/>
      <c r="AC187" s="353"/>
      <c r="AD187" s="353"/>
      <c r="AE187" s="353"/>
      <c r="AF187" s="353"/>
    </row>
    <row r="188" spans="1:32" ht="19.5" customHeight="1">
      <c r="A188" s="136"/>
      <c r="B188" s="389"/>
      <c r="C188" s="389"/>
      <c r="D188" s="390"/>
      <c r="E188" s="389"/>
      <c r="F188" s="389"/>
      <c r="G188" s="1025"/>
      <c r="H188" s="1025"/>
      <c r="I188" s="1025"/>
      <c r="J188" s="1025"/>
      <c r="K188" s="1025"/>
      <c r="L188" s="1025"/>
      <c r="M188" s="1025"/>
      <c r="N188" s="1026"/>
      <c r="O188" s="1026"/>
      <c r="P188" s="1026"/>
      <c r="Q188" s="389"/>
      <c r="R188" s="79"/>
      <c r="S188" s="79"/>
    </row>
    <row r="189" spans="1:32" ht="19.5" customHeight="1">
      <c r="A189" s="136" t="s">
        <v>66</v>
      </c>
      <c r="B189" s="389"/>
      <c r="C189" s="389"/>
      <c r="D189" s="390"/>
      <c r="E189" s="389"/>
      <c r="F189" s="389"/>
      <c r="G189" s="1025"/>
      <c r="H189" s="1025"/>
      <c r="I189" s="1025"/>
      <c r="J189" s="1025"/>
      <c r="K189" s="1025"/>
      <c r="L189" s="1025"/>
      <c r="M189" s="1025"/>
      <c r="N189" s="1026"/>
      <c r="O189" s="1026"/>
      <c r="P189" s="1026"/>
      <c r="Q189" s="389"/>
      <c r="R189" s="79"/>
      <c r="S189" s="79"/>
    </row>
    <row r="190" spans="1:32" ht="19.5" customHeight="1">
      <c r="A190" s="136"/>
      <c r="B190" s="389"/>
      <c r="C190" s="389"/>
      <c r="D190" s="390"/>
      <c r="E190" s="389"/>
      <c r="F190" s="389"/>
      <c r="G190" s="1025"/>
      <c r="H190" s="1025"/>
      <c r="I190" s="1025"/>
      <c r="J190" s="1025"/>
      <c r="K190" s="1025"/>
      <c r="L190" s="1025"/>
      <c r="M190" s="1025"/>
      <c r="N190" s="1026"/>
      <c r="O190" s="1026"/>
      <c r="P190" s="1026"/>
      <c r="Q190" s="389"/>
      <c r="R190" s="79"/>
      <c r="S190" s="79"/>
      <c r="V190" s="79"/>
      <c r="W190" s="366"/>
      <c r="X190" s="366"/>
    </row>
    <row r="191" spans="1:32" ht="19.5" customHeight="1">
      <c r="A191" s="376" t="s">
        <v>596</v>
      </c>
      <c r="B191" s="330"/>
      <c r="C191" s="330"/>
      <c r="D191" s="401"/>
      <c r="E191" s="389"/>
      <c r="F191" s="389"/>
      <c r="G191" s="1025"/>
      <c r="H191" s="1025"/>
      <c r="I191" s="1025"/>
      <c r="J191" s="1025"/>
      <c r="K191" s="1025"/>
      <c r="L191" s="1025"/>
      <c r="M191" s="1025"/>
      <c r="N191" s="1026"/>
      <c r="O191" s="1026"/>
      <c r="P191" s="1026"/>
      <c r="Q191" s="389"/>
      <c r="R191" s="79"/>
      <c r="S191" s="79"/>
      <c r="V191" s="79"/>
      <c r="W191" s="366"/>
      <c r="X191" s="366"/>
    </row>
    <row r="192" spans="1:32" ht="51" customHeight="1">
      <c r="A192" s="402" t="s">
        <v>23</v>
      </c>
      <c r="B192" s="403" t="s">
        <v>436</v>
      </c>
      <c r="C192" s="404" t="s">
        <v>437</v>
      </c>
      <c r="D192" s="405" t="s">
        <v>438</v>
      </c>
      <c r="E192" s="389"/>
      <c r="F192" s="389"/>
      <c r="G192" s="1025"/>
      <c r="H192" s="1025"/>
      <c r="I192" s="1025"/>
      <c r="J192" s="1025"/>
      <c r="K192" s="1025"/>
      <c r="L192" s="1025"/>
      <c r="M192" s="1025"/>
      <c r="N192" s="1026"/>
      <c r="O192" s="1026"/>
      <c r="P192" s="1026"/>
      <c r="Q192" s="389"/>
      <c r="R192" s="79"/>
      <c r="S192" s="79"/>
      <c r="V192" s="827"/>
      <c r="W192" s="266"/>
      <c r="X192" s="272"/>
    </row>
    <row r="193" spans="1:32" ht="17.25" customHeight="1">
      <c r="A193" s="406" t="s">
        <v>8</v>
      </c>
      <c r="B193" s="1050">
        <f>SUM(B194:B216)</f>
        <v>47749.30000000001</v>
      </c>
      <c r="C193" s="824">
        <f>SUM(C194:C216)</f>
        <v>15675.800000000001</v>
      </c>
      <c r="D193" s="824"/>
      <c r="E193" s="389"/>
      <c r="F193" s="389"/>
      <c r="G193" s="1025"/>
      <c r="H193" s="1025"/>
      <c r="I193" s="1025"/>
      <c r="J193" s="1025"/>
      <c r="K193" s="1025"/>
      <c r="L193" s="1025"/>
      <c r="M193" s="1025"/>
      <c r="N193" s="1026"/>
      <c r="O193" s="1026"/>
      <c r="P193" s="1026"/>
      <c r="Q193" s="389"/>
      <c r="R193" s="79"/>
      <c r="S193" s="79"/>
      <c r="V193" s="827"/>
      <c r="W193" s="266"/>
      <c r="X193" s="272"/>
    </row>
    <row r="194" spans="1:32" ht="19.5" customHeight="1">
      <c r="A194" s="407" t="s">
        <v>24</v>
      </c>
      <c r="B194" s="450">
        <v>6863</v>
      </c>
      <c r="C194" s="324">
        <v>2297</v>
      </c>
      <c r="D194" s="963">
        <f>B194/C194</f>
        <v>2.9878101872006964</v>
      </c>
      <c r="E194" s="389"/>
      <c r="F194" s="389"/>
      <c r="G194" s="1025"/>
      <c r="H194" s="1025"/>
      <c r="I194" s="1025"/>
      <c r="J194" s="1025"/>
      <c r="K194" s="1025"/>
      <c r="L194" s="1025"/>
      <c r="M194" s="1025"/>
      <c r="N194" s="1026"/>
      <c r="O194" s="1026"/>
      <c r="P194" s="1026"/>
      <c r="Q194" s="389"/>
      <c r="R194" s="79"/>
      <c r="S194" s="79"/>
      <c r="V194" s="827"/>
      <c r="W194" s="266"/>
      <c r="X194" s="272"/>
    </row>
    <row r="195" spans="1:32" ht="19.5" customHeight="1">
      <c r="A195" s="407" t="s">
        <v>25</v>
      </c>
      <c r="B195" s="963">
        <v>6780</v>
      </c>
      <c r="C195" s="324">
        <v>1924</v>
      </c>
      <c r="D195" s="963">
        <f t="shared" ref="D195:D215" si="0">B195/C195</f>
        <v>3.5239085239085237</v>
      </c>
      <c r="E195" s="389"/>
      <c r="F195" s="389"/>
      <c r="G195" s="1025"/>
      <c r="H195" s="1025"/>
      <c r="I195" s="1025"/>
      <c r="J195" s="1025"/>
      <c r="K195" s="1025"/>
      <c r="L195" s="1025"/>
      <c r="M195" s="1025"/>
      <c r="N195" s="1026"/>
      <c r="O195" s="1026"/>
      <c r="P195" s="1026"/>
      <c r="Q195" s="389"/>
      <c r="R195" s="79"/>
      <c r="S195" s="79"/>
      <c r="V195" s="827"/>
      <c r="W195" s="266"/>
      <c r="X195" s="272"/>
    </row>
    <row r="196" spans="1:32" ht="19.5" customHeight="1">
      <c r="A196" s="407" t="s">
        <v>26</v>
      </c>
      <c r="B196" s="963">
        <v>19341</v>
      </c>
      <c r="C196" s="324">
        <v>3935</v>
      </c>
      <c r="D196" s="963">
        <f t="shared" si="0"/>
        <v>4.9151207115628974</v>
      </c>
      <c r="E196" s="389"/>
      <c r="F196" s="389"/>
      <c r="G196" s="1025"/>
      <c r="H196" s="1025"/>
      <c r="I196" s="1025"/>
      <c r="J196" s="1025"/>
      <c r="K196" s="1025"/>
      <c r="L196" s="1025"/>
      <c r="M196" s="1025"/>
      <c r="N196" s="1026"/>
      <c r="O196" s="1026"/>
      <c r="P196" s="1026"/>
      <c r="Q196" s="389"/>
      <c r="R196" s="79"/>
      <c r="S196" s="79"/>
      <c r="V196" s="827"/>
      <c r="W196" s="266"/>
      <c r="X196" s="272"/>
    </row>
    <row r="197" spans="1:32" ht="19.5" customHeight="1">
      <c r="A197" s="407" t="s">
        <v>27</v>
      </c>
      <c r="B197" s="963">
        <v>1127</v>
      </c>
      <c r="C197" s="324">
        <v>1079</v>
      </c>
      <c r="D197" s="963">
        <f t="shared" si="0"/>
        <v>1.0444856348470806</v>
      </c>
      <c r="E197" s="389"/>
      <c r="F197" s="389"/>
      <c r="G197" s="1025"/>
      <c r="H197" s="1025"/>
      <c r="I197" s="1025"/>
      <c r="J197" s="1025"/>
      <c r="K197" s="1025"/>
      <c r="L197" s="1025"/>
      <c r="M197" s="1025"/>
      <c r="N197" s="1026"/>
      <c r="O197" s="1026"/>
      <c r="P197" s="1026"/>
      <c r="Q197" s="389"/>
      <c r="R197" s="79"/>
      <c r="S197" s="79"/>
      <c r="V197" s="827"/>
      <c r="W197" s="266"/>
      <c r="X197" s="272"/>
    </row>
    <row r="198" spans="1:32" ht="19.5" customHeight="1">
      <c r="A198" s="407" t="s">
        <v>28</v>
      </c>
      <c r="B198" s="963">
        <v>1240</v>
      </c>
      <c r="C198" s="324">
        <v>600</v>
      </c>
      <c r="D198" s="963">
        <f t="shared" si="0"/>
        <v>2.0666666666666669</v>
      </c>
      <c r="E198" s="389"/>
      <c r="F198" s="389"/>
      <c r="G198" s="1025"/>
      <c r="H198" s="1025"/>
      <c r="I198" s="1025"/>
      <c r="J198" s="1025"/>
      <c r="K198" s="1025"/>
      <c r="L198" s="1025"/>
      <c r="M198" s="1025"/>
      <c r="N198" s="1026"/>
      <c r="O198" s="1026"/>
      <c r="P198" s="1026"/>
      <c r="Q198" s="389"/>
      <c r="R198" s="79"/>
      <c r="S198" s="79"/>
      <c r="V198" s="827"/>
      <c r="W198" s="266"/>
      <c r="X198" s="272"/>
    </row>
    <row r="199" spans="1:32" s="409" customFormat="1" ht="19.5" customHeight="1">
      <c r="A199" s="407" t="s">
        <v>29</v>
      </c>
      <c r="B199" s="963">
        <v>12</v>
      </c>
      <c r="C199" s="324">
        <v>43.7</v>
      </c>
      <c r="D199" s="963">
        <f t="shared" si="0"/>
        <v>0.27459954233409611</v>
      </c>
      <c r="E199" s="389"/>
      <c r="F199" s="389"/>
      <c r="G199" s="1025"/>
      <c r="H199" s="1025"/>
      <c r="I199" s="1025"/>
      <c r="J199" s="1025"/>
      <c r="K199" s="1025"/>
      <c r="L199" s="1025"/>
      <c r="M199" s="1025"/>
      <c r="N199" s="1026"/>
      <c r="O199" s="1026"/>
      <c r="P199" s="1026"/>
      <c r="Q199" s="828"/>
      <c r="R199" s="829"/>
      <c r="S199" s="829"/>
      <c r="T199" s="829"/>
      <c r="V199" s="830"/>
      <c r="W199" s="273"/>
      <c r="X199" s="274"/>
      <c r="Y199" s="408"/>
      <c r="Z199" s="408"/>
      <c r="AA199" s="408"/>
      <c r="AB199" s="408"/>
      <c r="AC199" s="408"/>
      <c r="AD199" s="408"/>
      <c r="AE199" s="408"/>
      <c r="AF199" s="408"/>
    </row>
    <row r="200" spans="1:32" ht="19.5" customHeight="1">
      <c r="A200" s="407" t="s">
        <v>30</v>
      </c>
      <c r="B200" s="963">
        <v>341</v>
      </c>
      <c r="C200" s="324">
        <v>770</v>
      </c>
      <c r="D200" s="963">
        <f t="shared" si="0"/>
        <v>0.44285714285714284</v>
      </c>
      <c r="E200" s="389"/>
      <c r="F200" s="389"/>
      <c r="G200" s="1025"/>
      <c r="H200" s="1025"/>
      <c r="I200" s="1025"/>
      <c r="J200" s="1025"/>
      <c r="K200" s="1025"/>
      <c r="L200" s="1025"/>
      <c r="M200" s="1025"/>
      <c r="N200" s="1026"/>
      <c r="O200" s="1026"/>
      <c r="P200" s="1026"/>
      <c r="Q200" s="389"/>
      <c r="R200" s="79"/>
      <c r="S200" s="79"/>
      <c r="V200" s="830"/>
      <c r="W200" s="273"/>
      <c r="X200" s="274"/>
    </row>
    <row r="201" spans="1:32" s="409" customFormat="1" ht="19.5" customHeight="1">
      <c r="A201" s="407" t="s">
        <v>31</v>
      </c>
      <c r="B201" s="963">
        <v>1697</v>
      </c>
      <c r="C201" s="324">
        <v>552</v>
      </c>
      <c r="D201" s="963">
        <f t="shared" si="0"/>
        <v>3.0742753623188408</v>
      </c>
      <c r="E201" s="389"/>
      <c r="F201" s="389"/>
      <c r="G201" s="1025"/>
      <c r="H201" s="1025"/>
      <c r="I201" s="1025"/>
      <c r="J201" s="1025"/>
      <c r="K201" s="1025"/>
      <c r="L201" s="1025"/>
      <c r="M201" s="1025"/>
      <c r="N201" s="1026"/>
      <c r="O201" s="1026"/>
      <c r="P201" s="1026"/>
      <c r="Q201" s="828"/>
      <c r="R201" s="829"/>
      <c r="S201" s="829"/>
      <c r="T201" s="829"/>
      <c r="V201" s="830"/>
      <c r="W201" s="273"/>
      <c r="X201" s="274"/>
      <c r="Y201" s="408"/>
      <c r="Z201" s="408"/>
      <c r="AA201" s="408"/>
      <c r="AB201" s="408"/>
      <c r="AC201" s="408"/>
      <c r="AD201" s="408"/>
      <c r="AE201" s="408"/>
      <c r="AF201" s="408"/>
    </row>
    <row r="202" spans="1:32" ht="19.5" customHeight="1">
      <c r="A202" s="407" t="s">
        <v>32</v>
      </c>
      <c r="B202" s="963">
        <v>798.8</v>
      </c>
      <c r="C202" s="324">
        <v>422</v>
      </c>
      <c r="D202" s="963">
        <f t="shared" si="0"/>
        <v>1.8928909952606634</v>
      </c>
      <c r="E202" s="389"/>
      <c r="F202" s="389"/>
      <c r="G202" s="1025"/>
      <c r="H202" s="1025"/>
      <c r="I202" s="1025"/>
      <c r="J202" s="1025"/>
      <c r="K202" s="1025"/>
      <c r="L202" s="1025"/>
      <c r="M202" s="1025"/>
      <c r="N202" s="1026"/>
      <c r="O202" s="1026"/>
      <c r="P202" s="1026"/>
      <c r="Q202" s="389"/>
      <c r="R202" s="79"/>
      <c r="S202" s="79"/>
      <c r="V202" s="830"/>
      <c r="W202" s="273"/>
      <c r="X202" s="274"/>
    </row>
    <row r="203" spans="1:32" ht="19.5" customHeight="1">
      <c r="A203" s="407" t="s">
        <v>319</v>
      </c>
      <c r="B203" s="963">
        <v>24</v>
      </c>
      <c r="C203" s="324">
        <v>7</v>
      </c>
      <c r="D203" s="963">
        <f t="shared" si="0"/>
        <v>3.4285714285714284</v>
      </c>
      <c r="E203" s="389"/>
      <c r="F203" s="389"/>
      <c r="G203" s="1025"/>
      <c r="H203" s="1025"/>
      <c r="I203" s="1025"/>
      <c r="J203" s="1025"/>
      <c r="K203" s="1025"/>
      <c r="L203" s="1025"/>
      <c r="M203" s="1025"/>
      <c r="N203" s="1026"/>
      <c r="O203" s="1026"/>
      <c r="P203" s="1026"/>
      <c r="Q203" s="389"/>
      <c r="R203" s="79"/>
      <c r="S203" s="79"/>
      <c r="V203" s="830"/>
      <c r="W203" s="273"/>
      <c r="X203" s="274"/>
    </row>
    <row r="204" spans="1:32" ht="19.5" customHeight="1">
      <c r="A204" s="407" t="s">
        <v>33</v>
      </c>
      <c r="B204" s="963">
        <v>3887</v>
      </c>
      <c r="C204" s="324">
        <v>983</v>
      </c>
      <c r="D204" s="963">
        <f t="shared" si="0"/>
        <v>3.9542217700915563</v>
      </c>
      <c r="E204" s="389"/>
      <c r="F204" s="389"/>
      <c r="G204" s="1025"/>
      <c r="H204" s="1025"/>
      <c r="I204" s="1025"/>
      <c r="J204" s="1025"/>
      <c r="K204" s="1025"/>
      <c r="L204" s="1025"/>
      <c r="M204" s="1025"/>
      <c r="N204" s="1026"/>
      <c r="O204" s="1026"/>
      <c r="P204" s="1026"/>
      <c r="Q204" s="389"/>
      <c r="R204" s="79"/>
      <c r="S204" s="79"/>
      <c r="V204" s="830"/>
      <c r="W204" s="273"/>
      <c r="X204" s="274"/>
    </row>
    <row r="205" spans="1:32" ht="19.5" customHeight="1">
      <c r="A205" s="407" t="s">
        <v>34</v>
      </c>
      <c r="B205" s="963">
        <v>10.5</v>
      </c>
      <c r="C205" s="324">
        <v>9.1999999999999993</v>
      </c>
      <c r="D205" s="963">
        <f t="shared" si="0"/>
        <v>1.1413043478260871</v>
      </c>
      <c r="E205" s="389"/>
      <c r="F205" s="389"/>
      <c r="G205" s="1025"/>
      <c r="H205" s="1025"/>
      <c r="I205" s="1025"/>
      <c r="J205" s="1025"/>
      <c r="K205" s="1025"/>
      <c r="L205" s="1025"/>
      <c r="M205" s="1025"/>
      <c r="N205" s="1026"/>
      <c r="O205" s="1026"/>
      <c r="P205" s="1026"/>
      <c r="Q205" s="389"/>
      <c r="R205" s="79"/>
      <c r="S205" s="79"/>
      <c r="V205" s="830"/>
      <c r="W205" s="273"/>
      <c r="X205" s="274"/>
    </row>
    <row r="206" spans="1:32" ht="19.5" customHeight="1">
      <c r="A206" s="407" t="s">
        <v>35</v>
      </c>
      <c r="B206" s="963">
        <v>6.9</v>
      </c>
      <c r="C206" s="324">
        <v>19.600000000000001</v>
      </c>
      <c r="D206" s="963">
        <f t="shared" si="0"/>
        <v>0.35204081632653061</v>
      </c>
      <c r="E206" s="389"/>
      <c r="F206" s="389"/>
      <c r="G206" s="1025"/>
      <c r="H206" s="1025"/>
      <c r="I206" s="1025"/>
      <c r="J206" s="1025"/>
      <c r="K206" s="1025"/>
      <c r="L206" s="1025"/>
      <c r="M206" s="1025"/>
      <c r="N206" s="1026"/>
      <c r="O206" s="1026"/>
      <c r="P206" s="1026"/>
      <c r="Q206" s="389"/>
      <c r="R206" s="79"/>
      <c r="S206" s="79"/>
      <c r="V206" s="830"/>
      <c r="W206" s="273"/>
      <c r="X206" s="274"/>
    </row>
    <row r="207" spans="1:32" ht="19.5" customHeight="1">
      <c r="A207" s="407" t="s">
        <v>36</v>
      </c>
      <c r="B207" s="963">
        <v>754.3</v>
      </c>
      <c r="C207" s="324">
        <v>197.5</v>
      </c>
      <c r="D207" s="963">
        <f t="shared" si="0"/>
        <v>3.8192405063291135</v>
      </c>
      <c r="E207" s="389"/>
      <c r="F207" s="389"/>
      <c r="G207" s="1025"/>
      <c r="H207" s="1025"/>
      <c r="I207" s="1025"/>
      <c r="J207" s="1025"/>
      <c r="K207" s="1025"/>
      <c r="L207" s="1025"/>
      <c r="M207" s="1025"/>
      <c r="N207" s="1026"/>
      <c r="O207" s="1026"/>
      <c r="P207" s="1026"/>
      <c r="Q207" s="389"/>
      <c r="R207" s="79"/>
      <c r="S207" s="79"/>
      <c r="V207" s="830"/>
      <c r="W207" s="273"/>
      <c r="X207" s="274"/>
    </row>
    <row r="208" spans="1:32" ht="19.5" customHeight="1">
      <c r="A208" s="407" t="s">
        <v>37</v>
      </c>
      <c r="B208" s="963">
        <v>3</v>
      </c>
      <c r="C208" s="324">
        <v>1</v>
      </c>
      <c r="D208" s="963">
        <f t="shared" si="0"/>
        <v>3</v>
      </c>
      <c r="E208" s="389"/>
      <c r="F208" s="389"/>
      <c r="G208" s="1025"/>
      <c r="H208" s="1025"/>
      <c r="I208" s="1025"/>
      <c r="J208" s="1025"/>
      <c r="K208" s="1025"/>
      <c r="L208" s="1025"/>
      <c r="M208" s="1025"/>
      <c r="N208" s="1026"/>
      <c r="O208" s="1026"/>
      <c r="P208" s="1026"/>
      <c r="Q208" s="389"/>
      <c r="R208" s="79"/>
      <c r="S208" s="79"/>
      <c r="V208" s="830"/>
      <c r="W208" s="273"/>
      <c r="X208" s="274"/>
    </row>
    <row r="209" spans="1:32" ht="19.5" customHeight="1">
      <c r="A209" s="407" t="s">
        <v>38</v>
      </c>
      <c r="B209" s="963">
        <v>128.30000000000001</v>
      </c>
      <c r="C209" s="324">
        <v>60.7</v>
      </c>
      <c r="D209" s="963">
        <f t="shared" si="0"/>
        <v>2.113673805601318</v>
      </c>
      <c r="E209" s="389"/>
      <c r="F209" s="389"/>
      <c r="G209" s="1025"/>
      <c r="H209" s="1025"/>
      <c r="I209" s="1025"/>
      <c r="J209" s="1025"/>
      <c r="K209" s="1025"/>
      <c r="L209" s="1025"/>
      <c r="M209" s="1025"/>
      <c r="N209" s="1026"/>
      <c r="O209" s="1026"/>
      <c r="P209" s="1026"/>
      <c r="Q209" s="389"/>
      <c r="R209" s="79"/>
      <c r="S209" s="79"/>
      <c r="V209" s="830"/>
      <c r="W209" s="273"/>
      <c r="X209" s="274"/>
    </row>
    <row r="210" spans="1:32" ht="19.5" customHeight="1">
      <c r="A210" s="407" t="s">
        <v>55</v>
      </c>
      <c r="B210" s="963">
        <v>299.5</v>
      </c>
      <c r="C210" s="324">
        <v>674.8</v>
      </c>
      <c r="D210" s="963">
        <f t="shared" si="0"/>
        <v>0.44383521043272084</v>
      </c>
      <c r="E210" s="389"/>
      <c r="F210" s="389"/>
      <c r="G210" s="1025"/>
      <c r="H210" s="1025"/>
      <c r="I210" s="1025"/>
      <c r="J210" s="1025"/>
      <c r="K210" s="1025"/>
      <c r="L210" s="1025"/>
      <c r="M210" s="1025"/>
      <c r="N210" s="1026"/>
      <c r="O210" s="1026"/>
      <c r="P210" s="1026"/>
      <c r="Q210" s="389"/>
      <c r="R210" s="79"/>
      <c r="S210" s="79"/>
      <c r="V210" s="830"/>
      <c r="W210" s="273"/>
      <c r="X210" s="274"/>
    </row>
    <row r="211" spans="1:32" ht="19.5" customHeight="1">
      <c r="A211" s="407" t="s">
        <v>60</v>
      </c>
      <c r="B211" s="963">
        <v>224.9</v>
      </c>
      <c r="C211" s="324">
        <v>63.3</v>
      </c>
      <c r="D211" s="963">
        <f t="shared" si="0"/>
        <v>3.5529225908372832</v>
      </c>
      <c r="E211" s="389"/>
      <c r="F211" s="389"/>
      <c r="G211" s="1025"/>
      <c r="H211" s="1025"/>
      <c r="I211" s="1025"/>
      <c r="J211" s="1025"/>
      <c r="K211" s="1025"/>
      <c r="L211" s="1025"/>
      <c r="M211" s="1025"/>
      <c r="N211" s="1026"/>
      <c r="O211" s="1026"/>
      <c r="P211" s="1026"/>
      <c r="Q211" s="389"/>
      <c r="R211" s="79"/>
      <c r="S211" s="79"/>
      <c r="V211" s="830"/>
      <c r="W211" s="273"/>
      <c r="X211" s="274"/>
    </row>
    <row r="212" spans="1:32" s="409" customFormat="1" ht="19.5" customHeight="1">
      <c r="A212" s="407" t="s">
        <v>387</v>
      </c>
      <c r="B212" s="963">
        <v>7.5</v>
      </c>
      <c r="C212" s="324">
        <v>14</v>
      </c>
      <c r="D212" s="963">
        <f t="shared" si="0"/>
        <v>0.5357142857142857</v>
      </c>
      <c r="E212" s="389"/>
      <c r="F212" s="389"/>
      <c r="G212" s="1025"/>
      <c r="H212" s="1025"/>
      <c r="I212" s="1025"/>
      <c r="J212" s="1025"/>
      <c r="K212" s="1025"/>
      <c r="L212" s="1025"/>
      <c r="M212" s="1025"/>
      <c r="N212" s="1026"/>
      <c r="O212" s="1026"/>
      <c r="P212" s="1026"/>
      <c r="Q212" s="828"/>
      <c r="R212" s="829"/>
      <c r="S212" s="829"/>
      <c r="T212" s="829"/>
      <c r="V212" s="830"/>
      <c r="W212" s="273"/>
      <c r="X212" s="274"/>
      <c r="Y212" s="408"/>
      <c r="Z212" s="408"/>
      <c r="AA212" s="408"/>
      <c r="AB212" s="408"/>
      <c r="AC212" s="408"/>
      <c r="AD212" s="408"/>
      <c r="AE212" s="408"/>
      <c r="AF212" s="408"/>
    </row>
    <row r="213" spans="1:32" ht="19.5" customHeight="1">
      <c r="A213" s="407" t="s">
        <v>62</v>
      </c>
      <c r="B213" s="963">
        <v>3647</v>
      </c>
      <c r="C213" s="324">
        <v>1586</v>
      </c>
      <c r="D213" s="963">
        <f t="shared" si="0"/>
        <v>2.2994955863808322</v>
      </c>
      <c r="E213" s="389"/>
      <c r="F213" s="389"/>
      <c r="G213" s="1025"/>
      <c r="H213" s="1025"/>
      <c r="I213" s="1025"/>
      <c r="J213" s="1025"/>
      <c r="K213" s="1025"/>
      <c r="L213" s="1025"/>
      <c r="M213" s="1025"/>
      <c r="N213" s="1026"/>
      <c r="O213" s="1026"/>
      <c r="P213" s="1026"/>
      <c r="Q213" s="389"/>
      <c r="R213" s="79"/>
      <c r="S213" s="79"/>
      <c r="V213" s="830"/>
      <c r="W213" s="273"/>
      <c r="X213" s="274"/>
    </row>
    <row r="214" spans="1:32" ht="19.5" customHeight="1">
      <c r="A214" s="407" t="s">
        <v>58</v>
      </c>
      <c r="B214" s="963">
        <v>22.2</v>
      </c>
      <c r="C214" s="324">
        <v>36</v>
      </c>
      <c r="D214" s="963">
        <f t="shared" si="0"/>
        <v>0.6166666666666667</v>
      </c>
      <c r="E214" s="389"/>
      <c r="F214" s="389"/>
      <c r="G214" s="1025"/>
      <c r="H214" s="1025"/>
      <c r="I214" s="1025"/>
      <c r="J214" s="1025"/>
      <c r="K214" s="1025"/>
      <c r="L214" s="1025"/>
      <c r="M214" s="1025"/>
      <c r="N214" s="1026"/>
      <c r="O214" s="1026"/>
      <c r="P214" s="1026"/>
      <c r="Q214" s="389"/>
      <c r="R214" s="79"/>
      <c r="S214" s="79"/>
      <c r="V214" s="830"/>
      <c r="W214" s="273"/>
      <c r="X214" s="274"/>
    </row>
    <row r="215" spans="1:32" ht="19.5" customHeight="1">
      <c r="A215" s="407" t="s">
        <v>59</v>
      </c>
      <c r="B215" s="963">
        <v>7.5</v>
      </c>
      <c r="C215" s="324">
        <v>2</v>
      </c>
      <c r="D215" s="963">
        <f t="shared" si="0"/>
        <v>3.75</v>
      </c>
      <c r="E215" s="389"/>
      <c r="F215" s="389"/>
      <c r="G215" s="1025"/>
      <c r="H215" s="1025"/>
      <c r="I215" s="1025"/>
      <c r="J215" s="1025"/>
      <c r="K215" s="1025"/>
      <c r="L215" s="1025"/>
      <c r="M215" s="1025"/>
      <c r="N215" s="1026"/>
      <c r="O215" s="1026"/>
      <c r="P215" s="1026"/>
      <c r="Q215" s="389"/>
      <c r="R215" s="79"/>
      <c r="S215" s="79"/>
      <c r="V215" s="830"/>
      <c r="W215" s="273"/>
      <c r="X215" s="274"/>
    </row>
    <row r="216" spans="1:32" ht="19.5" customHeight="1">
      <c r="A216" s="410" t="s">
        <v>269</v>
      </c>
      <c r="B216" s="964">
        <v>526.9</v>
      </c>
      <c r="C216" s="325">
        <v>399</v>
      </c>
      <c r="D216" s="964">
        <f>B216/C216</f>
        <v>1.3205513784461151</v>
      </c>
      <c r="E216" s="389"/>
      <c r="F216" s="389"/>
      <c r="G216" s="1025"/>
      <c r="H216" s="1025"/>
      <c r="I216" s="1025"/>
      <c r="J216" s="1025"/>
      <c r="K216" s="1025"/>
      <c r="L216" s="1025"/>
      <c r="M216" s="1025"/>
      <c r="N216" s="1026"/>
      <c r="O216" s="1026"/>
      <c r="P216" s="1026"/>
      <c r="Q216" s="389"/>
      <c r="R216" s="79"/>
      <c r="S216" s="79"/>
      <c r="V216" s="830"/>
      <c r="W216" s="273"/>
      <c r="X216" s="274"/>
    </row>
    <row r="217" spans="1:32" ht="19.5" customHeight="1">
      <c r="A217" s="136" t="s">
        <v>13</v>
      </c>
      <c r="B217" s="411"/>
      <c r="C217" s="411"/>
      <c r="D217" s="411"/>
      <c r="E217" s="389"/>
      <c r="F217" s="389"/>
      <c r="G217" s="1025"/>
      <c r="H217" s="1025"/>
      <c r="I217" s="1025"/>
      <c r="J217" s="1025"/>
      <c r="K217" s="1025"/>
      <c r="L217" s="1025"/>
      <c r="M217" s="1025"/>
      <c r="N217" s="1026"/>
      <c r="O217" s="1026"/>
      <c r="P217" s="1026"/>
      <c r="Q217" s="389"/>
      <c r="R217" s="79"/>
      <c r="S217" s="79"/>
    </row>
    <row r="218" spans="1:32" ht="19.5" customHeight="1">
      <c r="A218" s="136"/>
      <c r="B218" s="389"/>
      <c r="C218" s="412"/>
      <c r="D218" s="390"/>
      <c r="E218" s="389"/>
      <c r="F218" s="389"/>
      <c r="G218" s="1025"/>
      <c r="H218" s="1025"/>
      <c r="I218" s="1025"/>
      <c r="J218" s="1025"/>
      <c r="K218" s="1025"/>
      <c r="L218" s="1025"/>
      <c r="M218" s="1025"/>
      <c r="N218" s="1026"/>
      <c r="O218" s="1026"/>
      <c r="P218" s="1026"/>
      <c r="Q218" s="389"/>
      <c r="R218" s="79"/>
      <c r="S218" s="79"/>
    </row>
    <row r="219" spans="1:32" ht="19.5" customHeight="1">
      <c r="A219" s="342" t="s">
        <v>675</v>
      </c>
      <c r="B219" s="371"/>
      <c r="C219" s="371"/>
      <c r="D219" s="372"/>
      <c r="E219" s="371"/>
      <c r="F219" s="389"/>
      <c r="H219" s="1051" t="s">
        <v>39</v>
      </c>
      <c r="I219" s="1025"/>
      <c r="J219" s="1025"/>
      <c r="K219" s="1052"/>
      <c r="L219" s="1025"/>
      <c r="M219" s="1027"/>
      <c r="N219" s="1053"/>
      <c r="O219" s="1053"/>
      <c r="P219" s="1026"/>
      <c r="Q219" s="389"/>
      <c r="R219" s="425"/>
      <c r="S219" s="79"/>
    </row>
    <row r="220" spans="1:32" ht="19.5" customHeight="1">
      <c r="A220" s="338" t="s">
        <v>169</v>
      </c>
      <c r="B220" s="389"/>
      <c r="C220" s="389"/>
      <c r="D220" s="390"/>
      <c r="E220" s="389"/>
      <c r="F220" s="389"/>
      <c r="H220" s="1054" t="s">
        <v>20</v>
      </c>
      <c r="I220" s="1025"/>
      <c r="J220" s="1025"/>
      <c r="K220" s="1052"/>
      <c r="L220" s="1025"/>
      <c r="M220" s="1027"/>
      <c r="N220" s="1053"/>
      <c r="O220" s="1053"/>
      <c r="P220" s="1026"/>
      <c r="Q220" s="389"/>
      <c r="S220" s="79"/>
      <c r="Y220" s="353"/>
      <c r="Z220" s="353"/>
      <c r="AA220" s="353"/>
      <c r="AB220" s="353"/>
      <c r="AC220" s="353"/>
      <c r="AD220" s="353"/>
      <c r="AE220" s="353"/>
      <c r="AF220" s="353"/>
    </row>
    <row r="221" spans="1:32" ht="19.5" customHeight="1">
      <c r="A221" s="26" t="s">
        <v>14</v>
      </c>
      <c r="B221" s="26">
        <v>2005</v>
      </c>
      <c r="C221" s="419">
        <v>2010</v>
      </c>
      <c r="D221" s="27">
        <v>2012</v>
      </c>
      <c r="E221" s="27">
        <v>2013</v>
      </c>
      <c r="G221" s="1055" t="s">
        <v>7</v>
      </c>
      <c r="H221" s="1055">
        <v>2005</v>
      </c>
      <c r="I221" s="1055">
        <v>2006</v>
      </c>
      <c r="J221" s="1055">
        <v>2007</v>
      </c>
      <c r="K221" s="1025">
        <v>2008</v>
      </c>
      <c r="L221" s="1025">
        <v>2009</v>
      </c>
      <c r="M221" s="1025">
        <v>2010</v>
      </c>
      <c r="N221" s="1026">
        <v>2011</v>
      </c>
      <c r="O221" s="1026">
        <v>2012</v>
      </c>
      <c r="P221" s="366">
        <v>2013</v>
      </c>
      <c r="Q221" s="413"/>
      <c r="T221" s="353"/>
      <c r="Y221" s="353"/>
      <c r="Z221" s="353"/>
      <c r="AA221" s="353"/>
      <c r="AB221" s="353"/>
      <c r="AC221" s="353"/>
      <c r="AD221" s="353"/>
      <c r="AE221" s="353"/>
      <c r="AF221" s="353"/>
    </row>
    <row r="222" spans="1:32" ht="19.5" customHeight="1">
      <c r="A222" s="414" t="s">
        <v>9</v>
      </c>
      <c r="B222" s="415">
        <v>4514</v>
      </c>
      <c r="C222" s="831">
        <v>8363</v>
      </c>
      <c r="D222" s="415">
        <v>10114</v>
      </c>
      <c r="E222" s="415">
        <v>10114</v>
      </c>
      <c r="G222" s="1056" t="s">
        <v>9</v>
      </c>
      <c r="H222" s="1057">
        <v>4514</v>
      </c>
      <c r="I222" s="1057">
        <v>4959</v>
      </c>
      <c r="J222" s="1057">
        <v>8174</v>
      </c>
      <c r="K222" s="1058" t="e">
        <f>SUM(#REF!,#REF!,#REF!)</f>
        <v>#REF!</v>
      </c>
      <c r="L222" s="1058">
        <v>7683</v>
      </c>
      <c r="M222" s="1058">
        <v>8363</v>
      </c>
      <c r="N222" s="1059">
        <v>10003</v>
      </c>
      <c r="O222" s="1060" t="e">
        <f>#REF!+#REF!+#REF!</f>
        <v>#REF!</v>
      </c>
      <c r="P222" s="366">
        <v>10114</v>
      </c>
      <c r="Q222" s="413"/>
      <c r="T222" s="353"/>
      <c r="Y222" s="353"/>
      <c r="Z222" s="353"/>
      <c r="AA222" s="353"/>
      <c r="AB222" s="353"/>
      <c r="AC222" s="353"/>
      <c r="AD222" s="353"/>
      <c r="AE222" s="353"/>
      <c r="AF222" s="353"/>
    </row>
    <row r="223" spans="1:32" ht="19.5" customHeight="1">
      <c r="A223" s="414" t="s">
        <v>10</v>
      </c>
      <c r="B223" s="415">
        <v>1473</v>
      </c>
      <c r="C223" s="831">
        <v>2825</v>
      </c>
      <c r="D223" s="415">
        <v>3277</v>
      </c>
      <c r="E223" s="415">
        <v>3276.9359999999997</v>
      </c>
      <c r="G223" s="1056" t="s">
        <v>10</v>
      </c>
      <c r="H223" s="1057">
        <v>1473</v>
      </c>
      <c r="I223" s="1057">
        <v>1569</v>
      </c>
      <c r="J223" s="1057">
        <v>3975</v>
      </c>
      <c r="K223" s="1058" t="e">
        <f>SUM(#REF!,#REF!,#REF!)</f>
        <v>#REF!</v>
      </c>
      <c r="L223" s="1058">
        <v>2554</v>
      </c>
      <c r="M223" s="1058">
        <v>2825</v>
      </c>
      <c r="N223" s="1059">
        <v>3375</v>
      </c>
      <c r="O223" s="1060" t="e">
        <f>#REF!+#REF!+#REF!</f>
        <v>#REF!</v>
      </c>
      <c r="P223" s="366">
        <v>3276.9359999999997</v>
      </c>
      <c r="Q223" s="413"/>
      <c r="T223" s="353"/>
      <c r="Y223" s="353"/>
      <c r="Z223" s="353"/>
      <c r="AA223" s="353"/>
      <c r="AB223" s="353"/>
      <c r="AC223" s="353"/>
      <c r="AD223" s="353"/>
      <c r="AE223" s="353"/>
      <c r="AF223" s="353"/>
    </row>
    <row r="224" spans="1:32" ht="19.5" customHeight="1">
      <c r="A224" s="339" t="s">
        <v>13</v>
      </c>
      <c r="B224" s="902"/>
      <c r="C224" s="902"/>
      <c r="D224" s="902"/>
      <c r="E224" s="902"/>
      <c r="F224" s="389"/>
      <c r="P224" s="1026"/>
      <c r="Q224" s="389"/>
      <c r="Y224" s="353"/>
      <c r="Z224" s="353"/>
      <c r="AA224" s="353"/>
      <c r="AB224" s="353"/>
      <c r="AC224" s="353"/>
      <c r="AD224" s="353"/>
      <c r="AE224" s="353"/>
      <c r="AF224" s="353"/>
    </row>
    <row r="225" spans="1:32" ht="19.5" customHeight="1">
      <c r="B225" s="903"/>
      <c r="C225" s="903"/>
      <c r="D225" s="903"/>
      <c r="E225" s="903"/>
      <c r="F225" s="220"/>
      <c r="P225" s="1018"/>
      <c r="Q225" s="917"/>
      <c r="R225" s="914"/>
      <c r="S225" s="918"/>
      <c r="T225" s="919"/>
      <c r="U225" s="919"/>
      <c r="V225" s="919"/>
      <c r="W225" s="915"/>
      <c r="X225" s="915"/>
      <c r="Y225" s="920"/>
      <c r="Z225" s="920"/>
      <c r="AA225" s="920"/>
      <c r="AB225" s="353"/>
      <c r="AC225" s="353"/>
      <c r="AD225" s="353"/>
      <c r="AE225" s="353"/>
      <c r="AF225" s="353"/>
    </row>
    <row r="226" spans="1:32" ht="19.5" customHeight="1">
      <c r="A226" s="376" t="s">
        <v>329</v>
      </c>
      <c r="B226" s="371"/>
      <c r="F226" s="220"/>
      <c r="N226" s="1018"/>
      <c r="O226" s="1018"/>
      <c r="P226" s="1018"/>
      <c r="Q226" s="917"/>
      <c r="R226" s="914"/>
      <c r="S226" s="921"/>
      <c r="T226" s="913"/>
      <c r="U226" s="913"/>
      <c r="V226" s="922"/>
      <c r="W226" s="913"/>
      <c r="X226" s="923"/>
      <c r="Y226" s="920"/>
      <c r="Z226" s="920"/>
      <c r="AA226" s="920"/>
      <c r="AB226" s="353"/>
      <c r="AC226" s="353"/>
      <c r="AD226" s="353"/>
      <c r="AE226" s="353"/>
      <c r="AF226" s="353"/>
    </row>
    <row r="227" spans="1:32" ht="19.5" customHeight="1">
      <c r="F227" s="220"/>
      <c r="H227" s="1051" t="s">
        <v>39</v>
      </c>
      <c r="I227" s="1025"/>
      <c r="J227" s="1025"/>
      <c r="K227" s="1052"/>
      <c r="L227" s="1025"/>
      <c r="M227" s="1027"/>
      <c r="N227" s="1053"/>
      <c r="O227" s="1053"/>
      <c r="P227" s="1026"/>
      <c r="Q227" s="913"/>
      <c r="R227" s="914"/>
      <c r="S227" s="914"/>
      <c r="T227" s="912"/>
      <c r="U227" s="920"/>
      <c r="V227" s="920"/>
      <c r="W227" s="920"/>
      <c r="X227" s="920"/>
      <c r="Y227" s="920"/>
      <c r="Z227" s="920"/>
      <c r="AA227" s="920"/>
      <c r="AB227" s="353"/>
      <c r="AC227" s="353"/>
      <c r="AD227" s="353"/>
      <c r="AE227" s="353"/>
      <c r="AF227" s="353"/>
    </row>
    <row r="228" spans="1:32" ht="19.5" customHeight="1">
      <c r="F228" s="220"/>
      <c r="H228" s="1054" t="s">
        <v>20</v>
      </c>
      <c r="I228" s="1025"/>
      <c r="J228" s="1025"/>
      <c r="K228" s="1052"/>
      <c r="L228" s="1025"/>
      <c r="M228" s="1027"/>
      <c r="N228" s="1053"/>
      <c r="O228" s="1053"/>
      <c r="P228" s="1026"/>
      <c r="Q228" s="913"/>
      <c r="R228" s="914"/>
      <c r="S228" s="914"/>
      <c r="T228" s="912"/>
      <c r="U228" s="920"/>
      <c r="V228" s="920"/>
      <c r="W228" s="920"/>
      <c r="X228" s="920"/>
      <c r="Y228" s="920"/>
      <c r="Z228" s="920"/>
      <c r="AA228" s="920"/>
      <c r="AB228" s="353"/>
      <c r="AC228" s="353"/>
      <c r="AD228" s="353"/>
      <c r="AE228" s="353"/>
      <c r="AF228" s="353"/>
    </row>
    <row r="229" spans="1:32" ht="19.5" customHeight="1">
      <c r="F229" s="220"/>
      <c r="G229" s="1055" t="s">
        <v>7</v>
      </c>
      <c r="H229" s="1025">
        <v>2010</v>
      </c>
      <c r="I229" s="1026">
        <v>2011</v>
      </c>
      <c r="J229" s="1026">
        <v>2012</v>
      </c>
      <c r="K229" s="366"/>
      <c r="L229" s="1025"/>
      <c r="Q229" s="912"/>
      <c r="R229" s="914"/>
      <c r="S229" s="914"/>
      <c r="T229" s="912"/>
      <c r="U229" s="920"/>
      <c r="V229" s="920"/>
      <c r="W229" s="920"/>
      <c r="X229" s="920"/>
      <c r="Y229" s="920"/>
      <c r="Z229" s="920"/>
      <c r="AA229" s="920"/>
      <c r="AB229" s="353"/>
      <c r="AC229" s="353"/>
      <c r="AD229" s="353"/>
      <c r="AE229" s="353"/>
      <c r="AF229" s="353"/>
    </row>
    <row r="230" spans="1:32" ht="19.5" customHeight="1">
      <c r="F230" s="220"/>
      <c r="G230" s="1055" t="s">
        <v>8</v>
      </c>
      <c r="H230" s="1027"/>
      <c r="I230" s="1053"/>
      <c r="J230" s="1053"/>
      <c r="K230" s="366"/>
      <c r="L230" s="1027"/>
      <c r="Q230" s="912"/>
      <c r="R230" s="914"/>
      <c r="S230" s="914"/>
      <c r="T230" s="912"/>
      <c r="U230" s="920"/>
      <c r="V230" s="920"/>
      <c r="W230" s="920"/>
      <c r="X230" s="920"/>
      <c r="Y230" s="920"/>
      <c r="Z230" s="920"/>
      <c r="AA230" s="920"/>
      <c r="AB230" s="353"/>
      <c r="AC230" s="353"/>
      <c r="AD230" s="353"/>
      <c r="AE230" s="353"/>
      <c r="AF230" s="353"/>
    </row>
    <row r="231" spans="1:32" ht="19.5" customHeight="1">
      <c r="F231" s="220"/>
      <c r="G231" s="1056" t="s">
        <v>9</v>
      </c>
      <c r="H231" s="1058">
        <v>8363</v>
      </c>
      <c r="I231" s="1059">
        <v>10003</v>
      </c>
      <c r="J231" s="1060">
        <f>J232+J233+J234</f>
        <v>3277</v>
      </c>
      <c r="K231" s="366"/>
      <c r="L231" s="1058"/>
      <c r="Q231" s="912"/>
      <c r="R231" s="914"/>
      <c r="S231" s="914"/>
      <c r="T231" s="912"/>
      <c r="U231" s="920"/>
      <c r="V231" s="920"/>
      <c r="W231" s="920"/>
      <c r="X231" s="920"/>
      <c r="Y231" s="920"/>
      <c r="Z231" s="920"/>
      <c r="AA231" s="920"/>
      <c r="AB231" s="353"/>
      <c r="AC231" s="353"/>
      <c r="AD231" s="353"/>
      <c r="AE231" s="353"/>
      <c r="AF231" s="353"/>
    </row>
    <row r="232" spans="1:32" ht="19.5" customHeight="1">
      <c r="F232" s="220"/>
      <c r="G232" s="1034" t="s">
        <v>11</v>
      </c>
      <c r="H232" s="1061">
        <v>113</v>
      </c>
      <c r="I232" s="1062">
        <v>325</v>
      </c>
      <c r="J232" s="1063">
        <v>312</v>
      </c>
      <c r="K232" s="366"/>
      <c r="L232" s="1058"/>
      <c r="Q232" s="912"/>
      <c r="R232" s="914"/>
      <c r="S232" s="914"/>
      <c r="T232" s="912"/>
      <c r="U232" s="920"/>
      <c r="V232" s="920"/>
      <c r="W232" s="920"/>
      <c r="X232" s="920"/>
      <c r="Y232" s="920"/>
      <c r="Z232" s="920"/>
      <c r="AA232" s="920"/>
      <c r="AB232" s="353"/>
      <c r="AC232" s="353"/>
      <c r="AD232" s="353"/>
      <c r="AE232" s="353"/>
      <c r="AF232" s="353"/>
    </row>
    <row r="233" spans="1:32" ht="19.5" customHeight="1">
      <c r="F233" s="220"/>
      <c r="G233" s="1064" t="s">
        <v>12</v>
      </c>
      <c r="H233" s="1061">
        <v>1080</v>
      </c>
      <c r="I233" s="1062">
        <v>1954</v>
      </c>
      <c r="J233" s="1063">
        <v>1887</v>
      </c>
      <c r="K233" s="366"/>
      <c r="L233" s="1061"/>
      <c r="Q233" s="912"/>
      <c r="R233" s="914"/>
      <c r="S233" s="914"/>
      <c r="T233" s="912"/>
      <c r="U233" s="920"/>
      <c r="V233" s="920"/>
      <c r="W233" s="920"/>
      <c r="X233" s="920"/>
      <c r="Y233" s="920"/>
      <c r="Z233" s="920"/>
      <c r="AA233" s="920"/>
      <c r="AB233" s="353"/>
      <c r="AC233" s="353"/>
      <c r="AD233" s="353"/>
      <c r="AE233" s="353"/>
      <c r="AF233" s="353"/>
    </row>
    <row r="234" spans="1:32" ht="19.5" customHeight="1">
      <c r="F234" s="220"/>
      <c r="G234" s="1034" t="s">
        <v>171</v>
      </c>
      <c r="H234" s="1061">
        <v>1632</v>
      </c>
      <c r="I234" s="1062">
        <v>1096</v>
      </c>
      <c r="J234" s="1063">
        <v>1078</v>
      </c>
      <c r="K234" s="366"/>
      <c r="L234" s="1061"/>
      <c r="Q234" s="912"/>
      <c r="R234" s="914"/>
      <c r="S234" s="914"/>
      <c r="T234" s="912"/>
      <c r="U234" s="920"/>
      <c r="V234" s="920"/>
      <c r="W234" s="920"/>
      <c r="X234" s="920"/>
      <c r="Y234" s="920"/>
      <c r="Z234" s="920"/>
      <c r="AA234" s="920"/>
      <c r="AB234" s="353"/>
      <c r="AC234" s="353"/>
      <c r="AD234" s="353"/>
      <c r="AE234" s="353"/>
      <c r="AF234" s="353"/>
    </row>
    <row r="235" spans="1:32" ht="19.5" customHeight="1">
      <c r="F235" s="220"/>
      <c r="L235" s="1061"/>
      <c r="Q235" s="912"/>
      <c r="R235" s="914"/>
      <c r="S235" s="914"/>
      <c r="T235" s="912"/>
      <c r="U235" s="920"/>
      <c r="V235" s="920"/>
      <c r="W235" s="920"/>
      <c r="X235" s="920"/>
      <c r="Y235" s="920"/>
      <c r="Z235" s="920"/>
      <c r="AA235" s="920"/>
      <c r="AB235" s="353"/>
      <c r="AC235" s="353"/>
      <c r="AD235" s="353"/>
      <c r="AE235" s="353"/>
      <c r="AF235" s="353"/>
    </row>
    <row r="236" spans="1:32" ht="19.5" customHeight="1">
      <c r="F236" s="220"/>
      <c r="L236" s="1061"/>
      <c r="Q236" s="912"/>
      <c r="R236" s="914"/>
      <c r="S236" s="914"/>
      <c r="T236" s="912"/>
      <c r="U236" s="920"/>
      <c r="V236" s="920"/>
      <c r="W236" s="920"/>
      <c r="X236" s="920"/>
      <c r="Y236" s="920"/>
      <c r="Z236" s="920"/>
      <c r="AA236" s="920"/>
      <c r="AB236" s="353"/>
      <c r="AC236" s="353"/>
      <c r="AD236" s="353"/>
      <c r="AE236" s="353"/>
      <c r="AF236" s="353"/>
    </row>
    <row r="237" spans="1:32" ht="19.5" customHeight="1">
      <c r="F237" s="220"/>
      <c r="G237" s="1056"/>
      <c r="L237" s="1061"/>
      <c r="Q237" s="912"/>
      <c r="R237" s="914"/>
      <c r="S237" s="914"/>
      <c r="T237" s="912"/>
      <c r="U237" s="920"/>
      <c r="V237" s="920"/>
      <c r="W237" s="920"/>
      <c r="X237" s="920"/>
      <c r="Y237" s="920"/>
      <c r="Z237" s="920"/>
      <c r="AA237" s="920"/>
      <c r="AB237" s="353"/>
      <c r="AC237" s="353"/>
      <c r="AD237" s="353"/>
      <c r="AE237" s="353"/>
      <c r="AF237" s="353"/>
    </row>
    <row r="238" spans="1:32" ht="19.5" customHeight="1">
      <c r="F238" s="220"/>
      <c r="G238" s="1056"/>
      <c r="H238" s="1061"/>
      <c r="I238" s="1062"/>
      <c r="J238" s="1063"/>
      <c r="K238" s="366"/>
      <c r="L238" s="1061"/>
      <c r="Q238" s="912"/>
      <c r="R238" s="914"/>
      <c r="S238" s="914"/>
      <c r="T238" s="912"/>
      <c r="U238" s="920"/>
      <c r="V238" s="920"/>
      <c r="W238" s="920"/>
      <c r="X238" s="920"/>
      <c r="Y238" s="920"/>
      <c r="Z238" s="920"/>
      <c r="AA238" s="920"/>
      <c r="AB238" s="353"/>
      <c r="AC238" s="353"/>
      <c r="AD238" s="353"/>
      <c r="AE238" s="353"/>
      <c r="AF238" s="353"/>
    </row>
    <row r="239" spans="1:32" ht="19.5" customHeight="1">
      <c r="F239" s="220"/>
      <c r="L239" s="1061"/>
      <c r="Q239" s="912"/>
      <c r="R239" s="914"/>
      <c r="S239" s="914"/>
      <c r="T239" s="912"/>
      <c r="U239" s="920"/>
      <c r="V239" s="920"/>
      <c r="W239" s="920"/>
      <c r="X239" s="920"/>
      <c r="Y239" s="920"/>
      <c r="Z239" s="920"/>
      <c r="AA239" s="920"/>
      <c r="AB239" s="353"/>
      <c r="AC239" s="353"/>
      <c r="AD239" s="353"/>
      <c r="AE239" s="353"/>
      <c r="AF239" s="353"/>
    </row>
    <row r="240" spans="1:32" ht="19.5" customHeight="1">
      <c r="A240" s="330" t="s">
        <v>66</v>
      </c>
      <c r="F240" s="220"/>
      <c r="G240" s="1056"/>
      <c r="L240" s="1061"/>
      <c r="Q240" s="912"/>
      <c r="R240" s="914"/>
      <c r="S240" s="914"/>
      <c r="T240" s="912"/>
      <c r="U240" s="920"/>
      <c r="V240" s="920"/>
      <c r="W240" s="920"/>
      <c r="X240" s="920"/>
      <c r="Y240" s="920"/>
      <c r="Z240" s="920"/>
      <c r="AA240" s="920"/>
      <c r="AB240" s="353"/>
      <c r="AC240" s="353"/>
      <c r="AD240" s="353"/>
      <c r="AE240" s="353"/>
      <c r="AF240" s="353"/>
    </row>
    <row r="241" spans="1:32" ht="19.5" customHeight="1">
      <c r="G241" s="1056"/>
      <c r="H241" s="1061"/>
      <c r="I241" s="1062"/>
      <c r="J241" s="1063"/>
      <c r="K241" s="366"/>
      <c r="L241" s="1061"/>
      <c r="Q241" s="912"/>
      <c r="R241" s="912"/>
      <c r="S241" s="914"/>
      <c r="T241" s="912"/>
      <c r="U241" s="920"/>
      <c r="V241" s="920"/>
      <c r="W241" s="920"/>
      <c r="X241" s="920"/>
      <c r="Y241" s="920"/>
      <c r="Z241" s="920"/>
      <c r="AA241" s="920"/>
      <c r="AB241" s="353"/>
      <c r="AC241" s="353"/>
      <c r="AD241" s="353"/>
      <c r="AE241" s="353"/>
      <c r="AF241" s="353"/>
    </row>
    <row r="242" spans="1:32" ht="19.5" customHeight="1">
      <c r="A242" s="90" t="s">
        <v>330</v>
      </c>
      <c r="B242" s="345"/>
      <c r="C242" s="203"/>
      <c r="D242" s="417"/>
      <c r="S242" s="79"/>
      <c r="T242" s="353"/>
      <c r="W242" s="353"/>
      <c r="X242" s="353"/>
      <c r="Y242" s="353"/>
      <c r="Z242" s="353"/>
      <c r="AA242" s="353"/>
      <c r="AB242" s="353"/>
      <c r="AC242" s="353"/>
      <c r="AD242" s="353"/>
      <c r="AE242" s="353"/>
      <c r="AF242" s="353"/>
    </row>
    <row r="243" spans="1:32" ht="19.5" customHeight="1">
      <c r="A243" s="232" t="s">
        <v>7</v>
      </c>
      <c r="B243" s="174">
        <v>2010</v>
      </c>
      <c r="C243" s="418">
        <v>2011</v>
      </c>
      <c r="D243" s="419">
        <v>2012</v>
      </c>
      <c r="E243" s="27">
        <v>2013</v>
      </c>
      <c r="Q243" s="413"/>
      <c r="R243" s="79"/>
      <c r="T243" s="353"/>
      <c r="W243" s="353"/>
      <c r="X243" s="353"/>
      <c r="Y243" s="353"/>
      <c r="Z243" s="353"/>
      <c r="AA243" s="353"/>
      <c r="AB243" s="353"/>
      <c r="AC243" s="353"/>
      <c r="AD243" s="353"/>
      <c r="AE243" s="353"/>
      <c r="AF243" s="353"/>
    </row>
    <row r="244" spans="1:32" ht="19.5" customHeight="1">
      <c r="A244" s="420" t="s">
        <v>8</v>
      </c>
      <c r="B244" s="107">
        <v>4864</v>
      </c>
      <c r="C244" s="107">
        <v>5633</v>
      </c>
      <c r="D244" s="107">
        <v>8808</v>
      </c>
      <c r="E244" s="107">
        <v>8817</v>
      </c>
      <c r="H244" s="1048"/>
      <c r="L244" s="1048"/>
      <c r="Q244" s="413"/>
      <c r="R244" s="79"/>
      <c r="T244" s="353"/>
      <c r="W244" s="353"/>
      <c r="X244" s="353"/>
      <c r="Y244" s="353"/>
      <c r="Z244" s="353"/>
      <c r="AA244" s="353"/>
      <c r="AB244" s="353"/>
      <c r="AC244" s="353"/>
      <c r="AD244" s="353"/>
      <c r="AE244" s="353"/>
      <c r="AF244" s="353"/>
    </row>
    <row r="245" spans="1:32" ht="19.5" customHeight="1">
      <c r="A245" s="62" t="s">
        <v>11</v>
      </c>
      <c r="B245" s="108">
        <v>160</v>
      </c>
      <c r="C245" s="421">
        <v>347</v>
      </c>
      <c r="D245" s="421">
        <v>731</v>
      </c>
      <c r="E245" s="421">
        <v>731</v>
      </c>
      <c r="H245" s="1048"/>
      <c r="L245" s="1048"/>
      <c r="Q245" s="413"/>
      <c r="R245" s="79"/>
      <c r="T245" s="353"/>
      <c r="W245" s="353"/>
      <c r="X245" s="353"/>
      <c r="Y245" s="353"/>
      <c r="Z245" s="353"/>
      <c r="AA245" s="353"/>
      <c r="AB245" s="353"/>
      <c r="AC245" s="353"/>
      <c r="AD245" s="353"/>
      <c r="AE245" s="353"/>
      <c r="AF245" s="353"/>
    </row>
    <row r="246" spans="1:32" ht="19.5" customHeight="1">
      <c r="A246" s="62" t="s">
        <v>12</v>
      </c>
      <c r="B246" s="108">
        <v>1699</v>
      </c>
      <c r="C246" s="421">
        <v>2122</v>
      </c>
      <c r="D246" s="421">
        <v>4979</v>
      </c>
      <c r="E246" s="421">
        <v>4988</v>
      </c>
      <c r="H246" s="1048"/>
      <c r="L246" s="1048"/>
      <c r="Q246" s="413"/>
      <c r="R246" s="79"/>
      <c r="T246" s="353"/>
      <c r="W246" s="353"/>
      <c r="X246" s="353"/>
      <c r="Y246" s="353"/>
      <c r="Z246" s="353"/>
      <c r="AA246" s="353"/>
      <c r="AB246" s="353"/>
      <c r="AC246" s="353"/>
      <c r="AD246" s="353"/>
      <c r="AE246" s="353"/>
      <c r="AF246" s="353"/>
    </row>
    <row r="247" spans="1:32" ht="19.5" customHeight="1">
      <c r="A247" s="70" t="s">
        <v>171</v>
      </c>
      <c r="B247" s="176">
        <v>3005</v>
      </c>
      <c r="C247" s="422">
        <v>3164</v>
      </c>
      <c r="D247" s="422">
        <v>3098</v>
      </c>
      <c r="E247" s="422">
        <v>3098</v>
      </c>
      <c r="Q247" s="413"/>
      <c r="R247" s="79"/>
      <c r="T247" s="353"/>
      <c r="W247" s="353"/>
      <c r="X247" s="353"/>
      <c r="Y247" s="353"/>
      <c r="Z247" s="353"/>
      <c r="AA247" s="353"/>
      <c r="AB247" s="353"/>
      <c r="AC247" s="353"/>
      <c r="AD247" s="353"/>
      <c r="AE247" s="353"/>
      <c r="AF247" s="353"/>
    </row>
    <row r="248" spans="1:32" ht="19.5" customHeight="1">
      <c r="A248" s="502" t="s">
        <v>13</v>
      </c>
      <c r="B248" s="224"/>
      <c r="C248" s="224"/>
      <c r="D248" s="224"/>
      <c r="E248" s="224"/>
      <c r="S248" s="79"/>
      <c r="T248" s="353"/>
      <c r="W248" s="353"/>
      <c r="X248" s="353"/>
      <c r="Y248" s="353"/>
      <c r="Z248" s="353"/>
      <c r="AA248" s="353"/>
      <c r="AB248" s="353"/>
      <c r="AC248" s="353"/>
      <c r="AD248" s="353"/>
      <c r="AE248" s="353"/>
      <c r="AF248" s="353"/>
    </row>
    <row r="249" spans="1:32" ht="19.5" customHeight="1">
      <c r="A249" s="154"/>
      <c r="B249" s="203"/>
      <c r="C249" s="203"/>
      <c r="D249" s="417"/>
      <c r="S249" s="79"/>
      <c r="T249" s="353"/>
      <c r="W249" s="353"/>
      <c r="X249" s="353"/>
      <c r="Y249" s="353"/>
      <c r="Z249" s="353"/>
      <c r="AA249" s="353"/>
      <c r="AB249" s="353"/>
      <c r="AC249" s="353"/>
      <c r="AD249" s="353"/>
      <c r="AE249" s="353"/>
      <c r="AF249" s="353"/>
    </row>
    <row r="250" spans="1:32" ht="19.5" customHeight="1">
      <c r="A250" s="11" t="s">
        <v>597</v>
      </c>
      <c r="B250" s="345"/>
      <c r="C250" s="345"/>
      <c r="D250" s="345"/>
      <c r="S250" s="79"/>
      <c r="T250" s="353"/>
      <c r="W250" s="353"/>
      <c r="X250" s="353"/>
      <c r="Y250" s="353"/>
      <c r="Z250" s="353"/>
      <c r="AA250" s="353"/>
      <c r="AB250" s="353"/>
      <c r="AC250" s="353"/>
      <c r="AD250" s="353"/>
      <c r="AE250" s="353"/>
      <c r="AF250" s="353"/>
    </row>
    <row r="251" spans="1:32" ht="19.5" customHeight="1">
      <c r="S251" s="79"/>
      <c r="T251" s="353"/>
      <c r="W251" s="353"/>
      <c r="X251" s="353"/>
      <c r="Y251" s="353"/>
      <c r="Z251" s="353"/>
      <c r="AA251" s="353"/>
      <c r="AB251" s="353"/>
      <c r="AC251" s="353"/>
      <c r="AD251" s="353"/>
      <c r="AE251" s="353"/>
      <c r="AF251" s="353"/>
    </row>
    <row r="252" spans="1:32" ht="19.5" customHeight="1">
      <c r="S252" s="79"/>
      <c r="T252" s="353"/>
      <c r="W252" s="353"/>
      <c r="X252" s="353"/>
      <c r="Y252" s="353"/>
      <c r="Z252" s="353"/>
      <c r="AA252" s="353"/>
      <c r="AB252" s="353"/>
      <c r="AC252" s="353"/>
      <c r="AD252" s="353"/>
      <c r="AE252" s="353"/>
      <c r="AF252" s="353"/>
    </row>
    <row r="253" spans="1:32" ht="19.5" customHeight="1">
      <c r="S253" s="79"/>
      <c r="T253" s="353"/>
      <c r="W253" s="353"/>
      <c r="X253" s="353"/>
      <c r="Y253" s="353"/>
      <c r="Z253" s="353"/>
      <c r="AA253" s="353"/>
      <c r="AB253" s="353"/>
      <c r="AC253" s="353"/>
      <c r="AD253" s="353"/>
      <c r="AE253" s="353"/>
      <c r="AF253" s="353"/>
    </row>
    <row r="254" spans="1:32" ht="19.5" customHeight="1">
      <c r="S254" s="79"/>
      <c r="T254" s="353"/>
      <c r="W254" s="353"/>
      <c r="X254" s="353"/>
      <c r="Y254" s="353"/>
      <c r="Z254" s="353"/>
      <c r="AA254" s="353"/>
      <c r="AB254" s="353"/>
      <c r="AC254" s="353"/>
      <c r="AD254" s="353"/>
      <c r="AE254" s="353"/>
      <c r="AF254" s="353"/>
    </row>
    <row r="255" spans="1:32" ht="19.5" customHeight="1">
      <c r="S255" s="79"/>
      <c r="T255" s="353"/>
      <c r="W255" s="353"/>
      <c r="X255" s="353"/>
      <c r="Y255" s="353"/>
      <c r="Z255" s="353"/>
      <c r="AA255" s="353"/>
      <c r="AB255" s="353"/>
      <c r="AC255" s="353"/>
      <c r="AD255" s="353"/>
      <c r="AE255" s="353"/>
      <c r="AF255" s="353"/>
    </row>
    <row r="256" spans="1:32" ht="19.5" customHeight="1">
      <c r="S256" s="79"/>
      <c r="T256" s="353"/>
      <c r="W256" s="353"/>
      <c r="X256" s="353"/>
      <c r="Y256" s="353"/>
      <c r="Z256" s="353"/>
      <c r="AA256" s="353"/>
      <c r="AB256" s="353"/>
      <c r="AC256" s="353"/>
      <c r="AD256" s="353"/>
      <c r="AE256" s="353"/>
      <c r="AF256" s="353"/>
    </row>
    <row r="257" spans="1:32" ht="19.5" customHeight="1">
      <c r="S257" s="79"/>
      <c r="T257" s="353"/>
      <c r="W257" s="353"/>
      <c r="X257" s="353"/>
      <c r="Y257" s="353"/>
      <c r="Z257" s="353"/>
      <c r="AA257" s="353"/>
      <c r="AB257" s="353"/>
      <c r="AC257" s="353"/>
      <c r="AD257" s="353"/>
      <c r="AE257" s="353"/>
      <c r="AF257" s="353"/>
    </row>
    <row r="258" spans="1:32" ht="19.5" customHeight="1">
      <c r="S258" s="79"/>
      <c r="W258" s="353"/>
      <c r="X258" s="353"/>
      <c r="Y258" s="353"/>
      <c r="Z258" s="353"/>
      <c r="AA258" s="353"/>
      <c r="AB258" s="353"/>
      <c r="AC258" s="353"/>
      <c r="AD258" s="353"/>
      <c r="AE258" s="353"/>
      <c r="AF258" s="353"/>
    </row>
    <row r="259" spans="1:32" ht="19.5" customHeight="1">
      <c r="S259" s="79"/>
      <c r="W259" s="353"/>
      <c r="X259" s="353"/>
      <c r="Y259" s="353"/>
      <c r="Z259" s="353"/>
      <c r="AA259" s="353"/>
      <c r="AB259" s="353"/>
      <c r="AC259" s="353"/>
      <c r="AD259" s="353"/>
      <c r="AE259" s="353"/>
      <c r="AF259" s="353"/>
    </row>
    <row r="260" spans="1:32" ht="19.5" customHeight="1">
      <c r="S260" s="79"/>
      <c r="W260" s="353"/>
      <c r="X260" s="353"/>
      <c r="Y260" s="353"/>
      <c r="Z260" s="353"/>
      <c r="AA260" s="353"/>
      <c r="AB260" s="353"/>
      <c r="AC260" s="353"/>
      <c r="AD260" s="353"/>
      <c r="AE260" s="353"/>
      <c r="AF260" s="353"/>
    </row>
    <row r="261" spans="1:32" ht="19.5" customHeight="1">
      <c r="S261" s="79"/>
      <c r="W261" s="353"/>
      <c r="X261" s="353"/>
      <c r="Y261" s="353"/>
      <c r="Z261" s="353"/>
      <c r="AA261" s="353"/>
      <c r="AB261" s="353"/>
      <c r="AC261" s="353"/>
      <c r="AD261" s="353"/>
      <c r="AE261" s="353"/>
      <c r="AF261" s="353"/>
    </row>
    <row r="262" spans="1:32" ht="19.5" customHeight="1">
      <c r="S262" s="79"/>
      <c r="W262" s="353"/>
      <c r="X262" s="353"/>
      <c r="Y262" s="353"/>
      <c r="Z262" s="353"/>
      <c r="AA262" s="353"/>
      <c r="AB262" s="353"/>
      <c r="AC262" s="353"/>
      <c r="AD262" s="353"/>
      <c r="AE262" s="353"/>
      <c r="AF262" s="353"/>
    </row>
    <row r="263" spans="1:32" ht="19.5" customHeight="1">
      <c r="S263" s="79"/>
      <c r="W263" s="353"/>
      <c r="X263" s="353"/>
      <c r="Y263" s="353"/>
      <c r="Z263" s="353"/>
      <c r="AA263" s="353"/>
      <c r="AB263" s="353"/>
      <c r="AC263" s="353"/>
      <c r="AD263" s="353"/>
      <c r="AE263" s="353"/>
      <c r="AF263" s="353"/>
    </row>
    <row r="264" spans="1:32" ht="19.5" customHeight="1">
      <c r="S264" s="79"/>
      <c r="W264" s="353"/>
      <c r="X264" s="353"/>
      <c r="Y264" s="353"/>
      <c r="Z264" s="353"/>
      <c r="AA264" s="353"/>
      <c r="AB264" s="353"/>
      <c r="AC264" s="353"/>
      <c r="AD264" s="353"/>
      <c r="AE264" s="353"/>
      <c r="AF264" s="353"/>
    </row>
    <row r="265" spans="1:32" ht="19.5" customHeight="1">
      <c r="S265" s="79"/>
      <c r="W265" s="353"/>
      <c r="X265" s="353"/>
      <c r="Y265" s="353"/>
      <c r="Z265" s="353"/>
      <c r="AA265" s="353"/>
      <c r="AB265" s="353"/>
      <c r="AC265" s="353"/>
      <c r="AD265" s="353"/>
      <c r="AE265" s="353"/>
      <c r="AF265" s="353"/>
    </row>
    <row r="266" spans="1:32" ht="19.5" customHeight="1">
      <c r="A266" s="20" t="s">
        <v>66</v>
      </c>
      <c r="B266" s="389"/>
      <c r="C266" s="389"/>
      <c r="D266" s="390"/>
      <c r="E266" s="389"/>
      <c r="F266" s="389"/>
      <c r="G266" s="1025"/>
      <c r="H266" s="1025"/>
      <c r="I266" s="1025"/>
      <c r="J266" s="1025"/>
      <c r="K266" s="1025"/>
      <c r="L266" s="1025"/>
      <c r="M266" s="1025"/>
      <c r="N266" s="1026"/>
      <c r="O266" s="1026"/>
      <c r="P266" s="1026"/>
      <c r="Q266" s="389"/>
      <c r="R266" s="79"/>
      <c r="S266" s="79"/>
      <c r="W266" s="353"/>
      <c r="X266" s="353"/>
      <c r="Y266" s="353"/>
      <c r="Z266" s="353"/>
      <c r="AA266" s="353"/>
      <c r="AB266" s="353"/>
      <c r="AC266" s="353"/>
      <c r="AD266" s="353"/>
      <c r="AE266" s="353"/>
      <c r="AF266" s="353"/>
    </row>
    <row r="267" spans="1:32" ht="19.5" customHeight="1">
      <c r="A267" s="136"/>
      <c r="B267" s="389"/>
      <c r="C267" s="389"/>
      <c r="D267" s="390"/>
      <c r="E267" s="389"/>
      <c r="F267" s="389"/>
      <c r="G267" s="1025"/>
      <c r="H267" s="1025"/>
      <c r="I267" s="1025"/>
      <c r="J267" s="1025"/>
      <c r="K267" s="1025"/>
      <c r="L267" s="1025"/>
      <c r="M267" s="1025"/>
      <c r="N267" s="1026"/>
      <c r="O267" s="1026"/>
      <c r="P267" s="1026"/>
      <c r="Q267" s="389"/>
      <c r="R267" s="79"/>
      <c r="S267" s="79"/>
      <c r="W267" s="353"/>
      <c r="X267" s="353"/>
      <c r="Y267" s="353"/>
      <c r="Z267" s="353"/>
      <c r="AA267" s="353"/>
      <c r="AB267" s="353"/>
      <c r="AC267" s="353"/>
      <c r="AD267" s="353"/>
      <c r="AE267" s="353"/>
      <c r="AF267" s="353"/>
    </row>
    <row r="268" spans="1:32" ht="19.5" customHeight="1">
      <c r="A268" s="7" t="s">
        <v>334</v>
      </c>
      <c r="B268" s="389"/>
      <c r="C268" s="389"/>
      <c r="D268" s="390"/>
      <c r="E268" s="423"/>
      <c r="F268" s="423"/>
      <c r="G268" s="1065"/>
      <c r="H268" s="1065"/>
      <c r="I268" s="1065"/>
      <c r="J268" s="1065"/>
      <c r="K268" s="1065"/>
      <c r="L268" s="1065"/>
      <c r="M268" s="1065"/>
      <c r="N268" s="1066"/>
      <c r="O268" s="1066"/>
      <c r="P268" s="1066"/>
      <c r="Q268" s="423"/>
      <c r="R268" s="79"/>
      <c r="S268" s="79"/>
      <c r="W268" s="353"/>
      <c r="X268" s="353"/>
      <c r="Y268" s="353"/>
      <c r="Z268" s="353"/>
      <c r="AA268" s="353"/>
      <c r="AB268" s="353"/>
      <c r="AC268" s="353"/>
      <c r="AD268" s="353"/>
      <c r="AE268" s="353"/>
      <c r="AF268" s="353"/>
    </row>
    <row r="269" spans="1:32" ht="19.5" customHeight="1">
      <c r="A269" s="338" t="s">
        <v>169</v>
      </c>
      <c r="B269" s="328"/>
      <c r="C269" s="328"/>
      <c r="D269" s="373"/>
      <c r="E269" s="424"/>
      <c r="F269" s="423"/>
      <c r="G269" s="1065"/>
      <c r="H269" s="1065"/>
      <c r="I269" s="1065"/>
      <c r="J269" s="1065"/>
      <c r="K269" s="1065"/>
      <c r="L269" s="1065"/>
      <c r="M269" s="1065"/>
      <c r="N269" s="1066"/>
      <c r="O269" s="1066"/>
      <c r="P269" s="1066"/>
      <c r="Q269" s="423"/>
      <c r="R269" s="2874"/>
      <c r="S269" s="2874"/>
      <c r="W269" s="353"/>
      <c r="X269" s="353"/>
      <c r="Y269" s="353"/>
      <c r="Z269" s="353"/>
      <c r="AA269" s="353"/>
      <c r="AB269" s="353"/>
      <c r="AC269" s="353"/>
      <c r="AD269" s="353"/>
      <c r="AE269" s="353"/>
      <c r="AF269" s="353"/>
    </row>
    <row r="270" spans="1:32" ht="19.5" customHeight="1">
      <c r="A270" s="2875" t="s">
        <v>439</v>
      </c>
      <c r="B270" s="2877">
        <v>2012</v>
      </c>
      <c r="C270" s="2877"/>
      <c r="D270" s="2877">
        <v>2013</v>
      </c>
      <c r="E270" s="2877"/>
      <c r="F270" s="1348"/>
      <c r="G270" s="1067"/>
      <c r="H270" s="1067"/>
      <c r="I270" s="1067"/>
      <c r="J270" s="1067"/>
      <c r="K270" s="1067"/>
      <c r="L270" s="1067"/>
      <c r="M270" s="1067"/>
      <c r="N270" s="1349"/>
      <c r="O270" s="1053"/>
      <c r="P270" s="1053"/>
      <c r="Q270" s="413"/>
      <c r="S270" s="353"/>
      <c r="T270" s="353"/>
      <c r="W270" s="353"/>
      <c r="X270" s="353"/>
      <c r="Y270" s="353"/>
      <c r="Z270" s="353"/>
      <c r="AA270" s="353"/>
      <c r="AB270" s="353"/>
      <c r="AC270" s="353"/>
      <c r="AD270" s="353"/>
      <c r="AE270" s="353"/>
      <c r="AF270" s="353"/>
    </row>
    <row r="271" spans="1:32" ht="19.5" customHeight="1">
      <c r="A271" s="2876"/>
      <c r="B271" s="27" t="s">
        <v>9</v>
      </c>
      <c r="C271" s="27" t="s">
        <v>10</v>
      </c>
      <c r="D271" s="27" t="s">
        <v>9</v>
      </c>
      <c r="E271" s="27" t="s">
        <v>10</v>
      </c>
      <c r="F271" s="389"/>
      <c r="G271" s="1025"/>
      <c r="H271" s="1025"/>
      <c r="I271" s="1025"/>
      <c r="J271" s="1025"/>
      <c r="K271" s="1025"/>
      <c r="L271" s="1025"/>
      <c r="M271" s="1025"/>
      <c r="N271" s="1026"/>
      <c r="O271" s="1053"/>
      <c r="P271" s="1053"/>
      <c r="Q271" s="413"/>
      <c r="S271" s="353"/>
      <c r="T271" s="353"/>
      <c r="W271" s="353"/>
      <c r="X271" s="353"/>
      <c r="Y271" s="353"/>
      <c r="Z271" s="353"/>
      <c r="AA271" s="353"/>
      <c r="AB271" s="353"/>
      <c r="AC271" s="353"/>
      <c r="AD271" s="353"/>
      <c r="AE271" s="353"/>
      <c r="AF271" s="353"/>
    </row>
    <row r="272" spans="1:32" ht="19.5" customHeight="1">
      <c r="A272" s="425" t="s">
        <v>8</v>
      </c>
      <c r="B272" s="426">
        <v>181673.81232493359</v>
      </c>
      <c r="C272" s="426">
        <v>5578.1142476884515</v>
      </c>
      <c r="D272" s="426">
        <v>181673.81232493359</v>
      </c>
      <c r="E272" s="426">
        <v>5578.1142476884515</v>
      </c>
      <c r="F272" s="426"/>
      <c r="G272" s="1068"/>
      <c r="H272" s="1068"/>
      <c r="I272" s="1068"/>
      <c r="J272" s="1068"/>
      <c r="K272" s="1068"/>
      <c r="L272" s="1068"/>
      <c r="M272" s="1068"/>
      <c r="N272" s="1069"/>
      <c r="O272" s="1053"/>
      <c r="P272" s="1053"/>
      <c r="Q272" s="413"/>
      <c r="S272" s="353"/>
      <c r="T272" s="353"/>
      <c r="W272" s="353"/>
      <c r="X272" s="353"/>
      <c r="Y272" s="353"/>
      <c r="Z272" s="353"/>
      <c r="AA272" s="353"/>
      <c r="AB272" s="353"/>
      <c r="AC272" s="353"/>
      <c r="AD272" s="353"/>
      <c r="AE272" s="353"/>
      <c r="AF272" s="353"/>
    </row>
    <row r="273" spans="1:32" ht="19.5" customHeight="1">
      <c r="A273" s="385" t="s">
        <v>40</v>
      </c>
      <c r="B273" s="360">
        <v>33648.113719389788</v>
      </c>
      <c r="C273" s="360">
        <v>984.20142602495548</v>
      </c>
      <c r="D273" s="360">
        <v>33648.113719389788</v>
      </c>
      <c r="E273" s="360">
        <v>984.20142602495548</v>
      </c>
      <c r="F273" s="427"/>
      <c r="G273" s="1070"/>
      <c r="H273" s="1070"/>
      <c r="I273" s="1070"/>
      <c r="J273" s="1070"/>
      <c r="K273" s="1070"/>
      <c r="L273" s="1070"/>
      <c r="M273" s="1070"/>
      <c r="N273" s="1071"/>
      <c r="O273" s="1053"/>
      <c r="P273" s="1053"/>
      <c r="Q273" s="413"/>
      <c r="S273" s="353"/>
      <c r="T273" s="353"/>
      <c r="W273" s="353"/>
      <c r="X273" s="353"/>
      <c r="Y273" s="353"/>
      <c r="Z273" s="353"/>
      <c r="AA273" s="353"/>
      <c r="AB273" s="353"/>
      <c r="AC273" s="353"/>
      <c r="AD273" s="353"/>
      <c r="AE273" s="353"/>
      <c r="AF273" s="353"/>
    </row>
    <row r="274" spans="1:32" ht="19.5" customHeight="1">
      <c r="A274" s="385" t="s">
        <v>41</v>
      </c>
      <c r="B274" s="360">
        <v>9242.6438795986614</v>
      </c>
      <c r="C274" s="360">
        <v>273.4873015873016</v>
      </c>
      <c r="D274" s="360">
        <v>9242.6438795986614</v>
      </c>
      <c r="E274" s="360">
        <v>273.4873015873016</v>
      </c>
      <c r="F274" s="427"/>
      <c r="G274" s="1070"/>
      <c r="H274" s="1070"/>
      <c r="I274" s="1070"/>
      <c r="J274" s="1070"/>
      <c r="K274" s="1070"/>
      <c r="L274" s="1070"/>
      <c r="M274" s="1070"/>
      <c r="N274" s="1071"/>
      <c r="O274" s="1053"/>
      <c r="P274" s="1053"/>
      <c r="Q274" s="413"/>
      <c r="S274" s="353"/>
      <c r="T274" s="353"/>
      <c r="W274" s="353"/>
      <c r="X274" s="353"/>
      <c r="Y274" s="353"/>
      <c r="Z274" s="353"/>
      <c r="AA274" s="353"/>
      <c r="AB274" s="353"/>
      <c r="AC274" s="353"/>
      <c r="AD274" s="353"/>
      <c r="AE274" s="353"/>
      <c r="AF274" s="353"/>
    </row>
    <row r="275" spans="1:32" ht="19.5" customHeight="1">
      <c r="A275" s="385" t="s">
        <v>42</v>
      </c>
      <c r="B275" s="360">
        <v>11910.487097922189</v>
      </c>
      <c r="C275" s="360">
        <v>386.25714285714281</v>
      </c>
      <c r="D275" s="360">
        <v>11910.487097922189</v>
      </c>
      <c r="E275" s="360">
        <v>386.25714285714281</v>
      </c>
      <c r="F275" s="427"/>
      <c r="G275" s="1070"/>
      <c r="H275" s="1070"/>
      <c r="I275" s="1070"/>
      <c r="J275" s="1070"/>
      <c r="K275" s="1070"/>
      <c r="L275" s="1070"/>
      <c r="M275" s="1070"/>
      <c r="N275" s="1071"/>
      <c r="O275" s="1053"/>
      <c r="P275" s="1053"/>
      <c r="Q275" s="413"/>
      <c r="S275" s="353"/>
      <c r="T275" s="353"/>
      <c r="W275" s="353"/>
      <c r="X275" s="353"/>
      <c r="Y275" s="353"/>
      <c r="Z275" s="353"/>
      <c r="AA275" s="353"/>
      <c r="AB275" s="353"/>
      <c r="AC275" s="353"/>
      <c r="AD275" s="353"/>
      <c r="AE275" s="353"/>
      <c r="AF275" s="353"/>
    </row>
    <row r="276" spans="1:32" ht="19.5" customHeight="1">
      <c r="A276" s="385" t="s">
        <v>43</v>
      </c>
      <c r="B276" s="360">
        <v>5127</v>
      </c>
      <c r="C276" s="360">
        <v>152</v>
      </c>
      <c r="D276" s="360">
        <v>5127</v>
      </c>
      <c r="E276" s="360">
        <v>152</v>
      </c>
      <c r="F276" s="427"/>
      <c r="G276" s="1070"/>
      <c r="H276" s="1070"/>
      <c r="I276" s="1070"/>
      <c r="J276" s="1070"/>
      <c r="K276" s="1070"/>
      <c r="L276" s="1070"/>
      <c r="M276" s="1070"/>
      <c r="N276" s="1071"/>
      <c r="O276" s="1053"/>
      <c r="P276" s="1053"/>
      <c r="Q276" s="413"/>
      <c r="S276" s="353"/>
      <c r="T276" s="353"/>
      <c r="W276" s="353"/>
      <c r="X276" s="353"/>
      <c r="Y276" s="353"/>
      <c r="Z276" s="353"/>
      <c r="AA276" s="353"/>
      <c r="AB276" s="353"/>
      <c r="AC276" s="353"/>
      <c r="AD276" s="353"/>
      <c r="AE276" s="353"/>
      <c r="AF276" s="353"/>
    </row>
    <row r="277" spans="1:32" ht="19.5" customHeight="1">
      <c r="A277" s="385" t="s">
        <v>44</v>
      </c>
      <c r="B277" s="360">
        <v>14627.412680544387</v>
      </c>
      <c r="C277" s="360">
        <v>357.26817496229256</v>
      </c>
      <c r="D277" s="360">
        <v>14627.412680544387</v>
      </c>
      <c r="E277" s="360">
        <v>357.26817496229256</v>
      </c>
      <c r="F277" s="427"/>
      <c r="G277" s="1070"/>
      <c r="H277" s="1070"/>
      <c r="I277" s="1070"/>
      <c r="J277" s="1070"/>
      <c r="K277" s="1070"/>
      <c r="L277" s="1070"/>
      <c r="M277" s="1070"/>
      <c r="N277" s="1071"/>
      <c r="O277" s="1053"/>
      <c r="P277" s="1053"/>
      <c r="Q277" s="413"/>
      <c r="S277" s="353"/>
      <c r="T277" s="353"/>
      <c r="W277" s="353"/>
      <c r="X277" s="353"/>
      <c r="Y277" s="353"/>
      <c r="Z277" s="353"/>
      <c r="AA277" s="353"/>
      <c r="AB277" s="353"/>
      <c r="AC277" s="353"/>
      <c r="AD277" s="353"/>
      <c r="AE277" s="353"/>
      <c r="AF277" s="353"/>
    </row>
    <row r="278" spans="1:32" ht="19.5" customHeight="1">
      <c r="A278" s="385" t="s">
        <v>45</v>
      </c>
      <c r="B278" s="360">
        <v>5720.1148467547901</v>
      </c>
      <c r="C278" s="360">
        <v>160</v>
      </c>
      <c r="D278" s="360">
        <v>5720.1148467547901</v>
      </c>
      <c r="E278" s="360">
        <v>160</v>
      </c>
      <c r="F278" s="427"/>
      <c r="G278" s="1070"/>
      <c r="H278" s="1070"/>
      <c r="I278" s="1070"/>
      <c r="J278" s="1070"/>
      <c r="K278" s="1070"/>
      <c r="L278" s="1070"/>
      <c r="M278" s="1070"/>
      <c r="N278" s="1071"/>
      <c r="O278" s="1053"/>
      <c r="P278" s="1053"/>
      <c r="Q278" s="413"/>
      <c r="S278" s="353"/>
      <c r="T278" s="353"/>
      <c r="W278" s="353"/>
      <c r="X278" s="353"/>
      <c r="Y278" s="353"/>
      <c r="Z278" s="353"/>
      <c r="AA278" s="353"/>
      <c r="AB278" s="353"/>
      <c r="AC278" s="353"/>
      <c r="AD278" s="353"/>
      <c r="AE278" s="353"/>
      <c r="AF278" s="353"/>
    </row>
    <row r="279" spans="1:32" ht="19.5" customHeight="1">
      <c r="A279" s="385" t="s">
        <v>46</v>
      </c>
      <c r="B279" s="360">
        <v>5369.0352029402366</v>
      </c>
      <c r="C279" s="360">
        <v>182.33333333333334</v>
      </c>
      <c r="D279" s="360">
        <v>5369.0352029402366</v>
      </c>
      <c r="E279" s="360">
        <v>182.33333333333334</v>
      </c>
      <c r="F279" s="427"/>
      <c r="G279" s="1070"/>
      <c r="H279" s="1070"/>
      <c r="I279" s="1070"/>
      <c r="J279" s="1070"/>
      <c r="K279" s="1070"/>
      <c r="L279" s="1070"/>
      <c r="M279" s="1070"/>
      <c r="N279" s="1071"/>
      <c r="O279" s="1053"/>
      <c r="P279" s="1053"/>
      <c r="Q279" s="413"/>
      <c r="S279" s="353"/>
      <c r="T279" s="353"/>
      <c r="W279" s="353"/>
      <c r="X279" s="353"/>
      <c r="Y279" s="353"/>
      <c r="Z279" s="353"/>
      <c r="AA279" s="353"/>
      <c r="AB279" s="353"/>
      <c r="AC279" s="353"/>
      <c r="AD279" s="353"/>
      <c r="AE279" s="353"/>
      <c r="AF279" s="353"/>
    </row>
    <row r="280" spans="1:32" ht="19.5" customHeight="1">
      <c r="A280" s="385" t="s">
        <v>47</v>
      </c>
      <c r="B280" s="360">
        <v>1971.3666666666666</v>
      </c>
      <c r="C280" s="360">
        <v>69</v>
      </c>
      <c r="D280" s="360">
        <v>1971.3666666666666</v>
      </c>
      <c r="E280" s="360">
        <v>69</v>
      </c>
      <c r="F280" s="427"/>
      <c r="G280" s="1070"/>
      <c r="H280" s="1070"/>
      <c r="I280" s="1070"/>
      <c r="J280" s="1070"/>
      <c r="K280" s="1070"/>
      <c r="L280" s="1070"/>
      <c r="M280" s="1070"/>
      <c r="N280" s="1071"/>
      <c r="O280" s="1053"/>
      <c r="P280" s="1053"/>
      <c r="Q280" s="413"/>
      <c r="S280" s="353"/>
      <c r="T280" s="353"/>
      <c r="W280" s="353"/>
      <c r="X280" s="353"/>
      <c r="Y280" s="353"/>
      <c r="Z280" s="353"/>
      <c r="AA280" s="353"/>
      <c r="AB280" s="353"/>
      <c r="AC280" s="353"/>
      <c r="AD280" s="353"/>
      <c r="AE280" s="353"/>
      <c r="AF280" s="353"/>
    </row>
    <row r="281" spans="1:32" ht="19.5" customHeight="1">
      <c r="A281" s="385" t="s">
        <v>48</v>
      </c>
      <c r="B281" s="360">
        <v>1114.1525641025642</v>
      </c>
      <c r="C281" s="360">
        <v>144.43181818181819</v>
      </c>
      <c r="D281" s="360">
        <v>1114.1525641025642</v>
      </c>
      <c r="E281" s="360">
        <v>144.43181818181819</v>
      </c>
      <c r="F281" s="427"/>
      <c r="G281" s="1070"/>
      <c r="H281" s="1070"/>
      <c r="I281" s="1070"/>
      <c r="J281" s="1070"/>
      <c r="K281" s="1070"/>
      <c r="L281" s="1070"/>
      <c r="M281" s="1070"/>
      <c r="N281" s="1071"/>
      <c r="O281" s="1053"/>
      <c r="P281" s="1053"/>
      <c r="Q281" s="413"/>
      <c r="S281" s="353"/>
      <c r="T281" s="353"/>
      <c r="W281" s="353"/>
      <c r="X281" s="353"/>
      <c r="Y281" s="353"/>
      <c r="Z281" s="353"/>
      <c r="AA281" s="353"/>
      <c r="AB281" s="353"/>
      <c r="AC281" s="353"/>
      <c r="AD281" s="353"/>
      <c r="AE281" s="353"/>
      <c r="AF281" s="353"/>
    </row>
    <row r="282" spans="1:32" ht="19.5" customHeight="1">
      <c r="A282" s="385" t="s">
        <v>49</v>
      </c>
      <c r="B282" s="360">
        <v>1540</v>
      </c>
      <c r="C282" s="360">
        <v>46.666666666666664</v>
      </c>
      <c r="D282" s="360">
        <v>1540</v>
      </c>
      <c r="E282" s="360">
        <v>46.666666666666664</v>
      </c>
      <c r="F282" s="427"/>
      <c r="G282" s="1070"/>
      <c r="H282" s="1070"/>
      <c r="I282" s="1070"/>
      <c r="J282" s="1070"/>
      <c r="K282" s="1070"/>
      <c r="L282" s="1070"/>
      <c r="M282" s="1070"/>
      <c r="N282" s="1071"/>
      <c r="O282" s="1053"/>
      <c r="P282" s="1053"/>
      <c r="Q282" s="413"/>
      <c r="S282" s="353"/>
      <c r="T282" s="353"/>
      <c r="W282" s="353"/>
      <c r="X282" s="353"/>
      <c r="Y282" s="353"/>
      <c r="Z282" s="353"/>
      <c r="AA282" s="353"/>
      <c r="AB282" s="353"/>
      <c r="AC282" s="353"/>
      <c r="AD282" s="353"/>
      <c r="AE282" s="353"/>
      <c r="AF282" s="353"/>
    </row>
    <row r="283" spans="1:32" ht="19.5" customHeight="1">
      <c r="A283" s="905" t="s">
        <v>50</v>
      </c>
      <c r="B283" s="360">
        <v>91251.48566701432</v>
      </c>
      <c r="C283" s="360">
        <v>2817.4683840749412</v>
      </c>
      <c r="D283" s="360">
        <v>91251.48566701432</v>
      </c>
      <c r="E283" s="360">
        <v>2817.4683840749412</v>
      </c>
      <c r="F283" s="427"/>
      <c r="G283" s="1070"/>
      <c r="H283" s="1070"/>
      <c r="I283" s="1070"/>
      <c r="J283" s="1070"/>
      <c r="K283" s="1070"/>
      <c r="L283" s="1070"/>
      <c r="M283" s="1070"/>
      <c r="N283" s="1071"/>
      <c r="O283" s="1053"/>
      <c r="P283" s="1053"/>
      <c r="Q283" s="413"/>
      <c r="S283" s="353"/>
      <c r="T283" s="353"/>
      <c r="W283" s="353"/>
      <c r="X283" s="353"/>
      <c r="Y283" s="353"/>
      <c r="Z283" s="353"/>
      <c r="AA283" s="353"/>
      <c r="AB283" s="353"/>
      <c r="AC283" s="353"/>
      <c r="AD283" s="353"/>
      <c r="AE283" s="353"/>
      <c r="AF283" s="353"/>
    </row>
    <row r="284" spans="1:32" ht="19.5" customHeight="1">
      <c r="A284" s="385" t="s">
        <v>51</v>
      </c>
      <c r="B284" s="428">
        <v>152</v>
      </c>
      <c r="C284" s="428">
        <v>5</v>
      </c>
      <c r="D284" s="428">
        <v>152</v>
      </c>
      <c r="E284" s="428">
        <v>5</v>
      </c>
      <c r="F284" s="427"/>
      <c r="G284" s="1070"/>
      <c r="H284" s="1070"/>
      <c r="I284" s="1070"/>
      <c r="J284" s="1070"/>
      <c r="K284" s="1070"/>
      <c r="L284" s="1070"/>
      <c r="M284" s="1070"/>
      <c r="N284" s="1071"/>
      <c r="O284" s="1053"/>
      <c r="P284" s="1053"/>
      <c r="Q284" s="413"/>
      <c r="S284" s="353"/>
      <c r="T284" s="353"/>
      <c r="W284" s="353"/>
      <c r="X284" s="353"/>
      <c r="Y284" s="353"/>
      <c r="Z284" s="353"/>
      <c r="AA284" s="353"/>
      <c r="AB284" s="353"/>
      <c r="AC284" s="353"/>
      <c r="AD284" s="353"/>
      <c r="AE284" s="353"/>
      <c r="AF284" s="353"/>
    </row>
    <row r="285" spans="1:32" ht="19.5" customHeight="1">
      <c r="A285" s="503" t="s">
        <v>13</v>
      </c>
      <c r="B285" s="427"/>
      <c r="C285" s="427"/>
      <c r="D285" s="427"/>
      <c r="E285" s="427"/>
      <c r="F285" s="79"/>
      <c r="G285" s="1027"/>
      <c r="H285" s="1027"/>
      <c r="I285" s="1027"/>
      <c r="J285" s="1027"/>
      <c r="K285" s="1027"/>
      <c r="L285" s="1027"/>
      <c r="M285" s="1027"/>
      <c r="N285" s="366"/>
      <c r="O285" s="366"/>
      <c r="P285" s="366"/>
      <c r="Q285" s="79"/>
      <c r="W285" s="353"/>
      <c r="X285" s="353"/>
      <c r="Y285" s="353"/>
      <c r="Z285" s="353"/>
      <c r="AA285" s="353"/>
      <c r="AB285" s="353"/>
      <c r="AC285" s="353"/>
      <c r="AD285" s="353"/>
      <c r="AE285" s="353"/>
      <c r="AF285" s="353"/>
    </row>
    <row r="286" spans="1:32" ht="19.5" customHeight="1">
      <c r="A286" s="996" t="s">
        <v>667</v>
      </c>
      <c r="B286" s="390"/>
      <c r="C286" s="389"/>
      <c r="D286" s="389"/>
      <c r="E286" s="330"/>
      <c r="F286" s="79"/>
      <c r="G286" s="1027"/>
      <c r="H286" s="1027"/>
      <c r="I286" s="1027"/>
      <c r="J286" s="1027"/>
      <c r="K286" s="1027"/>
      <c r="L286" s="1027"/>
      <c r="M286" s="1027"/>
      <c r="N286" s="366"/>
      <c r="O286" s="366"/>
      <c r="P286" s="366"/>
      <c r="Q286" s="79"/>
      <c r="W286" s="353"/>
      <c r="X286" s="353"/>
      <c r="Y286" s="353"/>
      <c r="Z286" s="353"/>
      <c r="AA286" s="353"/>
      <c r="AB286" s="353"/>
      <c r="AC286" s="353"/>
      <c r="AD286" s="353"/>
      <c r="AE286" s="353"/>
      <c r="AF286" s="353"/>
    </row>
    <row r="287" spans="1:32" ht="19.5" customHeight="1">
      <c r="A287" s="136"/>
      <c r="B287" s="390"/>
      <c r="C287" s="389"/>
      <c r="D287" s="389"/>
      <c r="E287" s="330"/>
      <c r="F287" s="79"/>
      <c r="G287" s="1027"/>
      <c r="H287" s="1027"/>
      <c r="I287" s="1027"/>
      <c r="J287" s="1027"/>
      <c r="K287" s="1027"/>
      <c r="L287" s="1027"/>
      <c r="M287" s="1027"/>
      <c r="N287" s="366"/>
      <c r="O287" s="366"/>
      <c r="P287" s="366"/>
      <c r="Q287" s="79"/>
      <c r="W287" s="353"/>
      <c r="X287" s="353"/>
      <c r="Y287" s="353"/>
      <c r="Z287" s="353"/>
      <c r="AA287" s="353"/>
      <c r="AB287" s="353"/>
      <c r="AC287" s="353"/>
      <c r="AD287" s="353"/>
      <c r="AE287" s="353"/>
      <c r="AF287" s="353"/>
    </row>
    <row r="288" spans="1:32" ht="19.5" customHeight="1">
      <c r="A288" s="7" t="s">
        <v>333</v>
      </c>
      <c r="B288" s="390"/>
      <c r="C288" s="423"/>
      <c r="D288" s="423"/>
      <c r="E288" s="330"/>
      <c r="F288" s="79"/>
      <c r="G288" s="1027"/>
      <c r="H288" s="1027"/>
      <c r="I288" s="1027"/>
      <c r="J288" s="1027"/>
      <c r="K288" s="1027"/>
      <c r="L288" s="1027"/>
      <c r="M288" s="1027"/>
      <c r="N288" s="366"/>
      <c r="O288" s="366"/>
      <c r="P288" s="366"/>
      <c r="Q288" s="79"/>
      <c r="W288" s="353"/>
      <c r="X288" s="353"/>
      <c r="Y288" s="353"/>
      <c r="Z288" s="353"/>
      <c r="AA288" s="353"/>
      <c r="AB288" s="353"/>
      <c r="AC288" s="353"/>
      <c r="AD288" s="353"/>
      <c r="AE288" s="353"/>
      <c r="AF288" s="353"/>
    </row>
    <row r="289" spans="1:32" ht="19.5" customHeight="1">
      <c r="A289" s="338" t="s">
        <v>169</v>
      </c>
      <c r="B289" s="373"/>
      <c r="C289" s="424"/>
      <c r="D289" s="423"/>
      <c r="E289" s="330"/>
      <c r="F289" s="79"/>
      <c r="G289" s="1027"/>
      <c r="H289" s="1027"/>
      <c r="I289" s="1027"/>
      <c r="J289" s="1027"/>
      <c r="K289" s="1027"/>
      <c r="L289" s="1027"/>
      <c r="M289" s="1027"/>
      <c r="N289" s="366"/>
      <c r="O289" s="366"/>
      <c r="P289" s="366"/>
      <c r="Q289" s="79"/>
      <c r="W289" s="353"/>
      <c r="X289" s="353"/>
      <c r="Y289" s="353"/>
      <c r="Z289" s="353"/>
      <c r="AA289" s="353"/>
      <c r="AB289" s="353"/>
      <c r="AC289" s="353"/>
      <c r="AD289" s="353"/>
      <c r="AE289" s="353"/>
      <c r="AF289" s="353"/>
    </row>
    <row r="290" spans="1:32" ht="19.5" customHeight="1">
      <c r="A290" s="2875" t="s">
        <v>439</v>
      </c>
      <c r="B290" s="2877">
        <v>2012</v>
      </c>
      <c r="C290" s="2877"/>
      <c r="D290" s="2877">
        <v>2013</v>
      </c>
      <c r="E290" s="2877"/>
      <c r="F290" s="1348"/>
      <c r="G290" s="1067"/>
      <c r="H290" s="1067"/>
      <c r="I290" s="1067"/>
      <c r="J290" s="1067"/>
      <c r="K290" s="1067"/>
      <c r="L290" s="1067"/>
      <c r="M290" s="1067"/>
      <c r="N290" s="1349"/>
      <c r="O290" s="1053"/>
      <c r="P290" s="1053"/>
      <c r="Q290" s="413"/>
      <c r="S290" s="353"/>
      <c r="T290" s="353"/>
      <c r="W290" s="353"/>
      <c r="X290" s="353"/>
      <c r="Y290" s="353"/>
      <c r="Z290" s="353"/>
      <c r="AA290" s="353"/>
      <c r="AB290" s="353"/>
      <c r="AC290" s="353"/>
      <c r="AD290" s="353"/>
      <c r="AE290" s="353"/>
      <c r="AF290" s="353"/>
    </row>
    <row r="291" spans="1:32" ht="19.5" customHeight="1">
      <c r="A291" s="2876"/>
      <c r="B291" s="27" t="s">
        <v>9</v>
      </c>
      <c r="C291" s="27" t="s">
        <v>10</v>
      </c>
      <c r="D291" s="27" t="s">
        <v>9</v>
      </c>
      <c r="E291" s="27" t="s">
        <v>10</v>
      </c>
      <c r="F291" s="389"/>
      <c r="G291" s="1025"/>
      <c r="H291" s="1025"/>
      <c r="I291" s="1025"/>
      <c r="J291" s="1025"/>
      <c r="K291" s="1025"/>
      <c r="L291" s="1025"/>
      <c r="M291" s="1025"/>
      <c r="N291" s="1026"/>
      <c r="O291" s="1053"/>
      <c r="P291" s="1053"/>
      <c r="Q291" s="413"/>
      <c r="S291" s="353"/>
      <c r="T291" s="353"/>
      <c r="W291" s="353"/>
      <c r="X291" s="353"/>
      <c r="Y291" s="353"/>
      <c r="Z291" s="353"/>
      <c r="AA291" s="353"/>
      <c r="AB291" s="353"/>
      <c r="AC291" s="353"/>
      <c r="AD291" s="353"/>
      <c r="AE291" s="353"/>
      <c r="AF291" s="353"/>
    </row>
    <row r="292" spans="1:32" ht="19.5" customHeight="1">
      <c r="A292" s="425" t="s">
        <v>8</v>
      </c>
      <c r="B292" s="429">
        <v>54875.5</v>
      </c>
      <c r="C292" s="429">
        <v>1344</v>
      </c>
      <c r="D292" s="429">
        <v>54875.5</v>
      </c>
      <c r="E292" s="429">
        <v>1344</v>
      </c>
      <c r="F292" s="429"/>
      <c r="G292" s="1072"/>
      <c r="H292" s="1072"/>
      <c r="I292" s="1072"/>
      <c r="J292" s="1072"/>
      <c r="K292" s="1072"/>
      <c r="L292" s="1072"/>
      <c r="M292" s="1072"/>
      <c r="N292" s="1073"/>
      <c r="O292" s="1053"/>
      <c r="P292" s="1053"/>
      <c r="Q292" s="413"/>
      <c r="S292" s="353"/>
      <c r="T292" s="353"/>
      <c r="W292" s="353"/>
      <c r="X292" s="353"/>
      <c r="Y292" s="353"/>
      <c r="Z292" s="353"/>
      <c r="AA292" s="353"/>
      <c r="AB292" s="353"/>
      <c r="AC292" s="353"/>
      <c r="AD292" s="353"/>
      <c r="AE292" s="353"/>
      <c r="AF292" s="353"/>
    </row>
    <row r="293" spans="1:32" ht="19.5" customHeight="1">
      <c r="A293" s="385" t="s">
        <v>40</v>
      </c>
      <c r="B293" s="360">
        <v>3000.5</v>
      </c>
      <c r="C293" s="360">
        <v>75</v>
      </c>
      <c r="D293" s="360">
        <v>3000.5</v>
      </c>
      <c r="E293" s="360">
        <v>75</v>
      </c>
      <c r="F293" s="432"/>
      <c r="G293" s="1074"/>
      <c r="H293" s="1074"/>
      <c r="I293" s="1074"/>
      <c r="J293" s="1074"/>
      <c r="K293" s="1074"/>
      <c r="L293" s="1074"/>
      <c r="M293" s="1074"/>
      <c r="N293" s="1075"/>
      <c r="O293" s="1053"/>
      <c r="P293" s="1053"/>
      <c r="Q293" s="413"/>
      <c r="S293" s="353"/>
      <c r="T293" s="353"/>
      <c r="W293" s="353"/>
      <c r="X293" s="353"/>
      <c r="Y293" s="353"/>
      <c r="Z293" s="353"/>
      <c r="AA293" s="353"/>
      <c r="AB293" s="353"/>
      <c r="AC293" s="353"/>
      <c r="AD293" s="353"/>
      <c r="AE293" s="353"/>
      <c r="AF293" s="353"/>
    </row>
    <row r="294" spans="1:32" ht="19.5" customHeight="1">
      <c r="A294" s="385" t="s">
        <v>41</v>
      </c>
      <c r="B294" s="360">
        <v>250</v>
      </c>
      <c r="C294" s="360">
        <v>6</v>
      </c>
      <c r="D294" s="360">
        <v>250</v>
      </c>
      <c r="E294" s="360">
        <v>6</v>
      </c>
      <c r="F294" s="432"/>
      <c r="G294" s="1074"/>
      <c r="H294" s="1074"/>
      <c r="I294" s="1074"/>
      <c r="J294" s="1074"/>
      <c r="K294" s="1074"/>
      <c r="L294" s="1074"/>
      <c r="M294" s="1074"/>
      <c r="N294" s="1075"/>
      <c r="O294" s="1053"/>
      <c r="P294" s="1053"/>
      <c r="Q294" s="413"/>
      <c r="S294" s="353"/>
      <c r="T294" s="353"/>
      <c r="W294" s="353"/>
      <c r="X294" s="353"/>
      <c r="Y294" s="353"/>
      <c r="Z294" s="353"/>
      <c r="AA294" s="353"/>
      <c r="AB294" s="353"/>
      <c r="AC294" s="353"/>
      <c r="AD294" s="353"/>
      <c r="AE294" s="353"/>
      <c r="AF294" s="353"/>
    </row>
    <row r="295" spans="1:32" ht="19.5" customHeight="1">
      <c r="A295" s="385" t="s">
        <v>42</v>
      </c>
      <c r="B295" s="360">
        <v>500</v>
      </c>
      <c r="C295" s="360">
        <v>12</v>
      </c>
      <c r="D295" s="360">
        <v>500</v>
      </c>
      <c r="E295" s="360">
        <v>12</v>
      </c>
      <c r="F295" s="432"/>
      <c r="G295" s="1074"/>
      <c r="H295" s="1074"/>
      <c r="I295" s="1074"/>
      <c r="J295" s="1074"/>
      <c r="K295" s="1074"/>
      <c r="L295" s="1074"/>
      <c r="M295" s="1074"/>
      <c r="N295" s="1075"/>
      <c r="O295" s="1053"/>
      <c r="P295" s="1053"/>
      <c r="Q295" s="413"/>
      <c r="S295" s="353"/>
      <c r="T295" s="353"/>
      <c r="W295" s="353"/>
      <c r="X295" s="353"/>
      <c r="Y295" s="353"/>
      <c r="Z295" s="353"/>
      <c r="AA295" s="353"/>
      <c r="AB295" s="353"/>
      <c r="AC295" s="353"/>
      <c r="AD295" s="353"/>
      <c r="AE295" s="353"/>
      <c r="AF295" s="353"/>
    </row>
    <row r="296" spans="1:32" ht="19.5" customHeight="1">
      <c r="A296" s="385" t="s">
        <v>43</v>
      </c>
      <c r="B296" s="360">
        <v>300</v>
      </c>
      <c r="C296" s="360">
        <v>8</v>
      </c>
      <c r="D296" s="360">
        <v>300</v>
      </c>
      <c r="E296" s="360">
        <v>8</v>
      </c>
      <c r="F296" s="432"/>
      <c r="G296" s="1074"/>
      <c r="H296" s="1074"/>
      <c r="I296" s="1074"/>
      <c r="J296" s="1074"/>
      <c r="K296" s="1074"/>
      <c r="L296" s="1074"/>
      <c r="M296" s="1074"/>
      <c r="N296" s="1075"/>
      <c r="O296" s="1053"/>
      <c r="P296" s="1053"/>
      <c r="Q296" s="413"/>
      <c r="S296" s="353"/>
      <c r="T296" s="353"/>
      <c r="W296" s="353"/>
      <c r="X296" s="353"/>
      <c r="Y296" s="353"/>
      <c r="Z296" s="353"/>
      <c r="AA296" s="353"/>
      <c r="AB296" s="353"/>
      <c r="AC296" s="353"/>
      <c r="AD296" s="353"/>
      <c r="AE296" s="353"/>
      <c r="AF296" s="353"/>
    </row>
    <row r="297" spans="1:32" ht="19.5" customHeight="1">
      <c r="A297" s="385" t="s">
        <v>44</v>
      </c>
      <c r="B297" s="360">
        <v>300</v>
      </c>
      <c r="C297" s="360">
        <v>2</v>
      </c>
      <c r="D297" s="360">
        <v>300</v>
      </c>
      <c r="E297" s="360">
        <v>2</v>
      </c>
      <c r="F297" s="432"/>
      <c r="G297" s="1074"/>
      <c r="H297" s="1074"/>
      <c r="I297" s="1074"/>
      <c r="J297" s="1074"/>
      <c r="K297" s="1074"/>
      <c r="L297" s="1074"/>
      <c r="M297" s="1074"/>
      <c r="N297" s="1075"/>
      <c r="O297" s="1053"/>
      <c r="P297" s="1053"/>
      <c r="Q297" s="413"/>
      <c r="S297" s="353"/>
      <c r="T297" s="353"/>
      <c r="W297" s="353"/>
      <c r="X297" s="353"/>
      <c r="Y297" s="353"/>
      <c r="Z297" s="353"/>
      <c r="AA297" s="353"/>
      <c r="AB297" s="353"/>
      <c r="AC297" s="353"/>
      <c r="AD297" s="353"/>
      <c r="AE297" s="353"/>
      <c r="AF297" s="353"/>
    </row>
    <row r="298" spans="1:32" ht="19.5" customHeight="1">
      <c r="A298" s="385" t="s">
        <v>45</v>
      </c>
      <c r="B298" s="360">
        <v>400</v>
      </c>
      <c r="C298" s="360">
        <v>1</v>
      </c>
      <c r="D298" s="360">
        <v>400</v>
      </c>
      <c r="E298" s="360">
        <v>1</v>
      </c>
      <c r="F298" s="432"/>
      <c r="G298" s="1074"/>
      <c r="H298" s="1074"/>
      <c r="I298" s="1074"/>
      <c r="J298" s="1074"/>
      <c r="K298" s="1074"/>
      <c r="L298" s="1074"/>
      <c r="M298" s="1074"/>
      <c r="N298" s="1075"/>
      <c r="O298" s="1053"/>
      <c r="P298" s="1053"/>
      <c r="Q298" s="413"/>
      <c r="S298" s="353"/>
      <c r="T298" s="353"/>
      <c r="W298" s="353"/>
      <c r="X298" s="353"/>
      <c r="Y298" s="353"/>
      <c r="Z298" s="353"/>
      <c r="AA298" s="353"/>
      <c r="AB298" s="353"/>
      <c r="AC298" s="353"/>
      <c r="AD298" s="353"/>
      <c r="AE298" s="353"/>
      <c r="AF298" s="353"/>
    </row>
    <row r="299" spans="1:32" ht="19.5" customHeight="1">
      <c r="A299" s="385" t="s">
        <v>46</v>
      </c>
      <c r="B299" s="432">
        <v>0</v>
      </c>
      <c r="C299" s="432">
        <v>0</v>
      </c>
      <c r="D299" s="432">
        <v>0</v>
      </c>
      <c r="E299" s="432">
        <v>0</v>
      </c>
      <c r="F299" s="432"/>
      <c r="G299" s="1074"/>
      <c r="H299" s="1074"/>
      <c r="I299" s="1074"/>
      <c r="J299" s="1074"/>
      <c r="K299" s="1074"/>
      <c r="L299" s="1074"/>
      <c r="M299" s="1074"/>
      <c r="N299" s="1075"/>
      <c r="O299" s="1053"/>
      <c r="P299" s="1053"/>
      <c r="Q299" s="413"/>
      <c r="S299" s="353"/>
      <c r="T299" s="353"/>
      <c r="W299" s="353"/>
      <c r="X299" s="353"/>
      <c r="Y299" s="353"/>
      <c r="Z299" s="353"/>
      <c r="AA299" s="353"/>
      <c r="AB299" s="353"/>
      <c r="AC299" s="353"/>
      <c r="AD299" s="353"/>
      <c r="AE299" s="353"/>
      <c r="AF299" s="353"/>
    </row>
    <row r="300" spans="1:32" ht="19.5" customHeight="1">
      <c r="A300" s="385" t="s">
        <v>47</v>
      </c>
      <c r="B300" s="432">
        <v>0</v>
      </c>
      <c r="C300" s="432">
        <v>0</v>
      </c>
      <c r="D300" s="432">
        <v>0</v>
      </c>
      <c r="E300" s="432">
        <v>0</v>
      </c>
      <c r="F300" s="432"/>
      <c r="G300" s="1074"/>
      <c r="H300" s="1074"/>
      <c r="I300" s="1074"/>
      <c r="J300" s="1074"/>
      <c r="K300" s="1074"/>
      <c r="L300" s="1074"/>
      <c r="M300" s="1074"/>
      <c r="N300" s="1075"/>
      <c r="O300" s="1053"/>
      <c r="P300" s="1053"/>
      <c r="Q300" s="413"/>
      <c r="S300" s="353"/>
      <c r="T300" s="353"/>
      <c r="W300" s="353"/>
      <c r="X300" s="353"/>
      <c r="Y300" s="353"/>
      <c r="Z300" s="353"/>
      <c r="AA300" s="353"/>
      <c r="AB300" s="353"/>
      <c r="AC300" s="353"/>
      <c r="AD300" s="353"/>
      <c r="AE300" s="353"/>
      <c r="AF300" s="353"/>
    </row>
    <row r="301" spans="1:32" ht="19.5" customHeight="1">
      <c r="A301" s="385" t="s">
        <v>48</v>
      </c>
      <c r="B301" s="432">
        <v>0</v>
      </c>
      <c r="C301" s="432">
        <v>0</v>
      </c>
      <c r="D301" s="432">
        <v>0</v>
      </c>
      <c r="E301" s="432">
        <v>0</v>
      </c>
      <c r="F301" s="432"/>
      <c r="G301" s="1074"/>
      <c r="H301" s="1074"/>
      <c r="I301" s="1074"/>
      <c r="J301" s="1074"/>
      <c r="K301" s="1074"/>
      <c r="L301" s="1074"/>
      <c r="M301" s="1074"/>
      <c r="N301" s="1075"/>
      <c r="O301" s="1053"/>
      <c r="P301" s="1053"/>
      <c r="Q301" s="833"/>
      <c r="S301" s="353"/>
      <c r="T301" s="353"/>
      <c r="W301" s="353"/>
      <c r="X301" s="353"/>
      <c r="Y301" s="353"/>
      <c r="Z301" s="353"/>
      <c r="AA301" s="353"/>
      <c r="AB301" s="353"/>
      <c r="AC301" s="353"/>
      <c r="AD301" s="353"/>
      <c r="AE301" s="353"/>
      <c r="AF301" s="353"/>
    </row>
    <row r="302" spans="1:32" ht="19.5" customHeight="1">
      <c r="A302" s="385" t="s">
        <v>49</v>
      </c>
      <c r="B302" s="432">
        <v>0</v>
      </c>
      <c r="C302" s="432">
        <v>0</v>
      </c>
      <c r="D302" s="432">
        <v>0</v>
      </c>
      <c r="E302" s="432">
        <v>0</v>
      </c>
      <c r="F302" s="432"/>
      <c r="G302" s="1074"/>
      <c r="H302" s="1074"/>
      <c r="I302" s="1074"/>
      <c r="J302" s="1074"/>
      <c r="K302" s="1074"/>
      <c r="L302" s="1074"/>
      <c r="M302" s="1074"/>
      <c r="N302" s="1075"/>
      <c r="O302" s="1053"/>
      <c r="P302" s="1053"/>
      <c r="Q302" s="833"/>
      <c r="S302" s="353"/>
      <c r="T302" s="353"/>
      <c r="W302" s="353"/>
      <c r="X302" s="353"/>
      <c r="Y302" s="353"/>
      <c r="Z302" s="353"/>
      <c r="AA302" s="353"/>
      <c r="AB302" s="353"/>
      <c r="AC302" s="353"/>
      <c r="AD302" s="353"/>
      <c r="AE302" s="353"/>
      <c r="AF302" s="353"/>
    </row>
    <row r="303" spans="1:32" ht="19.5" customHeight="1">
      <c r="A303" s="905" t="s">
        <v>50</v>
      </c>
      <c r="B303" s="360">
        <v>50125</v>
      </c>
      <c r="C303" s="360">
        <v>1240</v>
      </c>
      <c r="D303" s="360">
        <v>50125</v>
      </c>
      <c r="E303" s="360">
        <v>1240</v>
      </c>
      <c r="F303" s="431"/>
      <c r="G303" s="1074"/>
      <c r="H303" s="1074"/>
      <c r="I303" s="1074"/>
      <c r="J303" s="1074"/>
      <c r="K303" s="1074"/>
      <c r="L303" s="1074"/>
      <c r="M303" s="1074"/>
      <c r="N303" s="1076"/>
      <c r="O303" s="1053"/>
      <c r="P303" s="1053"/>
      <c r="Q303" s="834"/>
      <c r="S303" s="353"/>
      <c r="T303" s="353"/>
      <c r="W303" s="353"/>
      <c r="X303" s="353"/>
      <c r="Y303" s="353"/>
      <c r="Z303" s="353"/>
      <c r="AA303" s="353"/>
      <c r="AB303" s="353"/>
      <c r="AC303" s="353"/>
      <c r="AD303" s="353"/>
      <c r="AE303" s="353"/>
      <c r="AF303" s="353"/>
    </row>
    <row r="304" spans="1:32" ht="19.5" customHeight="1">
      <c r="A304" s="385" t="s">
        <v>51</v>
      </c>
      <c r="B304" s="433">
        <v>0</v>
      </c>
      <c r="C304" s="434">
        <v>0</v>
      </c>
      <c r="D304" s="433">
        <v>0</v>
      </c>
      <c r="E304" s="434">
        <v>0</v>
      </c>
      <c r="F304" s="432"/>
      <c r="G304" s="1074"/>
      <c r="H304" s="1074"/>
      <c r="I304" s="1074"/>
      <c r="J304" s="1074"/>
      <c r="K304" s="1074"/>
      <c r="L304" s="1074"/>
      <c r="M304" s="1074"/>
      <c r="N304" s="1075"/>
      <c r="O304" s="1053"/>
      <c r="P304" s="1053"/>
      <c r="Q304" s="833"/>
      <c r="S304" s="353"/>
      <c r="T304" s="353"/>
      <c r="W304" s="353"/>
      <c r="X304" s="353"/>
      <c r="Y304" s="353"/>
      <c r="Z304" s="353"/>
      <c r="AA304" s="353"/>
      <c r="AB304" s="353"/>
      <c r="AC304" s="353"/>
      <c r="AD304" s="353"/>
      <c r="AE304" s="353"/>
      <c r="AF304" s="353"/>
    </row>
    <row r="305" spans="1:32" ht="19.5" customHeight="1">
      <c r="A305" s="503" t="s">
        <v>13</v>
      </c>
      <c r="B305" s="435"/>
      <c r="C305" s="435"/>
      <c r="D305" s="435"/>
      <c r="E305" s="435"/>
      <c r="F305" s="427"/>
      <c r="G305" s="1070"/>
      <c r="H305" s="1070"/>
      <c r="I305" s="1070"/>
      <c r="J305" s="1070"/>
      <c r="K305" s="1070"/>
      <c r="L305" s="1070"/>
      <c r="M305" s="1070"/>
      <c r="N305" s="1071"/>
      <c r="O305" s="1071"/>
      <c r="P305" s="1071"/>
      <c r="Q305" s="427"/>
      <c r="R305" s="79"/>
      <c r="S305" s="79"/>
      <c r="W305" s="353"/>
      <c r="X305" s="353"/>
      <c r="Y305" s="353"/>
      <c r="Z305" s="353"/>
      <c r="AA305" s="353"/>
      <c r="AB305" s="353"/>
      <c r="AC305" s="353"/>
      <c r="AD305" s="353"/>
      <c r="AE305" s="353"/>
      <c r="AF305" s="353"/>
    </row>
    <row r="306" spans="1:32" ht="19.5" customHeight="1">
      <c r="A306" s="996" t="s">
        <v>667</v>
      </c>
      <c r="B306" s="389"/>
      <c r="C306" s="389"/>
      <c r="D306" s="390"/>
      <c r="E306" s="389"/>
      <c r="F306" s="389"/>
      <c r="G306" s="1025"/>
      <c r="H306" s="1025"/>
      <c r="I306" s="1025"/>
      <c r="J306" s="1025"/>
      <c r="K306" s="1025"/>
      <c r="L306" s="1025"/>
      <c r="M306" s="1025"/>
      <c r="N306" s="1026"/>
      <c r="O306" s="1026"/>
      <c r="P306" s="1026"/>
      <c r="Q306" s="389"/>
      <c r="R306" s="79"/>
      <c r="S306" s="79"/>
      <c r="W306" s="353"/>
      <c r="X306" s="353"/>
      <c r="Y306" s="353"/>
      <c r="Z306" s="353"/>
      <c r="AA306" s="353"/>
      <c r="AB306" s="353"/>
      <c r="AC306" s="353"/>
      <c r="AD306" s="353"/>
      <c r="AE306" s="353"/>
      <c r="AF306" s="353"/>
    </row>
    <row r="307" spans="1:32" ht="19.5" customHeight="1">
      <c r="A307" s="136"/>
      <c r="B307" s="389"/>
      <c r="C307" s="389"/>
      <c r="D307" s="390"/>
      <c r="E307" s="389"/>
      <c r="F307" s="389"/>
      <c r="G307" s="1025"/>
      <c r="H307" s="1025"/>
      <c r="I307" s="1025"/>
      <c r="J307" s="1025"/>
      <c r="K307" s="1025"/>
      <c r="L307" s="1025"/>
      <c r="M307" s="1025"/>
      <c r="N307" s="1026"/>
      <c r="O307" s="1026"/>
      <c r="P307" s="1026"/>
      <c r="Q307" s="389"/>
      <c r="R307" s="79"/>
      <c r="S307" s="79"/>
      <c r="W307" s="353"/>
      <c r="X307" s="353"/>
      <c r="Y307" s="353"/>
      <c r="Z307" s="353"/>
      <c r="AA307" s="353"/>
      <c r="AB307" s="353"/>
      <c r="AC307" s="353"/>
      <c r="AD307" s="353"/>
      <c r="AE307" s="353"/>
      <c r="AF307" s="353"/>
    </row>
    <row r="308" spans="1:32" ht="19.5" customHeight="1">
      <c r="A308" s="332" t="s">
        <v>331</v>
      </c>
      <c r="B308" s="389"/>
      <c r="C308" s="389"/>
      <c r="D308" s="390"/>
      <c r="E308" s="389"/>
      <c r="F308" s="389"/>
      <c r="G308" s="1025"/>
      <c r="H308" s="1025"/>
      <c r="I308" s="1025"/>
      <c r="J308" s="1025"/>
      <c r="K308" s="1025"/>
      <c r="L308" s="1025"/>
      <c r="M308" s="1025"/>
      <c r="N308" s="1026"/>
      <c r="O308" s="1026"/>
      <c r="P308" s="1026"/>
      <c r="Q308" s="389"/>
      <c r="R308" s="79"/>
      <c r="S308" s="79"/>
      <c r="W308" s="353"/>
      <c r="X308" s="353"/>
      <c r="Y308" s="353"/>
      <c r="Z308" s="353"/>
      <c r="AA308" s="353"/>
      <c r="AB308" s="353"/>
      <c r="AC308" s="353"/>
      <c r="AD308" s="353"/>
      <c r="AE308" s="353"/>
      <c r="AF308" s="353"/>
    </row>
    <row r="309" spans="1:32" ht="19.5" customHeight="1">
      <c r="A309" s="338" t="s">
        <v>169</v>
      </c>
      <c r="B309" s="328"/>
      <c r="C309" s="328"/>
      <c r="D309" s="373"/>
      <c r="E309" s="328"/>
      <c r="F309" s="389"/>
      <c r="G309" s="1025"/>
      <c r="H309" s="1025"/>
      <c r="I309" s="1025"/>
      <c r="J309" s="1025"/>
      <c r="K309" s="1025"/>
      <c r="L309" s="1025"/>
      <c r="M309" s="1025"/>
      <c r="N309" s="1026"/>
      <c r="O309" s="1026"/>
      <c r="P309" s="1026"/>
      <c r="Q309" s="389"/>
      <c r="R309" s="79"/>
      <c r="S309" s="79"/>
      <c r="W309" s="353"/>
      <c r="X309" s="353"/>
      <c r="Y309" s="353"/>
      <c r="Z309" s="353"/>
      <c r="AA309" s="353"/>
      <c r="AB309" s="353"/>
      <c r="AC309" s="353"/>
      <c r="AD309" s="353"/>
      <c r="AE309" s="353"/>
      <c r="AF309" s="353"/>
    </row>
    <row r="310" spans="1:32" ht="19.5" customHeight="1">
      <c r="A310" s="2875" t="s">
        <v>439</v>
      </c>
      <c r="B310" s="2879">
        <v>2012</v>
      </c>
      <c r="C310" s="2879"/>
      <c r="D310" s="2877">
        <v>2013</v>
      </c>
      <c r="E310" s="2877"/>
      <c r="F310" s="1348"/>
      <c r="G310" s="1067"/>
      <c r="H310" s="1067"/>
      <c r="I310" s="1067"/>
      <c r="J310" s="1067"/>
      <c r="K310" s="1067"/>
      <c r="L310" s="1067"/>
      <c r="M310" s="1067"/>
      <c r="N310" s="1349"/>
      <c r="O310" s="1053"/>
      <c r="P310" s="1053"/>
      <c r="Q310" s="413"/>
      <c r="S310" s="353"/>
      <c r="T310" s="353"/>
      <c r="W310" s="353"/>
      <c r="X310" s="353"/>
      <c r="Y310" s="353"/>
      <c r="Z310" s="353"/>
      <c r="AA310" s="353"/>
      <c r="AB310" s="353"/>
      <c r="AC310" s="353"/>
      <c r="AD310" s="353"/>
      <c r="AE310" s="353"/>
      <c r="AF310" s="353"/>
    </row>
    <row r="311" spans="1:32" ht="19.5" customHeight="1">
      <c r="A311" s="2876"/>
      <c r="B311" s="27" t="s">
        <v>9</v>
      </c>
      <c r="C311" s="27" t="s">
        <v>10</v>
      </c>
      <c r="D311" s="27" t="s">
        <v>9</v>
      </c>
      <c r="E311" s="27" t="s">
        <v>10</v>
      </c>
      <c r="F311" s="389"/>
      <c r="G311" s="1025"/>
      <c r="H311" s="1025"/>
      <c r="I311" s="1025"/>
      <c r="J311" s="1025"/>
      <c r="K311" s="1025"/>
      <c r="L311" s="1025"/>
      <c r="M311" s="1025"/>
      <c r="N311" s="1026"/>
      <c r="O311" s="1053"/>
      <c r="P311" s="1053"/>
      <c r="Q311" s="413"/>
      <c r="S311" s="353"/>
      <c r="T311" s="353"/>
      <c r="W311" s="353"/>
      <c r="X311" s="353"/>
      <c r="Y311" s="353"/>
      <c r="Z311" s="353"/>
      <c r="AA311" s="353"/>
      <c r="AB311" s="353"/>
      <c r="AC311" s="353"/>
      <c r="AD311" s="353"/>
      <c r="AE311" s="353"/>
      <c r="AF311" s="353"/>
    </row>
    <row r="312" spans="1:32" ht="19.5" customHeight="1">
      <c r="A312" s="425" t="s">
        <v>8</v>
      </c>
      <c r="B312" s="437">
        <v>69694.055477058282</v>
      </c>
      <c r="C312" s="437">
        <v>2430.8134639869932</v>
      </c>
      <c r="D312" s="437">
        <v>69694.055477058282</v>
      </c>
      <c r="E312" s="437">
        <v>2430.8134639869932</v>
      </c>
      <c r="F312" s="436"/>
      <c r="G312" s="1077"/>
      <c r="H312" s="1077"/>
      <c r="I312" s="1077"/>
      <c r="J312" s="1077"/>
      <c r="K312" s="1077"/>
      <c r="L312" s="1077"/>
      <c r="M312" s="1077"/>
      <c r="N312" s="1078"/>
      <c r="O312" s="1053"/>
      <c r="P312" s="1053"/>
      <c r="Q312" s="413"/>
      <c r="S312" s="353"/>
      <c r="T312" s="353"/>
      <c r="W312" s="353"/>
      <c r="X312" s="353"/>
      <c r="Y312" s="353"/>
      <c r="Z312" s="353"/>
      <c r="AA312" s="353"/>
      <c r="AB312" s="353"/>
      <c r="AC312" s="353"/>
      <c r="AD312" s="353"/>
      <c r="AE312" s="353"/>
      <c r="AF312" s="353"/>
    </row>
    <row r="313" spans="1:32" ht="19.5" customHeight="1">
      <c r="A313" s="385" t="s">
        <v>40</v>
      </c>
      <c r="B313" s="430">
        <v>19258.635449539343</v>
      </c>
      <c r="C313" s="430">
        <v>643.20142602495548</v>
      </c>
      <c r="D313" s="430">
        <v>19258.635449539343</v>
      </c>
      <c r="E313" s="430">
        <v>643.20142602495548</v>
      </c>
      <c r="F313" s="438"/>
      <c r="G313" s="1079"/>
      <c r="H313" s="1079"/>
      <c r="I313" s="1079"/>
      <c r="J313" s="1079"/>
      <c r="K313" s="1079"/>
      <c r="L313" s="1079"/>
      <c r="M313" s="1079"/>
      <c r="N313" s="1080"/>
      <c r="O313" s="1053"/>
      <c r="P313" s="1053"/>
      <c r="Q313" s="413"/>
      <c r="S313" s="353"/>
      <c r="T313" s="353"/>
      <c r="W313" s="353"/>
      <c r="X313" s="353"/>
      <c r="Y313" s="353"/>
      <c r="Z313" s="353"/>
      <c r="AA313" s="353"/>
      <c r="AB313" s="353"/>
      <c r="AC313" s="353"/>
      <c r="AD313" s="353"/>
      <c r="AE313" s="353"/>
      <c r="AF313" s="353"/>
    </row>
    <row r="314" spans="1:32" ht="19.5" customHeight="1">
      <c r="A314" s="385" t="s">
        <v>41</v>
      </c>
      <c r="B314" s="430">
        <v>7202.6438795986614</v>
      </c>
      <c r="C314" s="430">
        <v>237.4</v>
      </c>
      <c r="D314" s="430">
        <v>7202.6438795986614</v>
      </c>
      <c r="E314" s="430">
        <v>237.4</v>
      </c>
      <c r="F314" s="438"/>
      <c r="G314" s="1079"/>
      <c r="H314" s="1079"/>
      <c r="I314" s="1079"/>
      <c r="J314" s="1079"/>
      <c r="K314" s="1079"/>
      <c r="L314" s="1079"/>
      <c r="M314" s="1079"/>
      <c r="N314" s="1080"/>
      <c r="O314" s="1053"/>
      <c r="P314" s="1053"/>
      <c r="Q314" s="413"/>
      <c r="S314" s="353"/>
      <c r="T314" s="353"/>
      <c r="W314" s="353"/>
      <c r="X314" s="353"/>
      <c r="Y314" s="353"/>
      <c r="Z314" s="353"/>
      <c r="AA314" s="353"/>
      <c r="AB314" s="353"/>
      <c r="AC314" s="353"/>
      <c r="AD314" s="353"/>
      <c r="AE314" s="353"/>
      <c r="AF314" s="353"/>
    </row>
    <row r="315" spans="1:32" ht="19.5" customHeight="1">
      <c r="A315" s="385" t="s">
        <v>42</v>
      </c>
      <c r="B315" s="430">
        <v>10447.401383636474</v>
      </c>
      <c r="C315" s="430">
        <v>349.85714285714283</v>
      </c>
      <c r="D315" s="430">
        <v>10447.401383636474</v>
      </c>
      <c r="E315" s="430">
        <v>349.85714285714283</v>
      </c>
      <c r="F315" s="438"/>
      <c r="G315" s="1079"/>
      <c r="H315" s="1079"/>
      <c r="I315" s="1079"/>
      <c r="J315" s="1079"/>
      <c r="K315" s="1079"/>
      <c r="L315" s="1079"/>
      <c r="M315" s="1079"/>
      <c r="N315" s="1080"/>
      <c r="O315" s="1053"/>
      <c r="P315" s="1053"/>
      <c r="Q315" s="413"/>
      <c r="S315" s="353"/>
      <c r="T315" s="353"/>
      <c r="W315" s="353"/>
      <c r="X315" s="353"/>
      <c r="Y315" s="353"/>
      <c r="Z315" s="353"/>
      <c r="AA315" s="353"/>
      <c r="AB315" s="353"/>
      <c r="AC315" s="353"/>
      <c r="AD315" s="353"/>
      <c r="AE315" s="353"/>
      <c r="AF315" s="353"/>
    </row>
    <row r="316" spans="1:32" ht="19.5" customHeight="1">
      <c r="A316" s="385" t="s">
        <v>43</v>
      </c>
      <c r="B316" s="430">
        <v>2613</v>
      </c>
      <c r="C316" s="430">
        <v>87</v>
      </c>
      <c r="D316" s="430">
        <v>2613</v>
      </c>
      <c r="E316" s="430">
        <v>87</v>
      </c>
      <c r="F316" s="438"/>
      <c r="G316" s="1079"/>
      <c r="H316" s="1079"/>
      <c r="I316" s="1079"/>
      <c r="J316" s="1079"/>
      <c r="K316" s="1079"/>
      <c r="L316" s="1079"/>
      <c r="M316" s="1079"/>
      <c r="N316" s="1080"/>
      <c r="O316" s="1053"/>
      <c r="P316" s="1053"/>
      <c r="Q316" s="413"/>
      <c r="S316" s="353"/>
      <c r="T316" s="353"/>
      <c r="W316" s="353"/>
      <c r="X316" s="353"/>
      <c r="Y316" s="353"/>
      <c r="Z316" s="353"/>
      <c r="AA316" s="353"/>
      <c r="AB316" s="353"/>
      <c r="AC316" s="353"/>
      <c r="AD316" s="353"/>
      <c r="AE316" s="353"/>
      <c r="AF316" s="353"/>
    </row>
    <row r="317" spans="1:32" ht="19.5" customHeight="1">
      <c r="A317" s="385" t="s">
        <v>44</v>
      </c>
      <c r="B317" s="430">
        <v>3958.1368563685633</v>
      </c>
      <c r="C317" s="430">
        <v>131.92307692307691</v>
      </c>
      <c r="D317" s="430">
        <v>3958.1368563685633</v>
      </c>
      <c r="E317" s="430">
        <v>131.92307692307691</v>
      </c>
      <c r="F317" s="438"/>
      <c r="G317" s="1079"/>
      <c r="H317" s="1079"/>
      <c r="I317" s="1079"/>
      <c r="J317" s="1079"/>
      <c r="K317" s="1079"/>
      <c r="L317" s="1079"/>
      <c r="M317" s="1079"/>
      <c r="N317" s="1080"/>
      <c r="O317" s="1053"/>
      <c r="P317" s="1053"/>
      <c r="Q317" s="413"/>
      <c r="S317" s="353"/>
      <c r="T317" s="353"/>
      <c r="W317" s="353"/>
      <c r="X317" s="353"/>
      <c r="Y317" s="353"/>
      <c r="Z317" s="353"/>
      <c r="AA317" s="353"/>
      <c r="AB317" s="353"/>
      <c r="AC317" s="353"/>
      <c r="AD317" s="353"/>
      <c r="AE317" s="353"/>
      <c r="AF317" s="353"/>
    </row>
    <row r="318" spans="1:32" ht="19.5" customHeight="1">
      <c r="A318" s="385" t="s">
        <v>45</v>
      </c>
      <c r="B318" s="430">
        <v>3070.6834742057708</v>
      </c>
      <c r="C318" s="430">
        <v>103</v>
      </c>
      <c r="D318" s="430">
        <v>3070.6834742057708</v>
      </c>
      <c r="E318" s="430">
        <v>103</v>
      </c>
      <c r="F318" s="438"/>
      <c r="G318" s="1079"/>
      <c r="H318" s="1079"/>
      <c r="I318" s="1079"/>
      <c r="J318" s="1079"/>
      <c r="K318" s="1079"/>
      <c r="L318" s="1079"/>
      <c r="M318" s="1079"/>
      <c r="N318" s="1080"/>
      <c r="O318" s="1053"/>
      <c r="P318" s="1053"/>
      <c r="Q318" s="413"/>
      <c r="S318" s="353"/>
      <c r="T318" s="353"/>
      <c r="W318" s="353"/>
      <c r="X318" s="353"/>
      <c r="Y318" s="353"/>
      <c r="Z318" s="353"/>
      <c r="AA318" s="353"/>
      <c r="AB318" s="353"/>
      <c r="AC318" s="353"/>
      <c r="AD318" s="353"/>
      <c r="AE318" s="353"/>
      <c r="AF318" s="353"/>
    </row>
    <row r="319" spans="1:32" ht="19.5" customHeight="1">
      <c r="A319" s="385" t="s">
        <v>46</v>
      </c>
      <c r="B319" s="430">
        <v>5369.0352029402366</v>
      </c>
      <c r="C319" s="430">
        <v>182.33333333333334</v>
      </c>
      <c r="D319" s="430">
        <v>5369.0352029402366</v>
      </c>
      <c r="E319" s="430">
        <v>182.33333333333334</v>
      </c>
      <c r="F319" s="438"/>
      <c r="G319" s="1079"/>
      <c r="H319" s="1079"/>
      <c r="I319" s="1079"/>
      <c r="J319" s="1079"/>
      <c r="K319" s="1079"/>
      <c r="L319" s="1079"/>
      <c r="M319" s="1079"/>
      <c r="N319" s="1080"/>
      <c r="O319" s="1053"/>
      <c r="P319" s="1053"/>
      <c r="Q319" s="413"/>
      <c r="S319" s="353"/>
      <c r="T319" s="353"/>
      <c r="W319" s="353"/>
      <c r="X319" s="353"/>
      <c r="Y319" s="353"/>
      <c r="Z319" s="353"/>
      <c r="AA319" s="353"/>
      <c r="AB319" s="353"/>
      <c r="AC319" s="353"/>
      <c r="AD319" s="353"/>
      <c r="AE319" s="353"/>
      <c r="AF319" s="353"/>
    </row>
    <row r="320" spans="1:32" ht="19.5" customHeight="1">
      <c r="A320" s="385" t="s">
        <v>47</v>
      </c>
      <c r="B320" s="430">
        <v>1971.3666666666666</v>
      </c>
      <c r="C320" s="430">
        <v>69</v>
      </c>
      <c r="D320" s="430">
        <v>1971.3666666666666</v>
      </c>
      <c r="E320" s="430">
        <v>69</v>
      </c>
      <c r="F320" s="438"/>
      <c r="G320" s="1079"/>
      <c r="H320" s="1079"/>
      <c r="I320" s="1079"/>
      <c r="J320" s="1079"/>
      <c r="K320" s="1079"/>
      <c r="L320" s="1079"/>
      <c r="M320" s="1079"/>
      <c r="N320" s="1080"/>
      <c r="O320" s="1053"/>
      <c r="P320" s="1053"/>
      <c r="Q320" s="413"/>
      <c r="S320" s="353"/>
      <c r="T320" s="353"/>
      <c r="W320" s="353"/>
      <c r="X320" s="353"/>
      <c r="Y320" s="353"/>
      <c r="Z320" s="353"/>
      <c r="AA320" s="353"/>
      <c r="AB320" s="353"/>
      <c r="AC320" s="353"/>
      <c r="AD320" s="353"/>
      <c r="AE320" s="353"/>
      <c r="AF320" s="353"/>
    </row>
    <row r="321" spans="1:32" ht="19.5" customHeight="1">
      <c r="A321" s="385" t="s">
        <v>48</v>
      </c>
      <c r="B321" s="430">
        <v>1114.1525641025642</v>
      </c>
      <c r="C321" s="430">
        <v>144.43181818181819</v>
      </c>
      <c r="D321" s="430">
        <v>1114.1525641025642</v>
      </c>
      <c r="E321" s="430">
        <v>144.43181818181819</v>
      </c>
      <c r="F321" s="438"/>
      <c r="G321" s="1079"/>
      <c r="H321" s="1079"/>
      <c r="I321" s="1079"/>
      <c r="J321" s="1079"/>
      <c r="K321" s="1079"/>
      <c r="L321" s="1079"/>
      <c r="M321" s="1079"/>
      <c r="N321" s="1080"/>
      <c r="O321" s="1053"/>
      <c r="P321" s="1053"/>
      <c r="Q321" s="413"/>
      <c r="S321" s="353"/>
      <c r="T321" s="353"/>
      <c r="W321" s="353"/>
      <c r="X321" s="353"/>
      <c r="Y321" s="353"/>
      <c r="Z321" s="353"/>
      <c r="AA321" s="353"/>
      <c r="AB321" s="353"/>
      <c r="AC321" s="353"/>
      <c r="AD321" s="353"/>
      <c r="AE321" s="353"/>
      <c r="AF321" s="353"/>
    </row>
    <row r="322" spans="1:32" ht="19.5" customHeight="1">
      <c r="A322" s="385" t="s">
        <v>49</v>
      </c>
      <c r="B322" s="430">
        <v>1540</v>
      </c>
      <c r="C322" s="430">
        <v>46.666666666666664</v>
      </c>
      <c r="D322" s="430">
        <v>1540</v>
      </c>
      <c r="E322" s="430">
        <v>46.666666666666664</v>
      </c>
      <c r="F322" s="438"/>
      <c r="G322" s="1079"/>
      <c r="H322" s="1079"/>
      <c r="I322" s="1079"/>
      <c r="J322" s="1079"/>
      <c r="K322" s="1079"/>
      <c r="L322" s="1079"/>
      <c r="M322" s="1079"/>
      <c r="N322" s="1080"/>
      <c r="O322" s="1053"/>
      <c r="P322" s="1053"/>
      <c r="Q322" s="413"/>
      <c r="S322" s="353"/>
      <c r="T322" s="353"/>
      <c r="W322" s="353"/>
      <c r="X322" s="353"/>
      <c r="Y322" s="353"/>
      <c r="Z322" s="353"/>
      <c r="AA322" s="353"/>
      <c r="AB322" s="353"/>
      <c r="AC322" s="353"/>
      <c r="AD322" s="353"/>
      <c r="AE322" s="353"/>
      <c r="AF322" s="353"/>
    </row>
    <row r="323" spans="1:32" ht="19.5" customHeight="1">
      <c r="A323" s="905" t="s">
        <v>50</v>
      </c>
      <c r="B323" s="430">
        <v>12997</v>
      </c>
      <c r="C323" s="430">
        <v>431</v>
      </c>
      <c r="D323" s="430">
        <v>12997</v>
      </c>
      <c r="E323" s="430">
        <v>431</v>
      </c>
      <c r="F323" s="438"/>
      <c r="G323" s="1079"/>
      <c r="H323" s="1079"/>
      <c r="I323" s="1079"/>
      <c r="J323" s="1079"/>
      <c r="K323" s="1079"/>
      <c r="L323" s="1079"/>
      <c r="M323" s="1079"/>
      <c r="N323" s="1080"/>
      <c r="O323" s="1053"/>
      <c r="P323" s="1053"/>
      <c r="Q323" s="413"/>
      <c r="S323" s="353"/>
      <c r="T323" s="353"/>
      <c r="W323" s="353"/>
      <c r="X323" s="353"/>
      <c r="Y323" s="353"/>
      <c r="Z323" s="353"/>
      <c r="AA323" s="353"/>
      <c r="AB323" s="353"/>
      <c r="AC323" s="353"/>
      <c r="AD323" s="353"/>
      <c r="AE323" s="353"/>
      <c r="AF323" s="353"/>
    </row>
    <row r="324" spans="1:32" ht="19.5" customHeight="1">
      <c r="A324" s="21" t="s">
        <v>51</v>
      </c>
      <c r="B324" s="439">
        <v>152</v>
      </c>
      <c r="C324" s="439">
        <v>5</v>
      </c>
      <c r="D324" s="439">
        <v>152</v>
      </c>
      <c r="E324" s="439">
        <v>5</v>
      </c>
      <c r="F324" s="438"/>
      <c r="G324" s="1079"/>
      <c r="H324" s="1079"/>
      <c r="I324" s="1079"/>
      <c r="J324" s="1079"/>
      <c r="K324" s="1079"/>
      <c r="L324" s="1079"/>
      <c r="M324" s="1079"/>
      <c r="N324" s="1080"/>
      <c r="O324" s="1053"/>
      <c r="P324" s="1053"/>
      <c r="Q324" s="413"/>
      <c r="S324" s="353"/>
      <c r="T324" s="353"/>
      <c r="W324" s="353"/>
      <c r="X324" s="353"/>
      <c r="Y324" s="353"/>
      <c r="Z324" s="353"/>
      <c r="AA324" s="353"/>
      <c r="AB324" s="353"/>
      <c r="AC324" s="353"/>
      <c r="AD324" s="353"/>
      <c r="AE324" s="353"/>
      <c r="AF324" s="353"/>
    </row>
    <row r="325" spans="1:32" ht="19.5" customHeight="1">
      <c r="A325" s="503" t="s">
        <v>13</v>
      </c>
      <c r="B325" s="435"/>
      <c r="C325" s="435"/>
      <c r="D325" s="435"/>
      <c r="E325" s="435"/>
      <c r="F325" s="79"/>
      <c r="G325" s="1027"/>
      <c r="H325" s="1027"/>
      <c r="I325" s="1027"/>
      <c r="J325" s="1027"/>
      <c r="K325" s="1027"/>
      <c r="L325" s="1027"/>
      <c r="M325" s="1027"/>
      <c r="N325" s="366"/>
      <c r="O325" s="366"/>
      <c r="P325" s="366"/>
      <c r="Q325" s="79"/>
      <c r="W325" s="353"/>
      <c r="X325" s="353"/>
      <c r="Y325" s="353"/>
      <c r="Z325" s="353"/>
      <c r="AA325" s="353"/>
      <c r="AB325" s="353"/>
      <c r="AC325" s="353"/>
      <c r="AD325" s="353"/>
      <c r="AE325" s="353"/>
      <c r="AF325" s="353"/>
    </row>
    <row r="326" spans="1:32" ht="19.5" customHeight="1">
      <c r="A326" s="996" t="s">
        <v>667</v>
      </c>
      <c r="B326" s="390"/>
      <c r="C326" s="389"/>
      <c r="D326" s="389"/>
      <c r="E326" s="330"/>
      <c r="F326" s="79"/>
      <c r="G326" s="1027"/>
      <c r="H326" s="1027"/>
      <c r="I326" s="1027"/>
      <c r="J326" s="1027"/>
      <c r="K326" s="1027"/>
      <c r="L326" s="1027"/>
      <c r="M326" s="1027"/>
      <c r="N326" s="366"/>
      <c r="O326" s="366"/>
      <c r="P326" s="366"/>
      <c r="Q326" s="79"/>
      <c r="W326" s="353"/>
      <c r="X326" s="353"/>
      <c r="Y326" s="353"/>
      <c r="Z326" s="353"/>
      <c r="AA326" s="353"/>
      <c r="AB326" s="353"/>
      <c r="AC326" s="353"/>
      <c r="AD326" s="353"/>
      <c r="AE326" s="353"/>
      <c r="AF326" s="353"/>
    </row>
    <row r="327" spans="1:32" ht="19.5" customHeight="1">
      <c r="A327" s="136"/>
      <c r="B327" s="390"/>
      <c r="C327" s="389"/>
      <c r="D327" s="389"/>
      <c r="E327" s="330"/>
      <c r="F327" s="79"/>
      <c r="G327" s="1027"/>
      <c r="H327" s="1027"/>
      <c r="I327" s="1027"/>
      <c r="J327" s="1027"/>
      <c r="K327" s="1027"/>
      <c r="L327" s="1027"/>
      <c r="M327" s="1027"/>
      <c r="N327" s="366"/>
      <c r="O327" s="366"/>
      <c r="P327" s="366"/>
      <c r="Q327" s="79"/>
      <c r="W327" s="353"/>
      <c r="X327" s="353"/>
      <c r="Y327" s="353"/>
      <c r="Z327" s="353"/>
      <c r="AA327" s="353"/>
      <c r="AB327" s="353"/>
      <c r="AC327" s="353"/>
      <c r="AD327" s="353"/>
      <c r="AE327" s="353"/>
      <c r="AF327" s="353"/>
    </row>
    <row r="328" spans="1:32" ht="19.5" customHeight="1">
      <c r="A328" s="7" t="s">
        <v>332</v>
      </c>
      <c r="B328" s="390"/>
      <c r="C328" s="389"/>
      <c r="D328" s="389"/>
      <c r="E328" s="330"/>
      <c r="F328" s="79"/>
      <c r="G328" s="1027"/>
      <c r="H328" s="1027"/>
      <c r="I328" s="1027"/>
      <c r="J328" s="1027"/>
      <c r="K328" s="1027"/>
      <c r="L328" s="1027"/>
      <c r="M328" s="1027"/>
      <c r="N328" s="366"/>
      <c r="O328" s="366"/>
      <c r="P328" s="366"/>
      <c r="Q328" s="79"/>
      <c r="W328" s="353"/>
      <c r="X328" s="353"/>
      <c r="Y328" s="353"/>
      <c r="Z328" s="353"/>
      <c r="AA328" s="353"/>
      <c r="AB328" s="353"/>
      <c r="AC328" s="353"/>
      <c r="AD328" s="353"/>
      <c r="AE328" s="353"/>
      <c r="AF328" s="353"/>
    </row>
    <row r="329" spans="1:32" ht="19.5" customHeight="1">
      <c r="A329" s="338" t="s">
        <v>169</v>
      </c>
      <c r="B329" s="373"/>
      <c r="C329" s="328"/>
      <c r="D329" s="389"/>
      <c r="E329" s="330"/>
      <c r="F329" s="79"/>
      <c r="G329" s="1027"/>
      <c r="H329" s="1027"/>
      <c r="I329" s="1027"/>
      <c r="J329" s="1027"/>
      <c r="K329" s="1027"/>
      <c r="L329" s="1027"/>
      <c r="M329" s="1027"/>
      <c r="N329" s="366"/>
      <c r="O329" s="366"/>
      <c r="P329" s="366"/>
      <c r="Q329" s="79"/>
      <c r="W329" s="353"/>
      <c r="X329" s="353"/>
      <c r="Y329" s="353"/>
      <c r="Z329" s="353"/>
      <c r="AA329" s="353"/>
      <c r="AB329" s="353"/>
      <c r="AC329" s="353"/>
      <c r="AD329" s="353"/>
      <c r="AE329" s="353"/>
      <c r="AF329" s="353"/>
    </row>
    <row r="330" spans="1:32" ht="19.5" customHeight="1">
      <c r="A330" s="2875" t="s">
        <v>439</v>
      </c>
      <c r="B330" s="2879">
        <v>2012</v>
      </c>
      <c r="C330" s="2879"/>
      <c r="D330" s="2877">
        <v>2013</v>
      </c>
      <c r="E330" s="2877"/>
      <c r="F330" s="1348"/>
      <c r="G330" s="1067"/>
      <c r="H330" s="1067"/>
      <c r="I330" s="1067"/>
      <c r="J330" s="1067"/>
      <c r="K330" s="1067"/>
      <c r="L330" s="1067"/>
      <c r="M330" s="1067"/>
      <c r="N330" s="1349"/>
      <c r="O330" s="1053"/>
      <c r="P330" s="1053"/>
      <c r="Q330" s="413"/>
      <c r="S330" s="353"/>
      <c r="T330" s="353"/>
      <c r="W330" s="353"/>
      <c r="X330" s="353"/>
      <c r="Y330" s="353"/>
      <c r="Z330" s="353"/>
      <c r="AA330" s="353"/>
      <c r="AB330" s="353"/>
      <c r="AC330" s="353"/>
      <c r="AD330" s="353"/>
      <c r="AE330" s="353"/>
      <c r="AF330" s="353"/>
    </row>
    <row r="331" spans="1:32" ht="19.5" customHeight="1">
      <c r="A331" s="2876"/>
      <c r="B331" s="27" t="s">
        <v>9</v>
      </c>
      <c r="C331" s="27" t="s">
        <v>10</v>
      </c>
      <c r="D331" s="27" t="s">
        <v>9</v>
      </c>
      <c r="E331" s="27" t="s">
        <v>10</v>
      </c>
      <c r="F331" s="389"/>
      <c r="G331" s="1025"/>
      <c r="H331" s="1025"/>
      <c r="I331" s="1025"/>
      <c r="J331" s="1025"/>
      <c r="K331" s="1025"/>
      <c r="L331" s="1025"/>
      <c r="M331" s="1025"/>
      <c r="N331" s="1026"/>
      <c r="O331" s="1053"/>
      <c r="P331" s="1053"/>
      <c r="Q331" s="413"/>
      <c r="S331" s="353"/>
      <c r="T331" s="353"/>
      <c r="W331" s="353"/>
      <c r="X331" s="353"/>
      <c r="Y331" s="353"/>
      <c r="Z331" s="353"/>
      <c r="AA331" s="353"/>
      <c r="AB331" s="353"/>
      <c r="AC331" s="353"/>
      <c r="AD331" s="353"/>
      <c r="AE331" s="353"/>
      <c r="AF331" s="353"/>
    </row>
    <row r="332" spans="1:32" ht="19.5" customHeight="1">
      <c r="A332" s="425" t="s">
        <v>8</v>
      </c>
      <c r="B332" s="440">
        <v>57104.256847875331</v>
      </c>
      <c r="C332" s="440">
        <v>1803.3007837014586</v>
      </c>
      <c r="D332" s="440">
        <v>57104.256847875331</v>
      </c>
      <c r="E332" s="440">
        <v>1803.3007837014586</v>
      </c>
      <c r="F332" s="436"/>
      <c r="G332" s="1077"/>
      <c r="H332" s="1077"/>
      <c r="I332" s="1077"/>
      <c r="J332" s="1077"/>
      <c r="K332" s="1077"/>
      <c r="L332" s="1077"/>
      <c r="M332" s="1077"/>
      <c r="N332" s="1078"/>
      <c r="O332" s="1053"/>
      <c r="P332" s="1053"/>
      <c r="Q332" s="413"/>
      <c r="S332" s="353"/>
      <c r="T332" s="353"/>
      <c r="W332" s="353"/>
      <c r="X332" s="353"/>
      <c r="Y332" s="353"/>
      <c r="Z332" s="353"/>
      <c r="AA332" s="353"/>
      <c r="AB332" s="353"/>
      <c r="AC332" s="353"/>
      <c r="AD332" s="353"/>
      <c r="AE332" s="353"/>
      <c r="AF332" s="353"/>
    </row>
    <row r="333" spans="1:32" ht="19.5" customHeight="1">
      <c r="A333" s="385" t="s">
        <v>40</v>
      </c>
      <c r="B333" s="441">
        <v>11388.97826985045</v>
      </c>
      <c r="C333" s="441">
        <v>266</v>
      </c>
      <c r="D333" s="441">
        <v>11388.97826985045</v>
      </c>
      <c r="E333" s="441">
        <v>266</v>
      </c>
      <c r="F333" s="833"/>
      <c r="G333" s="1081"/>
      <c r="H333" s="1081"/>
      <c r="I333" s="1081"/>
      <c r="J333" s="1081"/>
      <c r="K333" s="1081"/>
      <c r="L333" s="1081"/>
      <c r="M333" s="1081"/>
      <c r="N333" s="1082"/>
      <c r="O333" s="1053"/>
      <c r="P333" s="1053"/>
      <c r="Q333" s="413"/>
      <c r="S333" s="353"/>
      <c r="T333" s="353"/>
      <c r="W333" s="353"/>
      <c r="X333" s="353"/>
      <c r="Y333" s="353"/>
      <c r="Z333" s="353"/>
      <c r="AA333" s="353"/>
      <c r="AB333" s="353"/>
      <c r="AC333" s="353"/>
      <c r="AD333" s="353"/>
      <c r="AE333" s="353"/>
      <c r="AF333" s="353"/>
    </row>
    <row r="334" spans="1:32" ht="19.5" customHeight="1">
      <c r="A334" s="385" t="s">
        <v>41</v>
      </c>
      <c r="B334" s="441">
        <v>1790</v>
      </c>
      <c r="C334" s="441">
        <v>30.087301587301585</v>
      </c>
      <c r="D334" s="441">
        <v>1790</v>
      </c>
      <c r="E334" s="441">
        <v>30.087301587301585</v>
      </c>
      <c r="F334" s="833"/>
      <c r="G334" s="1081"/>
      <c r="H334" s="1081"/>
      <c r="I334" s="1081"/>
      <c r="J334" s="1081"/>
      <c r="K334" s="1081"/>
      <c r="L334" s="1081"/>
      <c r="M334" s="1081"/>
      <c r="N334" s="1082"/>
      <c r="O334" s="1053"/>
      <c r="P334" s="1053"/>
      <c r="Q334" s="413"/>
      <c r="S334" s="353"/>
      <c r="T334" s="353"/>
      <c r="W334" s="353"/>
      <c r="X334" s="353"/>
      <c r="Y334" s="353"/>
      <c r="Z334" s="353"/>
      <c r="AA334" s="353"/>
      <c r="AB334" s="353"/>
      <c r="AC334" s="353"/>
      <c r="AD334" s="353"/>
      <c r="AE334" s="353"/>
      <c r="AF334" s="353"/>
    </row>
    <row r="335" spans="1:32" ht="19.5" customHeight="1">
      <c r="A335" s="385" t="s">
        <v>42</v>
      </c>
      <c r="B335" s="441">
        <v>963.08571428571429</v>
      </c>
      <c r="C335" s="441">
        <v>24.4</v>
      </c>
      <c r="D335" s="441">
        <v>963.08571428571429</v>
      </c>
      <c r="E335" s="441">
        <v>24.4</v>
      </c>
      <c r="F335" s="833"/>
      <c r="G335" s="1081"/>
      <c r="H335" s="1081"/>
      <c r="I335" s="1081"/>
      <c r="J335" s="1081"/>
      <c r="K335" s="1081"/>
      <c r="L335" s="1081"/>
      <c r="M335" s="1081"/>
      <c r="N335" s="1082"/>
      <c r="O335" s="1053"/>
      <c r="P335" s="1053"/>
      <c r="Q335" s="413"/>
      <c r="S335" s="353"/>
      <c r="T335" s="353"/>
      <c r="W335" s="353"/>
      <c r="X335" s="353"/>
      <c r="Y335" s="353"/>
      <c r="Z335" s="353"/>
      <c r="AA335" s="353"/>
      <c r="AB335" s="353"/>
      <c r="AC335" s="353"/>
      <c r="AD335" s="353"/>
      <c r="AE335" s="353"/>
      <c r="AF335" s="353"/>
    </row>
    <row r="336" spans="1:32" ht="19.5" customHeight="1">
      <c r="A336" s="385" t="s">
        <v>43</v>
      </c>
      <c r="B336" s="441">
        <v>2214</v>
      </c>
      <c r="C336" s="441">
        <v>57</v>
      </c>
      <c r="D336" s="441">
        <v>2214</v>
      </c>
      <c r="E336" s="441">
        <v>57</v>
      </c>
      <c r="F336" s="833"/>
      <c r="G336" s="1081"/>
      <c r="H336" s="1081"/>
      <c r="I336" s="1081"/>
      <c r="J336" s="1081"/>
      <c r="K336" s="1081"/>
      <c r="L336" s="1081"/>
      <c r="M336" s="1081"/>
      <c r="N336" s="1082"/>
      <c r="O336" s="1053"/>
      <c r="P336" s="1053"/>
      <c r="Q336" s="413"/>
      <c r="S336" s="353"/>
      <c r="T336" s="353"/>
      <c r="W336" s="353"/>
      <c r="X336" s="353"/>
      <c r="Y336" s="353"/>
      <c r="Z336" s="353"/>
      <c r="AA336" s="353"/>
      <c r="AB336" s="353"/>
      <c r="AC336" s="353"/>
      <c r="AD336" s="353"/>
      <c r="AE336" s="353"/>
      <c r="AF336" s="353"/>
    </row>
    <row r="337" spans="1:32" ht="19.5" customHeight="1">
      <c r="A337" s="385" t="s">
        <v>44</v>
      </c>
      <c r="B337" s="441">
        <v>10369.275824175824</v>
      </c>
      <c r="C337" s="441">
        <v>223.34509803921566</v>
      </c>
      <c r="D337" s="441">
        <v>10369.275824175824</v>
      </c>
      <c r="E337" s="441">
        <v>223.34509803921566</v>
      </c>
      <c r="F337" s="833"/>
      <c r="G337" s="1081"/>
      <c r="H337" s="1081"/>
      <c r="I337" s="1081"/>
      <c r="J337" s="1081"/>
      <c r="K337" s="1081"/>
      <c r="L337" s="1081"/>
      <c r="M337" s="1081"/>
      <c r="N337" s="1082"/>
      <c r="O337" s="1053"/>
      <c r="P337" s="1053"/>
      <c r="Q337" s="413"/>
      <c r="S337" s="353"/>
      <c r="T337" s="353"/>
      <c r="W337" s="353"/>
      <c r="X337" s="353"/>
      <c r="Y337" s="353"/>
      <c r="Z337" s="353"/>
      <c r="AA337" s="353"/>
      <c r="AB337" s="353"/>
      <c r="AC337" s="353"/>
      <c r="AD337" s="353"/>
      <c r="AE337" s="353"/>
      <c r="AF337" s="353"/>
    </row>
    <row r="338" spans="1:32" ht="19.5" customHeight="1">
      <c r="A338" s="385" t="s">
        <v>45</v>
      </c>
      <c r="B338" s="441">
        <v>2249.4313725490197</v>
      </c>
      <c r="C338" s="441">
        <v>56</v>
      </c>
      <c r="D338" s="441">
        <v>2249.4313725490197</v>
      </c>
      <c r="E338" s="441">
        <v>56</v>
      </c>
      <c r="F338" s="833"/>
      <c r="G338" s="1081"/>
      <c r="H338" s="1081"/>
      <c r="I338" s="1081"/>
      <c r="J338" s="1081"/>
      <c r="K338" s="1081"/>
      <c r="L338" s="1081"/>
      <c r="M338" s="1081"/>
      <c r="N338" s="1082"/>
      <c r="O338" s="1053"/>
      <c r="P338" s="1053"/>
      <c r="Q338" s="413"/>
      <c r="S338" s="353"/>
      <c r="T338" s="353"/>
      <c r="W338" s="353"/>
      <c r="X338" s="353"/>
      <c r="Y338" s="353"/>
      <c r="Z338" s="353"/>
      <c r="AA338" s="353"/>
      <c r="AB338" s="353"/>
      <c r="AC338" s="353"/>
      <c r="AD338" s="353"/>
      <c r="AE338" s="353"/>
      <c r="AF338" s="353"/>
    </row>
    <row r="339" spans="1:32" ht="19.5" customHeight="1">
      <c r="A339" s="385" t="s">
        <v>46</v>
      </c>
      <c r="B339" s="441">
        <v>0</v>
      </c>
      <c r="C339" s="441">
        <v>0</v>
      </c>
      <c r="D339" s="441">
        <v>0</v>
      </c>
      <c r="E339" s="441">
        <v>0</v>
      </c>
      <c r="F339" s="835"/>
      <c r="G339" s="1083"/>
      <c r="H339" s="1083"/>
      <c r="I339" s="2878"/>
      <c r="J339" s="2878"/>
      <c r="K339" s="1083"/>
      <c r="L339" s="1083"/>
      <c r="M339" s="1083"/>
      <c r="N339" s="1084"/>
      <c r="O339" s="1053"/>
      <c r="P339" s="1053"/>
      <c r="Q339" s="413"/>
      <c r="S339" s="353"/>
      <c r="T339" s="353"/>
      <c r="W339" s="353"/>
      <c r="X339" s="353"/>
      <c r="Y339" s="353"/>
      <c r="Z339" s="353"/>
      <c r="AA339" s="353"/>
      <c r="AB339" s="353"/>
      <c r="AC339" s="353"/>
      <c r="AD339" s="353"/>
      <c r="AE339" s="353"/>
      <c r="AF339" s="353"/>
    </row>
    <row r="340" spans="1:32" ht="19.5" customHeight="1">
      <c r="A340" s="385" t="s">
        <v>47</v>
      </c>
      <c r="B340" s="441">
        <v>0</v>
      </c>
      <c r="C340" s="441">
        <v>0</v>
      </c>
      <c r="D340" s="441">
        <v>0</v>
      </c>
      <c r="E340" s="441">
        <v>0</v>
      </c>
      <c r="F340" s="835"/>
      <c r="G340" s="1083"/>
      <c r="H340" s="1083"/>
      <c r="I340" s="1083"/>
      <c r="J340" s="1083"/>
      <c r="K340" s="1083"/>
      <c r="L340" s="1083"/>
      <c r="M340" s="1083"/>
      <c r="N340" s="1084"/>
      <c r="O340" s="1053"/>
      <c r="P340" s="1053"/>
      <c r="Q340" s="413"/>
      <c r="S340" s="353"/>
      <c r="T340" s="353"/>
      <c r="W340" s="353"/>
      <c r="X340" s="353"/>
      <c r="Y340" s="353"/>
      <c r="Z340" s="353"/>
      <c r="AA340" s="353"/>
      <c r="AB340" s="353"/>
      <c r="AC340" s="353"/>
      <c r="AD340" s="353"/>
      <c r="AE340" s="353"/>
      <c r="AF340" s="353"/>
    </row>
    <row r="341" spans="1:32" ht="19.5" customHeight="1">
      <c r="A341" s="385" t="s">
        <v>48</v>
      </c>
      <c r="B341" s="441">
        <v>0</v>
      </c>
      <c r="C341" s="441">
        <v>0</v>
      </c>
      <c r="D341" s="441">
        <v>0</v>
      </c>
      <c r="E341" s="441">
        <v>0</v>
      </c>
      <c r="F341" s="835"/>
      <c r="G341" s="1083"/>
      <c r="H341" s="1083"/>
      <c r="I341" s="2878"/>
      <c r="J341" s="2878"/>
      <c r="K341" s="1083"/>
      <c r="L341" s="1083"/>
      <c r="M341" s="1083"/>
      <c r="N341" s="1084"/>
      <c r="O341" s="1053"/>
      <c r="P341" s="1053"/>
      <c r="Q341" s="413"/>
      <c r="S341" s="353"/>
      <c r="T341" s="353"/>
      <c r="W341" s="353"/>
      <c r="X341" s="353"/>
      <c r="Y341" s="353"/>
      <c r="Z341" s="353"/>
      <c r="AA341" s="353"/>
      <c r="AB341" s="353"/>
      <c r="AC341" s="353"/>
      <c r="AD341" s="353"/>
      <c r="AE341" s="353"/>
      <c r="AF341" s="353"/>
    </row>
    <row r="342" spans="1:32" ht="19.5" customHeight="1">
      <c r="A342" s="385" t="s">
        <v>49</v>
      </c>
      <c r="B342" s="441">
        <v>0</v>
      </c>
      <c r="C342" s="441">
        <v>0</v>
      </c>
      <c r="D342" s="441">
        <v>0</v>
      </c>
      <c r="E342" s="441">
        <v>0</v>
      </c>
      <c r="F342" s="835"/>
      <c r="G342" s="1083"/>
      <c r="H342" s="1083"/>
      <c r="I342" s="1083"/>
      <c r="J342" s="1083"/>
      <c r="K342" s="1083"/>
      <c r="L342" s="1083"/>
      <c r="M342" s="1083"/>
      <c r="N342" s="1084"/>
      <c r="O342" s="1053"/>
      <c r="P342" s="1053"/>
      <c r="Q342" s="413"/>
      <c r="S342" s="353"/>
      <c r="T342" s="353"/>
      <c r="W342" s="353"/>
      <c r="X342" s="353"/>
      <c r="Y342" s="353"/>
      <c r="Z342" s="353"/>
      <c r="AA342" s="353"/>
      <c r="AB342" s="353"/>
      <c r="AC342" s="353"/>
      <c r="AD342" s="353"/>
      <c r="AE342" s="353"/>
      <c r="AF342" s="353"/>
    </row>
    <row r="343" spans="1:32" ht="19.5" customHeight="1">
      <c r="A343" s="905" t="s">
        <v>50</v>
      </c>
      <c r="B343" s="441">
        <v>28129.48566701432</v>
      </c>
      <c r="C343" s="441">
        <v>1146.4683840749415</v>
      </c>
      <c r="D343" s="441">
        <v>28129.48566701432</v>
      </c>
      <c r="E343" s="441">
        <v>1146.4683840749415</v>
      </c>
      <c r="F343" s="833"/>
      <c r="G343" s="1081"/>
      <c r="H343" s="1081"/>
      <c r="I343" s="1081"/>
      <c r="J343" s="1081"/>
      <c r="K343" s="1081"/>
      <c r="L343" s="1081"/>
      <c r="M343" s="1081"/>
      <c r="N343" s="1082"/>
      <c r="O343" s="1053"/>
      <c r="P343" s="1053"/>
      <c r="Q343" s="413"/>
      <c r="S343" s="353"/>
      <c r="T343" s="353"/>
      <c r="W343" s="353"/>
      <c r="X343" s="353"/>
      <c r="Y343" s="353"/>
      <c r="Z343" s="353"/>
      <c r="AA343" s="353"/>
      <c r="AB343" s="353"/>
      <c r="AC343" s="353"/>
      <c r="AD343" s="353"/>
      <c r="AE343" s="353"/>
      <c r="AF343" s="353"/>
    </row>
    <row r="344" spans="1:32" ht="19.5" customHeight="1">
      <c r="A344" s="21" t="s">
        <v>51</v>
      </c>
      <c r="B344" s="442">
        <v>0</v>
      </c>
      <c r="C344" s="442">
        <v>0</v>
      </c>
      <c r="D344" s="442">
        <v>0</v>
      </c>
      <c r="E344" s="442">
        <v>0</v>
      </c>
      <c r="F344" s="836"/>
      <c r="H344" s="1083"/>
      <c r="I344" s="1083"/>
      <c r="J344" s="1083"/>
      <c r="K344" s="1083"/>
      <c r="L344" s="1083"/>
      <c r="M344" s="1083"/>
      <c r="N344" s="1084"/>
      <c r="O344" s="1053"/>
      <c r="P344" s="1053"/>
      <c r="Q344" s="413"/>
      <c r="S344" s="353"/>
      <c r="T344" s="353"/>
      <c r="W344" s="353"/>
      <c r="X344" s="353"/>
      <c r="Y344" s="353"/>
      <c r="Z344" s="353"/>
      <c r="AA344" s="353"/>
      <c r="AB344" s="353"/>
      <c r="AC344" s="353"/>
      <c r="AD344" s="353"/>
      <c r="AE344" s="353"/>
      <c r="AF344" s="353"/>
    </row>
    <row r="345" spans="1:32" ht="19.5" customHeight="1">
      <c r="A345" s="503" t="s">
        <v>13</v>
      </c>
      <c r="B345" s="435"/>
      <c r="C345" s="435"/>
      <c r="D345" s="435"/>
      <c r="E345" s="435"/>
      <c r="F345" s="832"/>
      <c r="H345" s="1070"/>
      <c r="I345" s="1070"/>
      <c r="J345" s="1070"/>
      <c r="K345" s="1070"/>
      <c r="L345" s="1070"/>
      <c r="M345" s="1070"/>
      <c r="N345" s="1071"/>
      <c r="O345" s="1071"/>
      <c r="P345" s="1071"/>
      <c r="Q345" s="427"/>
      <c r="R345" s="79"/>
      <c r="S345" s="79"/>
      <c r="W345" s="353"/>
      <c r="X345" s="353"/>
      <c r="Y345" s="353"/>
      <c r="Z345" s="353"/>
      <c r="AA345" s="353"/>
      <c r="AB345" s="353"/>
      <c r="AC345" s="353"/>
      <c r="AD345" s="353"/>
      <c r="AE345" s="353"/>
      <c r="AF345" s="353"/>
    </row>
    <row r="346" spans="1:32" ht="19.5" customHeight="1">
      <c r="A346" s="996" t="s">
        <v>667</v>
      </c>
      <c r="B346" s="389"/>
      <c r="C346" s="389"/>
      <c r="D346" s="390"/>
      <c r="E346" s="389"/>
      <c r="F346" s="389"/>
      <c r="G346" s="1025"/>
      <c r="H346" s="1025"/>
      <c r="I346" s="1025"/>
      <c r="J346" s="1025"/>
      <c r="K346" s="1025"/>
      <c r="L346" s="1025"/>
      <c r="M346" s="1025"/>
      <c r="N346" s="1026"/>
      <c r="O346" s="1026"/>
      <c r="P346" s="1026"/>
      <c r="Q346" s="389"/>
      <c r="R346" s="79"/>
      <c r="S346" s="79"/>
      <c r="W346" s="353"/>
      <c r="X346" s="353"/>
      <c r="Y346" s="353"/>
      <c r="Z346" s="353"/>
      <c r="AA346" s="353"/>
      <c r="AB346" s="353"/>
      <c r="AC346" s="353"/>
      <c r="AD346" s="353"/>
      <c r="AE346" s="353"/>
      <c r="AF346" s="353"/>
    </row>
    <row r="347" spans="1:32" ht="19.5" customHeight="1">
      <c r="A347" s="136"/>
      <c r="B347" s="389"/>
      <c r="C347" s="389"/>
      <c r="D347" s="390"/>
      <c r="E347" s="389"/>
      <c r="F347" s="389"/>
      <c r="G347" s="1025"/>
      <c r="H347" s="1025"/>
      <c r="I347" s="1025"/>
      <c r="J347" s="1025"/>
      <c r="K347" s="1025"/>
      <c r="L347" s="1025"/>
      <c r="M347" s="1025"/>
      <c r="N347" s="1026"/>
      <c r="O347" s="1026"/>
      <c r="P347" s="1026"/>
      <c r="Q347" s="389"/>
      <c r="R347" s="79"/>
      <c r="S347" s="79"/>
      <c r="W347" s="353"/>
      <c r="X347" s="353"/>
      <c r="Y347" s="353"/>
      <c r="Z347" s="353"/>
      <c r="AA347" s="353"/>
      <c r="AB347" s="353"/>
      <c r="AC347" s="353"/>
      <c r="AD347" s="353"/>
      <c r="AE347" s="353"/>
      <c r="AF347" s="353"/>
    </row>
    <row r="348" spans="1:32" ht="19.5" customHeight="1">
      <c r="A348" s="90" t="s">
        <v>335</v>
      </c>
      <c r="B348" s="343"/>
      <c r="C348" s="344"/>
      <c r="D348" s="345"/>
      <c r="E348" s="154"/>
      <c r="F348" s="389"/>
      <c r="G348" s="1025"/>
      <c r="H348" s="1025"/>
      <c r="I348" s="1025"/>
      <c r="J348" s="1025"/>
      <c r="K348" s="1025"/>
      <c r="L348" s="1025"/>
      <c r="M348" s="1025"/>
      <c r="N348" s="1026"/>
      <c r="O348" s="1026"/>
      <c r="P348" s="1026"/>
      <c r="Q348" s="389"/>
      <c r="R348" s="79"/>
      <c r="S348" s="79"/>
      <c r="W348" s="353"/>
      <c r="X348" s="353"/>
      <c r="Y348" s="353"/>
      <c r="Z348" s="353"/>
      <c r="AA348" s="353"/>
      <c r="AB348" s="353"/>
      <c r="AC348" s="353"/>
      <c r="AD348" s="353"/>
      <c r="AE348" s="353"/>
      <c r="AF348" s="353"/>
    </row>
    <row r="349" spans="1:32" ht="19.5" customHeight="1">
      <c r="A349" s="346" t="s">
        <v>21</v>
      </c>
      <c r="B349" s="443"/>
      <c r="C349" s="348"/>
      <c r="D349" s="346"/>
      <c r="E349" s="154"/>
      <c r="F349" s="389"/>
      <c r="G349" s="1025"/>
      <c r="H349" s="1025"/>
      <c r="I349" s="1025"/>
      <c r="J349" s="1025"/>
      <c r="K349" s="1025"/>
      <c r="L349" s="1025"/>
      <c r="M349" s="1025"/>
      <c r="N349" s="1026"/>
      <c r="O349" s="1026"/>
      <c r="P349" s="1026"/>
      <c r="Q349" s="389"/>
      <c r="R349" s="79"/>
      <c r="S349" s="79"/>
      <c r="W349" s="353"/>
      <c r="X349" s="353"/>
      <c r="Y349" s="353"/>
      <c r="Z349" s="353"/>
      <c r="AA349" s="353"/>
      <c r="AB349" s="353"/>
      <c r="AC349" s="353"/>
      <c r="AD349" s="353"/>
      <c r="AE349" s="353"/>
      <c r="AF349" s="353"/>
    </row>
    <row r="350" spans="1:32" ht="19.5" customHeight="1">
      <c r="A350" s="232" t="s">
        <v>7</v>
      </c>
      <c r="B350" s="174">
        <v>2010</v>
      </c>
      <c r="C350" s="174">
        <v>2011</v>
      </c>
      <c r="D350" s="18">
        <v>2012</v>
      </c>
      <c r="E350" s="924">
        <v>2013</v>
      </c>
      <c r="F350" s="194"/>
      <c r="G350" s="1025"/>
      <c r="H350" s="1025"/>
      <c r="I350" s="1025"/>
      <c r="J350" s="1025"/>
      <c r="K350" s="1027"/>
      <c r="L350" s="1027"/>
      <c r="M350" s="1027"/>
      <c r="N350" s="366"/>
      <c r="O350" s="1053"/>
      <c r="P350" s="1053"/>
      <c r="Q350" s="413"/>
      <c r="T350" s="353"/>
      <c r="W350" s="353"/>
      <c r="X350" s="353"/>
      <c r="Y350" s="353"/>
      <c r="Z350" s="353"/>
      <c r="AA350" s="353"/>
      <c r="AB350" s="353"/>
      <c r="AC350" s="353"/>
      <c r="AD350" s="353"/>
      <c r="AE350" s="353"/>
      <c r="AF350" s="353"/>
    </row>
    <row r="351" spans="1:32" ht="19.5" customHeight="1">
      <c r="A351" s="420" t="s">
        <v>8</v>
      </c>
      <c r="B351" s="175">
        <v>72900</v>
      </c>
      <c r="C351" s="175">
        <v>76980</v>
      </c>
      <c r="D351" s="304">
        <f>D352+D353+D354</f>
        <v>80461</v>
      </c>
      <c r="E351" s="304">
        <v>99136</v>
      </c>
      <c r="F351" s="194"/>
      <c r="G351" s="1025"/>
      <c r="H351" s="1025"/>
      <c r="I351" s="1025"/>
      <c r="J351" s="1025"/>
      <c r="K351" s="1027"/>
      <c r="L351" s="1027"/>
      <c r="M351" s="1027"/>
      <c r="N351" s="366"/>
      <c r="O351" s="1053"/>
      <c r="P351" s="1053"/>
      <c r="Q351" s="413"/>
      <c r="T351" s="353"/>
      <c r="W351" s="353"/>
      <c r="X351" s="353"/>
      <c r="Y351" s="353"/>
      <c r="Z351" s="353"/>
      <c r="AA351" s="353"/>
      <c r="AB351" s="353"/>
      <c r="AC351" s="353"/>
      <c r="AD351" s="353"/>
      <c r="AE351" s="353"/>
      <c r="AF351" s="353"/>
    </row>
    <row r="352" spans="1:32" ht="19.5" customHeight="1">
      <c r="A352" s="62" t="s">
        <v>11</v>
      </c>
      <c r="B352" s="421">
        <v>5175</v>
      </c>
      <c r="C352" s="421">
        <v>5705</v>
      </c>
      <c r="D352" s="324">
        <v>2476</v>
      </c>
      <c r="E352" s="324">
        <v>3207</v>
      </c>
      <c r="F352" s="194"/>
      <c r="G352" s="1025"/>
      <c r="H352" s="1025"/>
      <c r="I352" s="1025"/>
      <c r="J352" s="1025"/>
      <c r="K352" s="1027"/>
      <c r="L352" s="1027"/>
      <c r="M352" s="1027"/>
      <c r="N352" s="366"/>
      <c r="O352" s="1053"/>
      <c r="P352" s="1053"/>
      <c r="Q352" s="413"/>
      <c r="T352" s="353"/>
      <c r="W352" s="353"/>
      <c r="X352" s="353"/>
      <c r="Y352" s="353"/>
      <c r="Z352" s="353"/>
      <c r="AA352" s="353"/>
      <c r="AB352" s="353"/>
      <c r="AC352" s="353"/>
      <c r="AD352" s="353"/>
      <c r="AE352" s="353"/>
      <c r="AF352" s="353"/>
    </row>
    <row r="353" spans="1:32" ht="19.5" customHeight="1">
      <c r="A353" s="62" t="s">
        <v>12</v>
      </c>
      <c r="B353" s="421">
        <v>45660</v>
      </c>
      <c r="C353" s="421">
        <v>46955</v>
      </c>
      <c r="D353" s="324">
        <v>51465</v>
      </c>
      <c r="E353" s="324">
        <v>62387</v>
      </c>
      <c r="F353" s="194"/>
      <c r="G353" s="1025"/>
      <c r="H353" s="1025"/>
      <c r="I353" s="1025"/>
      <c r="J353" s="1025"/>
      <c r="K353" s="1027"/>
      <c r="L353" s="1027"/>
      <c r="M353" s="1027"/>
      <c r="N353" s="366"/>
      <c r="O353" s="1053"/>
      <c r="P353" s="1053"/>
      <c r="Q353" s="413"/>
      <c r="T353" s="353"/>
      <c r="W353" s="353"/>
      <c r="X353" s="353"/>
      <c r="Y353" s="353"/>
      <c r="Z353" s="353"/>
      <c r="AA353" s="353"/>
      <c r="AB353" s="353"/>
      <c r="AC353" s="353"/>
      <c r="AD353" s="353"/>
      <c r="AE353" s="353"/>
      <c r="AF353" s="353"/>
    </row>
    <row r="354" spans="1:32" ht="19.5" customHeight="1">
      <c r="A354" s="70" t="s">
        <v>171</v>
      </c>
      <c r="B354" s="176">
        <v>22065</v>
      </c>
      <c r="C354" s="176">
        <v>24320</v>
      </c>
      <c r="D354" s="325">
        <v>26520</v>
      </c>
      <c r="E354" s="325">
        <v>33542</v>
      </c>
      <c r="F354" s="194"/>
      <c r="G354" s="1025"/>
      <c r="H354" s="1025"/>
      <c r="I354" s="1025"/>
      <c r="J354" s="1025"/>
      <c r="K354" s="1027"/>
      <c r="L354" s="1027"/>
      <c r="M354" s="1027"/>
      <c r="N354" s="366"/>
      <c r="O354" s="1053"/>
      <c r="P354" s="1053"/>
      <c r="Q354" s="413"/>
      <c r="T354" s="353"/>
    </row>
    <row r="355" spans="1:32" ht="19.5" customHeight="1">
      <c r="A355" s="502" t="s">
        <v>270</v>
      </c>
      <c r="B355" s="482"/>
      <c r="C355" s="482"/>
      <c r="D355" s="482"/>
      <c r="E355" s="482"/>
      <c r="F355" s="482"/>
      <c r="G355" s="1025"/>
      <c r="H355" s="1025"/>
      <c r="I355" s="1025"/>
      <c r="J355" s="1025"/>
      <c r="K355" s="1025"/>
      <c r="L355" s="1027"/>
      <c r="M355" s="1027"/>
      <c r="N355" s="366"/>
      <c r="O355" s="366"/>
      <c r="P355" s="1053"/>
      <c r="Q355" s="413"/>
    </row>
    <row r="356" spans="1:32" ht="19.5" customHeight="1">
      <c r="A356" s="444"/>
      <c r="B356" s="444"/>
      <c r="C356" s="444"/>
      <c r="D356" s="444"/>
      <c r="E356" s="377"/>
      <c r="F356" s="194"/>
      <c r="G356" s="1025"/>
      <c r="H356" s="1025"/>
      <c r="I356" s="1025"/>
      <c r="J356" s="1025"/>
      <c r="K356" s="1025"/>
      <c r="L356" s="1027"/>
      <c r="M356" s="1027"/>
      <c r="N356" s="366"/>
      <c r="O356" s="366"/>
      <c r="P356" s="1053"/>
      <c r="Q356" s="413"/>
    </row>
    <row r="357" spans="1:32" s="445" customFormat="1" ht="19.5" customHeight="1">
      <c r="A357" s="90" t="s">
        <v>336</v>
      </c>
      <c r="B357" s="345"/>
      <c r="C357" s="344"/>
      <c r="D357" s="343"/>
      <c r="E357" s="194"/>
      <c r="F357" s="194"/>
      <c r="G357" s="1025"/>
      <c r="H357" s="1025"/>
      <c r="I357" s="1025"/>
      <c r="J357" s="1025"/>
      <c r="K357" s="1025"/>
      <c r="L357" s="1027"/>
      <c r="M357" s="1027"/>
      <c r="N357" s="366"/>
      <c r="O357" s="366"/>
      <c r="P357" s="1053"/>
      <c r="Q357" s="413"/>
      <c r="R357" s="413"/>
      <c r="S357" s="413"/>
      <c r="T357" s="413"/>
      <c r="U357" s="353"/>
      <c r="V357" s="353"/>
      <c r="W357" s="361"/>
      <c r="X357" s="361"/>
      <c r="Y357" s="361"/>
      <c r="Z357" s="361"/>
      <c r="AA357" s="361"/>
      <c r="AB357" s="361"/>
      <c r="AC357" s="361"/>
      <c r="AD357" s="361"/>
      <c r="AE357" s="361"/>
      <c r="AF357" s="361"/>
    </row>
    <row r="358" spans="1:32" ht="19.5" customHeight="1">
      <c r="A358" s="338" t="s">
        <v>22</v>
      </c>
      <c r="B358" s="346"/>
      <c r="C358" s="348"/>
      <c r="D358" s="443"/>
      <c r="E358" s="949"/>
      <c r="F358" s="111"/>
      <c r="G358" s="1025"/>
      <c r="H358" s="1025"/>
      <c r="I358" s="1025"/>
      <c r="J358" s="1025"/>
      <c r="K358" s="1025"/>
      <c r="L358" s="1027"/>
      <c r="M358" s="1027"/>
      <c r="N358" s="366"/>
      <c r="O358" s="366"/>
      <c r="P358" s="1053"/>
      <c r="Q358" s="413"/>
    </row>
    <row r="359" spans="1:32" ht="19.5" customHeight="1">
      <c r="A359" s="232" t="s">
        <v>7</v>
      </c>
      <c r="B359" s="174">
        <v>2010</v>
      </c>
      <c r="C359" s="174">
        <v>2011</v>
      </c>
      <c r="D359" s="18">
        <v>2012</v>
      </c>
      <c r="E359" s="924">
        <v>2013</v>
      </c>
      <c r="F359" s="194"/>
      <c r="G359" s="1025"/>
      <c r="H359" s="1025"/>
      <c r="I359" s="2878"/>
      <c r="J359" s="2878"/>
      <c r="K359" s="1027"/>
      <c r="L359" s="1027"/>
      <c r="M359" s="1027"/>
      <c r="N359" s="366"/>
      <c r="O359" s="1053"/>
      <c r="P359" s="1053"/>
      <c r="Q359" s="413"/>
      <c r="T359" s="353"/>
    </row>
    <row r="360" spans="1:32" ht="19.5" customHeight="1">
      <c r="A360" s="420" t="s">
        <v>8</v>
      </c>
      <c r="B360" s="175">
        <v>439873</v>
      </c>
      <c r="C360" s="175">
        <v>516369</v>
      </c>
      <c r="D360" s="304">
        <f>D361+D362+D363</f>
        <v>548394</v>
      </c>
      <c r="E360" s="304">
        <v>635171</v>
      </c>
      <c r="F360" s="194"/>
      <c r="G360" s="1025"/>
      <c r="H360" s="1025"/>
      <c r="I360" s="1025"/>
      <c r="J360" s="1025"/>
      <c r="K360" s="1027"/>
      <c r="L360" s="1027"/>
      <c r="M360" s="1027"/>
      <c r="N360" s="366"/>
      <c r="O360" s="1053"/>
      <c r="P360" s="1053"/>
      <c r="Q360" s="413"/>
      <c r="T360" s="353"/>
    </row>
    <row r="361" spans="1:32" ht="19.5" customHeight="1">
      <c r="A361" s="62" t="s">
        <v>11</v>
      </c>
      <c r="B361" s="108">
        <v>33109</v>
      </c>
      <c r="C361" s="108">
        <v>41319.400666111571</v>
      </c>
      <c r="D361" s="906">
        <v>12019</v>
      </c>
      <c r="E361" s="906">
        <v>16284</v>
      </c>
      <c r="F361" s="194"/>
      <c r="G361" s="1025"/>
      <c r="H361" s="1025"/>
      <c r="I361" s="1025"/>
      <c r="J361" s="1025"/>
      <c r="K361" s="1027"/>
      <c r="L361" s="1027"/>
      <c r="M361" s="1027"/>
      <c r="N361" s="366"/>
      <c r="O361" s="1053"/>
      <c r="P361" s="1053"/>
      <c r="Q361" s="413"/>
      <c r="T361" s="353"/>
    </row>
    <row r="362" spans="1:32" ht="19.5" customHeight="1">
      <c r="A362" s="62" t="s">
        <v>12</v>
      </c>
      <c r="B362" s="108">
        <v>265596</v>
      </c>
      <c r="C362" s="108">
        <v>298908</v>
      </c>
      <c r="D362" s="906">
        <v>318182</v>
      </c>
      <c r="E362" s="906">
        <v>384553</v>
      </c>
      <c r="F362" s="194"/>
      <c r="G362" s="1025"/>
      <c r="H362" s="1025"/>
      <c r="I362" s="1025"/>
      <c r="J362" s="1025"/>
      <c r="K362" s="1027"/>
      <c r="L362" s="1027"/>
      <c r="M362" s="1027"/>
      <c r="N362" s="366"/>
      <c r="O362" s="1053"/>
      <c r="P362" s="1053"/>
      <c r="Q362" s="413"/>
      <c r="T362" s="353"/>
    </row>
    <row r="363" spans="1:32" ht="19.5" customHeight="1">
      <c r="A363" s="70" t="s">
        <v>171</v>
      </c>
      <c r="B363" s="176">
        <v>141168</v>
      </c>
      <c r="C363" s="176">
        <v>176141.59933388841</v>
      </c>
      <c r="D363" s="22">
        <v>218193</v>
      </c>
      <c r="E363" s="22">
        <v>234334</v>
      </c>
      <c r="F363" s="194"/>
      <c r="G363" s="1025"/>
      <c r="H363" s="1025"/>
      <c r="I363" s="1025"/>
      <c r="J363" s="1025"/>
      <c r="K363" s="1027"/>
      <c r="L363" s="1027"/>
      <c r="M363" s="1027"/>
      <c r="N363" s="366"/>
      <c r="O363" s="1053"/>
      <c r="P363" s="1053"/>
      <c r="Q363" s="413"/>
      <c r="T363" s="353"/>
    </row>
    <row r="364" spans="1:32" ht="19.5" customHeight="1">
      <c r="A364" s="502" t="s">
        <v>270</v>
      </c>
      <c r="B364" s="482"/>
      <c r="C364" s="482"/>
      <c r="D364" s="482"/>
      <c r="E364" s="482"/>
      <c r="F364" s="194"/>
      <c r="G364" s="1025"/>
      <c r="H364" s="1025"/>
      <c r="I364" s="1025"/>
      <c r="J364" s="1025"/>
      <c r="K364" s="1025"/>
      <c r="L364" s="1025"/>
      <c r="M364" s="1025"/>
      <c r="N364" s="1026"/>
      <c r="O364" s="1026"/>
      <c r="P364" s="1026"/>
      <c r="Q364" s="389"/>
      <c r="R364" s="79"/>
      <c r="S364" s="79"/>
    </row>
    <row r="365" spans="1:32" ht="19.5" customHeight="1">
      <c r="A365" s="136"/>
      <c r="B365" s="389"/>
      <c r="C365" s="389"/>
      <c r="D365" s="390"/>
      <c r="E365" s="194"/>
      <c r="F365" s="194"/>
      <c r="G365" s="1025"/>
      <c r="H365" s="1025"/>
      <c r="I365" s="1025"/>
      <c r="J365" s="1025"/>
      <c r="K365" s="1025"/>
      <c r="L365" s="1025"/>
      <c r="M365" s="1025"/>
      <c r="N365" s="1026"/>
      <c r="O365" s="1026"/>
      <c r="P365" s="1026"/>
      <c r="Q365" s="389"/>
      <c r="R365" s="79"/>
      <c r="S365" s="79"/>
    </row>
    <row r="366" spans="1:32" ht="19.5" customHeight="1">
      <c r="A366" s="342" t="s">
        <v>598</v>
      </c>
      <c r="D366" s="356"/>
      <c r="E366" s="220"/>
      <c r="R366" s="79"/>
      <c r="S366" s="79"/>
    </row>
    <row r="367" spans="1:32" ht="19.5" customHeight="1">
      <c r="A367" s="338" t="s">
        <v>169</v>
      </c>
      <c r="D367" s="356"/>
      <c r="E367" s="220"/>
      <c r="R367" s="79"/>
      <c r="S367" s="79"/>
    </row>
    <row r="368" spans="1:32" ht="19.5" customHeight="1">
      <c r="A368" s="26" t="s">
        <v>7</v>
      </c>
      <c r="B368" s="27" t="s">
        <v>9</v>
      </c>
      <c r="C368" s="27" t="s">
        <v>10</v>
      </c>
      <c r="D368" s="356"/>
      <c r="E368" s="220"/>
      <c r="R368" s="79"/>
      <c r="S368" s="79"/>
    </row>
    <row r="369" spans="1:32" ht="19.5" customHeight="1">
      <c r="A369" s="376" t="s">
        <v>8</v>
      </c>
      <c r="B369" s="446">
        <v>1020189.5744659991</v>
      </c>
      <c r="C369" s="446">
        <v>25459.598029741504</v>
      </c>
      <c r="D369" s="356"/>
      <c r="E369" s="220"/>
      <c r="R369" s="79"/>
      <c r="S369" s="79"/>
    </row>
    <row r="370" spans="1:32" ht="19.5" customHeight="1">
      <c r="A370" s="330" t="s">
        <v>11</v>
      </c>
      <c r="B370" s="430">
        <v>252499.7862745098</v>
      </c>
      <c r="C370" s="430">
        <v>6259.7780392156865</v>
      </c>
      <c r="D370" s="356"/>
      <c r="E370" s="220"/>
      <c r="R370" s="79"/>
      <c r="S370" s="79"/>
      <c r="W370" s="353"/>
      <c r="X370" s="353"/>
      <c r="Y370" s="353"/>
      <c r="Z370" s="353"/>
      <c r="AA370" s="353"/>
      <c r="AB370" s="353"/>
      <c r="AC370" s="353"/>
      <c r="AD370" s="353"/>
      <c r="AE370" s="353"/>
      <c r="AF370" s="353"/>
    </row>
    <row r="371" spans="1:32" ht="19.5" customHeight="1">
      <c r="A371" s="330" t="s">
        <v>12</v>
      </c>
      <c r="B371" s="430">
        <v>328636.78819148935</v>
      </c>
      <c r="C371" s="430">
        <v>8339.819990525817</v>
      </c>
      <c r="R371" s="79"/>
      <c r="S371" s="79"/>
      <c r="W371" s="353"/>
      <c r="X371" s="353"/>
      <c r="Y371" s="353"/>
      <c r="Z371" s="353"/>
      <c r="AA371" s="353"/>
      <c r="AB371" s="353"/>
      <c r="AC371" s="353"/>
      <c r="AD371" s="353"/>
      <c r="AE371" s="353"/>
      <c r="AF371" s="353"/>
    </row>
    <row r="372" spans="1:32" ht="19.5" customHeight="1">
      <c r="A372" s="330" t="s">
        <v>171</v>
      </c>
      <c r="B372" s="439">
        <v>439053</v>
      </c>
      <c r="C372" s="439">
        <v>10860</v>
      </c>
      <c r="R372" s="79"/>
      <c r="S372" s="79"/>
      <c r="W372" s="353"/>
      <c r="X372" s="353"/>
      <c r="Y372" s="353"/>
      <c r="Z372" s="353"/>
      <c r="AA372" s="353"/>
      <c r="AB372" s="353"/>
      <c r="AC372" s="353"/>
      <c r="AD372" s="353"/>
      <c r="AE372" s="353"/>
      <c r="AF372" s="353"/>
    </row>
    <row r="373" spans="1:32" ht="19.5" customHeight="1">
      <c r="A373" s="340" t="s">
        <v>13</v>
      </c>
      <c r="B373" s="907"/>
      <c r="C373" s="907"/>
      <c r="R373" s="79"/>
      <c r="S373" s="79"/>
      <c r="W373" s="353"/>
      <c r="X373" s="353"/>
      <c r="Y373" s="353"/>
      <c r="Z373" s="353"/>
      <c r="AA373" s="353"/>
      <c r="AB373" s="353"/>
      <c r="AC373" s="353"/>
      <c r="AD373" s="353"/>
      <c r="AE373" s="353"/>
      <c r="AF373" s="353"/>
    </row>
    <row r="374" spans="1:32" ht="19.5" customHeight="1">
      <c r="F374" s="220"/>
      <c r="N374" s="1018"/>
      <c r="O374" s="1018"/>
      <c r="P374" s="1018"/>
      <c r="Q374" s="220"/>
      <c r="R374" s="79"/>
      <c r="S374" s="79"/>
      <c r="W374" s="353"/>
      <c r="X374" s="353"/>
      <c r="Y374" s="353"/>
      <c r="Z374" s="353"/>
      <c r="AA374" s="353"/>
      <c r="AB374" s="353"/>
      <c r="AC374" s="353"/>
      <c r="AD374" s="353"/>
      <c r="AE374" s="353"/>
      <c r="AF374" s="353"/>
    </row>
    <row r="375" spans="1:32" ht="25.5" customHeight="1">
      <c r="A375" s="2883" t="s">
        <v>337</v>
      </c>
      <c r="B375" s="2883"/>
      <c r="C375" s="2883"/>
      <c r="D375" s="2883"/>
      <c r="E375" s="2883"/>
      <c r="F375" s="837"/>
      <c r="G375" s="1085"/>
      <c r="H375" s="1085"/>
      <c r="I375" s="1085"/>
      <c r="J375" s="1085"/>
      <c r="K375" s="1085"/>
      <c r="L375" s="1085"/>
      <c r="M375" s="1085"/>
      <c r="N375" s="1086"/>
      <c r="O375" s="1086"/>
      <c r="P375" s="1086"/>
      <c r="Q375" s="837"/>
      <c r="R375" s="79"/>
      <c r="S375" s="79"/>
      <c r="W375" s="353"/>
      <c r="X375" s="353"/>
      <c r="Y375" s="353"/>
      <c r="Z375" s="353"/>
      <c r="AA375" s="353"/>
      <c r="AB375" s="353"/>
      <c r="AC375" s="353"/>
      <c r="AD375" s="353"/>
      <c r="AE375" s="353"/>
      <c r="AF375" s="353"/>
    </row>
    <row r="376" spans="1:32" ht="19.5" customHeight="1">
      <c r="A376" s="987" t="s">
        <v>304</v>
      </c>
      <c r="B376" s="389"/>
      <c r="F376" s="389"/>
      <c r="G376" s="1025"/>
      <c r="H376" s="1025"/>
      <c r="I376" s="1025"/>
      <c r="J376" s="1025"/>
      <c r="K376" s="1025"/>
      <c r="L376" s="1025"/>
      <c r="M376" s="1025"/>
      <c r="N376" s="1026"/>
      <c r="O376" s="1026"/>
      <c r="P376" s="1026"/>
      <c r="Q376" s="389"/>
      <c r="R376" s="79"/>
      <c r="S376" s="79"/>
      <c r="W376" s="353"/>
      <c r="X376" s="353"/>
      <c r="Y376" s="353"/>
      <c r="Z376" s="353"/>
      <c r="AA376" s="353"/>
      <c r="AB376" s="353"/>
      <c r="AC376" s="353"/>
      <c r="AD376" s="353"/>
      <c r="AE376" s="353"/>
      <c r="AF376" s="353"/>
    </row>
    <row r="377" spans="1:32" ht="19.5" customHeight="1">
      <c r="A377" s="2884" t="s">
        <v>52</v>
      </c>
      <c r="B377" s="18">
        <v>2012</v>
      </c>
      <c r="C377" s="447"/>
      <c r="D377" s="2886">
        <v>2013</v>
      </c>
      <c r="E377" s="2886"/>
      <c r="F377" s="1348"/>
      <c r="G377" s="1067"/>
      <c r="H377" s="1067"/>
      <c r="I377" s="1067"/>
      <c r="J377" s="1067"/>
      <c r="K377" s="1067"/>
      <c r="L377" s="1067"/>
      <c r="M377" s="1067"/>
      <c r="N377" s="1349"/>
      <c r="O377" s="1053"/>
      <c r="P377" s="1053"/>
      <c r="Q377" s="413"/>
      <c r="S377" s="353"/>
      <c r="T377" s="353"/>
      <c r="W377" s="353"/>
      <c r="X377" s="353"/>
      <c r="Y377" s="353"/>
      <c r="Z377" s="353"/>
      <c r="AA377" s="353"/>
      <c r="AB377" s="353"/>
      <c r="AC377" s="353"/>
      <c r="AD377" s="353"/>
      <c r="AE377" s="353"/>
      <c r="AF377" s="353"/>
    </row>
    <row r="378" spans="1:32" ht="19.5" customHeight="1">
      <c r="A378" s="2885"/>
      <c r="B378" s="18" t="s">
        <v>53</v>
      </c>
      <c r="C378" s="18" t="s">
        <v>54</v>
      </c>
      <c r="D378" s="18" t="s">
        <v>53</v>
      </c>
      <c r="E378" s="18" t="s">
        <v>54</v>
      </c>
      <c r="F378" s="389"/>
      <c r="G378" s="1025"/>
      <c r="H378" s="1025"/>
      <c r="I378" s="1025"/>
      <c r="J378" s="1025"/>
      <c r="K378" s="1025"/>
      <c r="L378" s="1025"/>
      <c r="M378" s="1025"/>
      <c r="N378" s="1026"/>
      <c r="O378" s="1053"/>
      <c r="P378" s="1053"/>
      <c r="Q378" s="413"/>
      <c r="S378" s="353"/>
      <c r="T378" s="353"/>
      <c r="W378" s="353"/>
      <c r="X378" s="353"/>
      <c r="Y378" s="353"/>
      <c r="Z378" s="353"/>
      <c r="AA378" s="353"/>
      <c r="AB378" s="353"/>
      <c r="AC378" s="353"/>
      <c r="AD378" s="353"/>
      <c r="AE378" s="353"/>
      <c r="AF378" s="353"/>
    </row>
    <row r="379" spans="1:32" ht="19.5" customHeight="1">
      <c r="A379" s="327" t="s">
        <v>8</v>
      </c>
      <c r="B379" s="448">
        <v>58872.623958454787</v>
      </c>
      <c r="C379" s="448">
        <v>128787.40431095187</v>
      </c>
      <c r="D379" s="448">
        <f>SUM(D380:D405)</f>
        <v>47749.346781395114</v>
      </c>
      <c r="E379" s="448">
        <f>SUM(E380:E405)</f>
        <v>78621.376605250582</v>
      </c>
      <c r="F379" s="488"/>
      <c r="G379" s="1087"/>
      <c r="H379" s="1087"/>
      <c r="I379" s="1087"/>
      <c r="J379" s="1087"/>
      <c r="K379" s="1087"/>
      <c r="L379" s="1087"/>
      <c r="M379" s="1087"/>
      <c r="N379" s="1088"/>
      <c r="O379" s="1089"/>
      <c r="P379" s="1053"/>
      <c r="Q379" s="413"/>
      <c r="S379" s="353"/>
      <c r="T379" s="353"/>
      <c r="W379" s="353"/>
      <c r="X379" s="353"/>
      <c r="Y379" s="353"/>
      <c r="Z379" s="353"/>
      <c r="AA379" s="353"/>
      <c r="AB379" s="353"/>
      <c r="AC379" s="353"/>
      <c r="AD379" s="353"/>
      <c r="AE379" s="353"/>
      <c r="AF379" s="353"/>
    </row>
    <row r="380" spans="1:32" ht="19.5" customHeight="1">
      <c r="A380" s="385" t="s">
        <v>24</v>
      </c>
      <c r="B380" s="450">
        <v>11321.069575689975</v>
      </c>
      <c r="C380" s="450">
        <v>19205.126758145358</v>
      </c>
      <c r="D380" s="450">
        <v>6863</v>
      </c>
      <c r="E380" s="450">
        <v>12057.055659999998</v>
      </c>
      <c r="F380" s="449"/>
      <c r="G380" s="1090"/>
      <c r="H380" s="1090"/>
      <c r="I380" s="1090"/>
      <c r="J380" s="1090"/>
      <c r="K380" s="1090"/>
      <c r="L380" s="1090"/>
      <c r="M380" s="1090"/>
      <c r="N380" s="1091"/>
      <c r="O380" s="1053"/>
      <c r="P380" s="1053"/>
      <c r="Q380" s="413"/>
      <c r="S380" s="353"/>
      <c r="T380" s="353"/>
      <c r="W380" s="353"/>
      <c r="X380" s="353"/>
      <c r="Y380" s="353"/>
      <c r="Z380" s="353"/>
      <c r="AA380" s="353"/>
      <c r="AB380" s="353"/>
      <c r="AC380" s="353"/>
      <c r="AD380" s="353"/>
      <c r="AE380" s="353"/>
      <c r="AF380" s="353"/>
    </row>
    <row r="381" spans="1:32" ht="19.5" customHeight="1">
      <c r="A381" s="905" t="s">
        <v>25</v>
      </c>
      <c r="B381" s="450">
        <v>1111.4444598603372</v>
      </c>
      <c r="C381" s="450">
        <v>2334.7903362346406</v>
      </c>
      <c r="D381" s="450">
        <v>6780</v>
      </c>
      <c r="E381" s="450">
        <v>12635.986000000001</v>
      </c>
      <c r="F381" s="449"/>
      <c r="G381" s="1090"/>
      <c r="H381" s="1090"/>
      <c r="I381" s="1090"/>
      <c r="J381" s="1090"/>
      <c r="K381" s="1090"/>
      <c r="L381" s="1090"/>
      <c r="M381" s="1090"/>
      <c r="N381" s="1091"/>
      <c r="O381" s="1053"/>
      <c r="P381" s="1053"/>
      <c r="Q381" s="413"/>
      <c r="S381" s="353"/>
      <c r="T381" s="353"/>
      <c r="W381" s="353"/>
      <c r="X381" s="353"/>
      <c r="Y381" s="353"/>
      <c r="Z381" s="353"/>
      <c r="AA381" s="353"/>
      <c r="AB381" s="353"/>
      <c r="AC381" s="353"/>
      <c r="AD381" s="353"/>
      <c r="AE381" s="353"/>
      <c r="AF381" s="353"/>
    </row>
    <row r="382" spans="1:32" ht="19.5" customHeight="1">
      <c r="A382" s="905" t="s">
        <v>26</v>
      </c>
      <c r="B382" s="450">
        <v>11293.649099999999</v>
      </c>
      <c r="C382" s="450">
        <v>32412.772916999998</v>
      </c>
      <c r="D382" s="450">
        <v>19341</v>
      </c>
      <c r="E382" s="450">
        <v>29012</v>
      </c>
      <c r="F382" s="449"/>
      <c r="G382" s="1090"/>
      <c r="H382" s="1090"/>
      <c r="I382" s="1090"/>
      <c r="J382" s="1090"/>
      <c r="K382" s="1090"/>
      <c r="L382" s="1090"/>
      <c r="M382" s="1090"/>
      <c r="N382" s="1091"/>
      <c r="O382" s="1053"/>
      <c r="P382" s="1053"/>
      <c r="Q382" s="413"/>
      <c r="S382" s="353"/>
      <c r="T382" s="353"/>
      <c r="W382" s="353"/>
      <c r="X382" s="353"/>
      <c r="Y382" s="353"/>
      <c r="Z382" s="353"/>
      <c r="AA382" s="353"/>
      <c r="AB382" s="353"/>
      <c r="AC382" s="353"/>
      <c r="AD382" s="353"/>
      <c r="AE382" s="353"/>
      <c r="AF382" s="353"/>
    </row>
    <row r="383" spans="1:32" ht="19.5" customHeight="1">
      <c r="A383" s="905" t="s">
        <v>27</v>
      </c>
      <c r="B383" s="450">
        <v>1630.7118058024389</v>
      </c>
      <c r="C383" s="450">
        <v>3506.0303824752436</v>
      </c>
      <c r="D383" s="450">
        <v>1127</v>
      </c>
      <c r="E383" s="450">
        <v>2414.6763900000001</v>
      </c>
      <c r="F383" s="449"/>
      <c r="G383" s="1090"/>
      <c r="H383" s="1090"/>
      <c r="I383" s="1090"/>
      <c r="J383" s="1090"/>
      <c r="K383" s="1090"/>
      <c r="L383" s="1090"/>
      <c r="M383" s="1090"/>
      <c r="N383" s="1091"/>
      <c r="O383" s="1053"/>
      <c r="P383" s="1053"/>
      <c r="Q383" s="413"/>
      <c r="S383" s="353"/>
      <c r="T383" s="353"/>
      <c r="W383" s="353"/>
      <c r="X383" s="353"/>
      <c r="Y383" s="353"/>
      <c r="Z383" s="353"/>
      <c r="AA383" s="353"/>
      <c r="AB383" s="353"/>
      <c r="AC383" s="353"/>
      <c r="AD383" s="353"/>
      <c r="AE383" s="353"/>
      <c r="AF383" s="353"/>
    </row>
    <row r="384" spans="1:32" ht="19.5" customHeight="1">
      <c r="A384" s="905" t="s">
        <v>28</v>
      </c>
      <c r="B384" s="450">
        <v>10896.451325689975</v>
      </c>
      <c r="C384" s="450">
        <v>15691.550625736663</v>
      </c>
      <c r="D384" s="450">
        <v>1240</v>
      </c>
      <c r="E384" s="450">
        <v>1643.8680000000006</v>
      </c>
      <c r="F384" s="449"/>
      <c r="G384" s="1090"/>
      <c r="H384" s="1090"/>
      <c r="I384" s="1090"/>
      <c r="J384" s="1090"/>
      <c r="K384" s="1090"/>
      <c r="L384" s="1090"/>
      <c r="M384" s="1090"/>
      <c r="N384" s="1091"/>
      <c r="O384" s="1053"/>
      <c r="P384" s="1053"/>
      <c r="Q384" s="413"/>
      <c r="S384" s="353"/>
      <c r="T384" s="353"/>
      <c r="W384" s="353"/>
      <c r="X384" s="353"/>
      <c r="Y384" s="353"/>
      <c r="Z384" s="353"/>
      <c r="AA384" s="353"/>
      <c r="AB384" s="353"/>
      <c r="AC384" s="353"/>
      <c r="AD384" s="353"/>
      <c r="AE384" s="353"/>
      <c r="AF384" s="353"/>
    </row>
    <row r="385" spans="1:32" ht="19.5" customHeight="1">
      <c r="A385" s="905" t="s">
        <v>271</v>
      </c>
      <c r="B385" s="450">
        <v>68.216000000000008</v>
      </c>
      <c r="C385" s="450">
        <v>139.84280000000001</v>
      </c>
      <c r="D385" s="450">
        <v>12</v>
      </c>
      <c r="E385" s="450">
        <v>24.176400000000001</v>
      </c>
      <c r="F385" s="449"/>
      <c r="G385" s="1090"/>
      <c r="H385" s="1090"/>
      <c r="I385" s="1090"/>
      <c r="J385" s="1090"/>
      <c r="K385" s="1090"/>
      <c r="L385" s="1090"/>
      <c r="M385" s="1090"/>
      <c r="N385" s="1091"/>
      <c r="O385" s="1053"/>
      <c r="P385" s="1053"/>
      <c r="Q385" s="413"/>
      <c r="S385" s="353"/>
      <c r="T385" s="353"/>
      <c r="W385" s="353"/>
      <c r="X385" s="353"/>
      <c r="Y385" s="353"/>
      <c r="Z385" s="353"/>
      <c r="AA385" s="353"/>
      <c r="AB385" s="353"/>
      <c r="AC385" s="353"/>
      <c r="AD385" s="353"/>
      <c r="AE385" s="353"/>
      <c r="AF385" s="353"/>
    </row>
    <row r="386" spans="1:32" ht="19.5" customHeight="1">
      <c r="A386" s="905" t="s">
        <v>30</v>
      </c>
      <c r="B386" s="450">
        <v>4388.0881641769438</v>
      </c>
      <c r="C386" s="450">
        <v>13771.615605515603</v>
      </c>
      <c r="D386" s="450">
        <v>341</v>
      </c>
      <c r="E386" s="450">
        <v>1057.1000000000001</v>
      </c>
      <c r="F386" s="449"/>
      <c r="G386" s="1090"/>
      <c r="H386" s="1090"/>
      <c r="I386" s="1090"/>
      <c r="J386" s="1090"/>
      <c r="K386" s="1090"/>
      <c r="L386" s="1090"/>
      <c r="M386" s="1090"/>
      <c r="N386" s="1091"/>
      <c r="O386" s="1053"/>
      <c r="P386" s="1053"/>
      <c r="Q386" s="413"/>
      <c r="S386" s="353"/>
      <c r="T386" s="353"/>
      <c r="W386" s="353"/>
      <c r="X386" s="353"/>
      <c r="Y386" s="353"/>
      <c r="Z386" s="353"/>
      <c r="AA386" s="353"/>
      <c r="AB386" s="353"/>
      <c r="AC386" s="353"/>
      <c r="AD386" s="353"/>
      <c r="AE386" s="353"/>
      <c r="AF386" s="353"/>
    </row>
    <row r="387" spans="1:32" ht="19.5" customHeight="1">
      <c r="A387" s="905" t="s">
        <v>653</v>
      </c>
      <c r="B387" s="450">
        <v>4.4479999999999995</v>
      </c>
      <c r="C387" s="450">
        <v>18.459199999999999</v>
      </c>
      <c r="D387" s="450">
        <v>12</v>
      </c>
      <c r="E387" s="450">
        <v>51.599999999999994</v>
      </c>
      <c r="F387" s="449"/>
      <c r="G387" s="1090"/>
      <c r="H387" s="1090"/>
      <c r="I387" s="1090"/>
      <c r="J387" s="1090"/>
      <c r="K387" s="1090"/>
      <c r="L387" s="1090"/>
      <c r="M387" s="1090"/>
      <c r="N387" s="1091"/>
      <c r="O387" s="1053"/>
      <c r="P387" s="1053"/>
      <c r="Q387" s="413"/>
      <c r="S387" s="353"/>
      <c r="T387" s="353"/>
      <c r="W387" s="353"/>
      <c r="X387" s="353"/>
      <c r="Y387" s="353"/>
      <c r="Z387" s="353"/>
      <c r="AA387" s="353"/>
      <c r="AB387" s="353"/>
      <c r="AC387" s="353"/>
      <c r="AD387" s="353"/>
      <c r="AE387" s="353"/>
      <c r="AF387" s="353"/>
    </row>
    <row r="388" spans="1:32" ht="19.5" customHeight="1">
      <c r="A388" s="905" t="s">
        <v>55</v>
      </c>
      <c r="B388" s="450">
        <v>609.06355995293495</v>
      </c>
      <c r="C388" s="450">
        <v>2960.048901371264</v>
      </c>
      <c r="D388" s="450">
        <v>299.5</v>
      </c>
      <c r="E388" s="450">
        <v>1484.690907127763</v>
      </c>
      <c r="F388" s="449"/>
      <c r="G388" s="1090"/>
      <c r="H388" s="1090"/>
      <c r="I388" s="1090"/>
      <c r="J388" s="1090"/>
      <c r="K388" s="1090"/>
      <c r="L388" s="1090"/>
      <c r="M388" s="1090"/>
      <c r="N388" s="1091"/>
      <c r="O388" s="1053"/>
      <c r="P388" s="1053"/>
      <c r="Q388" s="413"/>
      <c r="S388" s="353"/>
      <c r="T388" s="353"/>
      <c r="W388" s="353"/>
      <c r="X388" s="353"/>
      <c r="Y388" s="353"/>
      <c r="Z388" s="353"/>
      <c r="AA388" s="353"/>
      <c r="AB388" s="353"/>
      <c r="AC388" s="353"/>
      <c r="AD388" s="353"/>
      <c r="AE388" s="353"/>
      <c r="AF388" s="353"/>
    </row>
    <row r="389" spans="1:32" ht="19.5" customHeight="1">
      <c r="A389" s="905" t="s">
        <v>56</v>
      </c>
      <c r="B389" s="450">
        <v>0</v>
      </c>
      <c r="C389" s="450">
        <v>0</v>
      </c>
      <c r="D389" s="450">
        <v>0</v>
      </c>
      <c r="E389" s="450">
        <v>0</v>
      </c>
      <c r="F389" s="449"/>
      <c r="G389" s="1090"/>
      <c r="H389" s="1090"/>
      <c r="I389" s="1090"/>
      <c r="J389" s="1090"/>
      <c r="K389" s="1090"/>
      <c r="L389" s="1090"/>
      <c r="M389" s="1090"/>
      <c r="N389" s="1091"/>
      <c r="O389" s="1053"/>
      <c r="P389" s="1053"/>
      <c r="Q389" s="413"/>
      <c r="S389" s="353"/>
      <c r="T389" s="353"/>
      <c r="W389" s="353"/>
      <c r="X389" s="353"/>
      <c r="Y389" s="353"/>
      <c r="Z389" s="353"/>
      <c r="AA389" s="353"/>
      <c r="AB389" s="353"/>
      <c r="AC389" s="353"/>
      <c r="AD389" s="353"/>
      <c r="AE389" s="353"/>
      <c r="AF389" s="353"/>
    </row>
    <row r="390" spans="1:32" ht="19.5" customHeight="1">
      <c r="A390" s="905" t="s">
        <v>31</v>
      </c>
      <c r="B390" s="450">
        <v>1274.033707159304</v>
      </c>
      <c r="C390" s="450">
        <v>2012.9732573117003</v>
      </c>
      <c r="D390" s="450">
        <v>1697</v>
      </c>
      <c r="E390" s="450">
        <v>2638.3258999999998</v>
      </c>
      <c r="F390" s="449"/>
      <c r="G390" s="1090"/>
      <c r="H390" s="1090"/>
      <c r="I390" s="1090"/>
      <c r="J390" s="1090"/>
      <c r="K390" s="1090"/>
      <c r="L390" s="1090"/>
      <c r="M390" s="1090"/>
      <c r="N390" s="1091"/>
      <c r="O390" s="1053"/>
      <c r="P390" s="1053"/>
      <c r="Q390" s="413"/>
      <c r="S390" s="353"/>
      <c r="T390" s="353"/>
      <c r="W390" s="353"/>
      <c r="X390" s="353"/>
      <c r="Y390" s="353"/>
      <c r="Z390" s="353"/>
      <c r="AA390" s="353"/>
      <c r="AB390" s="353"/>
      <c r="AC390" s="353"/>
      <c r="AD390" s="353"/>
      <c r="AE390" s="353"/>
      <c r="AF390" s="353"/>
    </row>
    <row r="391" spans="1:32" ht="19.5" customHeight="1">
      <c r="A391" s="451" t="s">
        <v>57</v>
      </c>
      <c r="B391" s="450">
        <v>0</v>
      </c>
      <c r="C391" s="450">
        <v>0</v>
      </c>
      <c r="D391" s="450">
        <v>107</v>
      </c>
      <c r="E391" s="450">
        <v>224.70000000000002</v>
      </c>
      <c r="F391" s="449"/>
      <c r="G391" s="1090"/>
      <c r="H391" s="1090"/>
      <c r="I391" s="1090"/>
      <c r="J391" s="1090"/>
      <c r="K391" s="1090"/>
      <c r="L391" s="1090"/>
      <c r="M391" s="1090"/>
      <c r="N391" s="1091"/>
      <c r="O391" s="1053"/>
      <c r="P391" s="1053"/>
      <c r="Q391" s="413"/>
      <c r="S391" s="353"/>
      <c r="T391" s="353"/>
      <c r="W391" s="353"/>
      <c r="X391" s="353"/>
      <c r="Y391" s="353"/>
      <c r="Z391" s="353"/>
      <c r="AA391" s="353"/>
      <c r="AB391" s="353"/>
      <c r="AC391" s="353"/>
      <c r="AD391" s="353"/>
      <c r="AE391" s="353"/>
      <c r="AF391" s="353"/>
    </row>
    <row r="392" spans="1:32" ht="19.5" customHeight="1">
      <c r="A392" s="905" t="s">
        <v>32</v>
      </c>
      <c r="B392" s="450">
        <v>316.94683354842891</v>
      </c>
      <c r="C392" s="450">
        <v>434.21716196134764</v>
      </c>
      <c r="D392" s="450">
        <v>798.8</v>
      </c>
      <c r="E392" s="450">
        <v>1217.3911345509885</v>
      </c>
      <c r="F392" s="449"/>
      <c r="G392" s="1090"/>
      <c r="H392" s="1090"/>
      <c r="I392" s="1090"/>
      <c r="J392" s="1090"/>
      <c r="K392" s="1090"/>
      <c r="L392" s="1090"/>
      <c r="M392" s="1090"/>
      <c r="N392" s="1091"/>
      <c r="O392" s="1053"/>
      <c r="P392" s="1053"/>
      <c r="Q392" s="413"/>
      <c r="S392" s="353"/>
      <c r="T392" s="353"/>
      <c r="W392" s="353"/>
      <c r="X392" s="353"/>
      <c r="Y392" s="353"/>
      <c r="Z392" s="353"/>
      <c r="AA392" s="353"/>
      <c r="AB392" s="353"/>
      <c r="AC392" s="353"/>
      <c r="AD392" s="353"/>
      <c r="AE392" s="353"/>
      <c r="AF392" s="353"/>
    </row>
    <row r="393" spans="1:32" ht="19.5" customHeight="1">
      <c r="A393" s="905" t="s">
        <v>319</v>
      </c>
      <c r="B393" s="450">
        <v>25.167601124938532</v>
      </c>
      <c r="C393" s="450">
        <v>144.70889</v>
      </c>
      <c r="D393" s="450">
        <v>24</v>
      </c>
      <c r="E393" s="450">
        <v>122.39999999999999</v>
      </c>
      <c r="F393" s="449"/>
      <c r="G393" s="1090"/>
      <c r="H393" s="1090"/>
      <c r="I393" s="1090"/>
      <c r="J393" s="1090"/>
      <c r="K393" s="1090"/>
      <c r="L393" s="1090"/>
      <c r="M393" s="1090"/>
      <c r="N393" s="1091"/>
      <c r="O393" s="1053"/>
      <c r="P393" s="1053"/>
      <c r="Q393" s="413"/>
      <c r="S393" s="353"/>
      <c r="T393" s="353"/>
      <c r="W393" s="353"/>
      <c r="X393" s="353"/>
      <c r="Y393" s="353"/>
      <c r="Z393" s="353"/>
      <c r="AA393" s="353"/>
      <c r="AB393" s="353"/>
      <c r="AC393" s="353"/>
      <c r="AD393" s="353"/>
      <c r="AE393" s="353"/>
      <c r="AF393" s="353"/>
    </row>
    <row r="394" spans="1:32" ht="19.5" customHeight="1">
      <c r="A394" s="905" t="s">
        <v>33</v>
      </c>
      <c r="B394" s="450">
        <v>8402.8223024291128</v>
      </c>
      <c r="C394" s="450">
        <v>8738.935194526277</v>
      </c>
      <c r="D394" s="450">
        <v>3887</v>
      </c>
      <c r="E394" s="450">
        <v>4353.4400000000005</v>
      </c>
      <c r="F394" s="449"/>
      <c r="G394" s="1090"/>
      <c r="H394" s="1090"/>
      <c r="I394" s="1090"/>
      <c r="J394" s="1090"/>
      <c r="K394" s="1090"/>
      <c r="L394" s="1090"/>
      <c r="M394" s="1090"/>
      <c r="N394" s="1091"/>
      <c r="O394" s="1053"/>
      <c r="P394" s="1053"/>
      <c r="Q394" s="413"/>
      <c r="S394" s="353"/>
      <c r="T394" s="353"/>
      <c r="W394" s="353"/>
      <c r="X394" s="353"/>
      <c r="Y394" s="353"/>
      <c r="Z394" s="353"/>
      <c r="AA394" s="353"/>
      <c r="AB394" s="353"/>
      <c r="AC394" s="353"/>
      <c r="AD394" s="353"/>
      <c r="AE394" s="353"/>
      <c r="AF394" s="353"/>
    </row>
    <row r="395" spans="1:32" ht="19.5" customHeight="1">
      <c r="A395" s="905" t="s">
        <v>58</v>
      </c>
      <c r="B395" s="450">
        <v>173.84100000000001</v>
      </c>
      <c r="C395" s="450">
        <v>383.26458000000002</v>
      </c>
      <c r="D395" s="450">
        <v>22.2</v>
      </c>
      <c r="E395" s="450">
        <v>47.593917207452868</v>
      </c>
      <c r="F395" s="449"/>
      <c r="G395" s="1090"/>
      <c r="H395" s="1090"/>
      <c r="I395" s="1090"/>
      <c r="J395" s="1090"/>
      <c r="K395" s="1090"/>
      <c r="L395" s="1090"/>
      <c r="M395" s="1090"/>
      <c r="N395" s="1091"/>
      <c r="O395" s="1053"/>
      <c r="P395" s="1053"/>
      <c r="Q395" s="413"/>
      <c r="S395" s="353"/>
      <c r="T395" s="353"/>
      <c r="W395" s="353"/>
      <c r="X395" s="353"/>
      <c r="Y395" s="353"/>
      <c r="Z395" s="353"/>
      <c r="AA395" s="353"/>
      <c r="AB395" s="353"/>
      <c r="AC395" s="353"/>
      <c r="AD395" s="353"/>
      <c r="AE395" s="353"/>
      <c r="AF395" s="353"/>
    </row>
    <row r="396" spans="1:32" ht="19.5" customHeight="1">
      <c r="A396" s="905" t="s">
        <v>59</v>
      </c>
      <c r="B396" s="450">
        <v>4.8245000000000005</v>
      </c>
      <c r="C396" s="450">
        <v>4.9209900000000006</v>
      </c>
      <c r="D396" s="450">
        <v>7.5</v>
      </c>
      <c r="E396" s="450">
        <v>9.2249999999999996</v>
      </c>
      <c r="F396" s="449"/>
      <c r="G396" s="1090"/>
      <c r="H396" s="1090"/>
      <c r="I396" s="1090"/>
      <c r="J396" s="1090"/>
      <c r="K396" s="1090"/>
      <c r="L396" s="1090"/>
      <c r="M396" s="1090"/>
      <c r="N396" s="1091"/>
      <c r="O396" s="1053"/>
      <c r="P396" s="1053"/>
      <c r="Q396" s="413"/>
      <c r="S396" s="353"/>
      <c r="T396" s="353"/>
      <c r="W396" s="353"/>
      <c r="X396" s="353"/>
      <c r="Y396" s="353"/>
      <c r="Z396" s="353"/>
      <c r="AA396" s="353"/>
      <c r="AB396" s="353"/>
      <c r="AC396" s="353"/>
      <c r="AD396" s="353"/>
      <c r="AE396" s="353"/>
      <c r="AF396" s="353"/>
    </row>
    <row r="397" spans="1:32" ht="19.5" customHeight="1">
      <c r="A397" s="905" t="s">
        <v>320</v>
      </c>
      <c r="B397" s="450">
        <v>12.600000000000001</v>
      </c>
      <c r="C397" s="450">
        <v>19.971000000000004</v>
      </c>
      <c r="D397" s="450">
        <v>10.5</v>
      </c>
      <c r="E397" s="450">
        <v>17.416350000000001</v>
      </c>
      <c r="F397" s="449"/>
      <c r="G397" s="1090"/>
      <c r="H397" s="1090"/>
      <c r="I397" s="1090"/>
      <c r="J397" s="1090"/>
      <c r="K397" s="1090"/>
      <c r="L397" s="1090"/>
      <c r="M397" s="1090"/>
      <c r="N397" s="1091"/>
      <c r="O397" s="1053"/>
      <c r="P397" s="1053"/>
      <c r="Q397" s="413"/>
      <c r="S397" s="353"/>
      <c r="T397" s="353"/>
      <c r="W397" s="353"/>
      <c r="X397" s="353"/>
      <c r="Y397" s="353"/>
      <c r="Z397" s="353"/>
      <c r="AA397" s="353"/>
      <c r="AB397" s="353"/>
      <c r="AC397" s="353"/>
      <c r="AD397" s="353"/>
      <c r="AE397" s="353"/>
      <c r="AF397" s="353"/>
    </row>
    <row r="398" spans="1:32" ht="19.5" customHeight="1">
      <c r="A398" s="905" t="s">
        <v>60</v>
      </c>
      <c r="B398" s="450">
        <v>36.869999999999997</v>
      </c>
      <c r="C398" s="450">
        <v>37.607399999999998</v>
      </c>
      <c r="D398" s="450">
        <v>224.9</v>
      </c>
      <c r="E398" s="450">
        <v>229.43923178001637</v>
      </c>
      <c r="F398" s="449"/>
      <c r="G398" s="1090"/>
      <c r="H398" s="1090"/>
      <c r="I398" s="1090"/>
      <c r="J398" s="1090"/>
      <c r="K398" s="1090"/>
      <c r="L398" s="1090"/>
      <c r="M398" s="1090"/>
      <c r="N398" s="1091"/>
      <c r="O398" s="1053"/>
      <c r="P398" s="1053"/>
      <c r="Q398" s="413"/>
      <c r="S398" s="353"/>
      <c r="T398" s="353"/>
      <c r="W398" s="353"/>
      <c r="X398" s="353"/>
      <c r="Y398" s="353"/>
      <c r="Z398" s="353"/>
      <c r="AA398" s="353"/>
      <c r="AB398" s="353"/>
      <c r="AC398" s="353"/>
      <c r="AD398" s="353"/>
      <c r="AE398" s="353"/>
      <c r="AF398" s="353"/>
    </row>
    <row r="399" spans="1:32" ht="19.5" customHeight="1">
      <c r="A399" s="905" t="s">
        <v>35</v>
      </c>
      <c r="B399" s="450">
        <v>34.326999999999998</v>
      </c>
      <c r="C399" s="450">
        <v>34.670269999999995</v>
      </c>
      <c r="D399" s="450">
        <v>6.9</v>
      </c>
      <c r="E399" s="450">
        <v>7.5900000000000007</v>
      </c>
      <c r="F399" s="449"/>
      <c r="G399" s="1090"/>
      <c r="H399" s="1090"/>
      <c r="I399" s="1090"/>
      <c r="J399" s="1090"/>
      <c r="K399" s="1090"/>
      <c r="L399" s="1090"/>
      <c r="M399" s="1090"/>
      <c r="N399" s="1091"/>
      <c r="O399" s="1053"/>
      <c r="P399" s="1053"/>
      <c r="Q399" s="413"/>
      <c r="S399" s="353"/>
      <c r="T399" s="353"/>
      <c r="W399" s="353"/>
      <c r="X399" s="353"/>
      <c r="Y399" s="353"/>
      <c r="Z399" s="353"/>
      <c r="AA399" s="353"/>
      <c r="AB399" s="353"/>
      <c r="AC399" s="353"/>
      <c r="AD399" s="353"/>
      <c r="AE399" s="353"/>
      <c r="AF399" s="353"/>
    </row>
    <row r="400" spans="1:32" ht="19.5" customHeight="1">
      <c r="A400" s="905" t="s">
        <v>61</v>
      </c>
      <c r="B400" s="450">
        <v>61.266550000000002</v>
      </c>
      <c r="C400" s="450">
        <v>95.575818000000012</v>
      </c>
      <c r="D400" s="450">
        <v>7.5</v>
      </c>
      <c r="E400" s="450">
        <v>12.1875</v>
      </c>
      <c r="F400" s="449"/>
      <c r="G400" s="1090"/>
      <c r="H400" s="1090"/>
      <c r="I400" s="1090"/>
      <c r="J400" s="1090"/>
      <c r="K400" s="1090"/>
      <c r="L400" s="1090"/>
      <c r="M400" s="1090"/>
      <c r="N400" s="1091"/>
      <c r="O400" s="1053"/>
      <c r="P400" s="1053"/>
      <c r="Q400" s="413"/>
      <c r="S400" s="353"/>
      <c r="T400" s="353"/>
      <c r="W400" s="353"/>
      <c r="X400" s="353"/>
      <c r="Y400" s="353"/>
      <c r="Z400" s="353"/>
      <c r="AA400" s="353"/>
      <c r="AB400" s="353"/>
      <c r="AC400" s="353"/>
      <c r="AD400" s="353"/>
      <c r="AE400" s="353"/>
      <c r="AF400" s="353"/>
    </row>
    <row r="401" spans="1:32" ht="19.5" customHeight="1">
      <c r="A401" s="905" t="s">
        <v>62</v>
      </c>
      <c r="B401" s="450">
        <v>3709.6068978739013</v>
      </c>
      <c r="C401" s="450">
        <v>15765.82931596408</v>
      </c>
      <c r="D401" s="450">
        <v>3647</v>
      </c>
      <c r="E401" s="450">
        <v>6050</v>
      </c>
      <c r="F401" s="449"/>
      <c r="G401" s="1090"/>
      <c r="H401" s="1090"/>
      <c r="I401" s="1090"/>
      <c r="J401" s="1090"/>
      <c r="K401" s="1090"/>
      <c r="L401" s="1090"/>
      <c r="M401" s="1090"/>
      <c r="N401" s="1091"/>
      <c r="O401" s="1053"/>
      <c r="P401" s="1053"/>
      <c r="Q401" s="413"/>
      <c r="S401" s="353"/>
      <c r="T401" s="353"/>
      <c r="W401" s="353"/>
      <c r="X401" s="353"/>
      <c r="Y401" s="353"/>
      <c r="Z401" s="353"/>
      <c r="AA401" s="353"/>
      <c r="AB401" s="353"/>
      <c r="AC401" s="353"/>
      <c r="AD401" s="353"/>
      <c r="AE401" s="353"/>
      <c r="AF401" s="353"/>
    </row>
    <row r="402" spans="1:32" ht="19.5" customHeight="1">
      <c r="A402" s="905" t="s">
        <v>36</v>
      </c>
      <c r="B402" s="450">
        <v>3412.8436541537885</v>
      </c>
      <c r="C402" s="450">
        <v>10921.099693292124</v>
      </c>
      <c r="D402" s="450">
        <v>754.3</v>
      </c>
      <c r="E402" s="450">
        <v>2448.4930904932644</v>
      </c>
      <c r="F402" s="449"/>
      <c r="G402" s="1090"/>
      <c r="H402" s="1090"/>
      <c r="I402" s="1090"/>
      <c r="J402" s="1090"/>
      <c r="K402" s="1090"/>
      <c r="L402" s="1090"/>
      <c r="M402" s="1090"/>
      <c r="N402" s="1091"/>
      <c r="O402" s="1053"/>
      <c r="P402" s="1053"/>
      <c r="Q402" s="413"/>
      <c r="S402" s="353"/>
      <c r="T402" s="353"/>
      <c r="W402" s="353"/>
      <c r="X402" s="353"/>
      <c r="Y402" s="353"/>
      <c r="Z402" s="353"/>
      <c r="AA402" s="353"/>
      <c r="AB402" s="353"/>
      <c r="AC402" s="353"/>
      <c r="AD402" s="353"/>
      <c r="AE402" s="353"/>
      <c r="AF402" s="353"/>
    </row>
    <row r="403" spans="1:32" ht="19.5" customHeight="1">
      <c r="A403" s="905" t="s">
        <v>37</v>
      </c>
      <c r="B403" s="450">
        <v>20.151500000000002</v>
      </c>
      <c r="C403" s="450">
        <v>23.37574</v>
      </c>
      <c r="D403" s="450">
        <v>3</v>
      </c>
      <c r="E403" s="450">
        <v>3.9000000000000004</v>
      </c>
      <c r="F403" s="449"/>
      <c r="G403" s="1090"/>
      <c r="H403" s="1090"/>
      <c r="I403" s="1090"/>
      <c r="J403" s="1090"/>
      <c r="K403" s="1090"/>
      <c r="L403" s="1090"/>
      <c r="M403" s="1090"/>
      <c r="N403" s="1091"/>
      <c r="O403" s="1053"/>
      <c r="P403" s="1053"/>
      <c r="Q403" s="413"/>
      <c r="S403" s="353"/>
      <c r="T403" s="353"/>
      <c r="W403" s="353"/>
      <c r="X403" s="353"/>
      <c r="Y403" s="353"/>
      <c r="Z403" s="353"/>
      <c r="AA403" s="353"/>
      <c r="AB403" s="353"/>
      <c r="AC403" s="353"/>
      <c r="AD403" s="353"/>
      <c r="AE403" s="353"/>
      <c r="AF403" s="353"/>
    </row>
    <row r="404" spans="1:32" ht="19.5" customHeight="1">
      <c r="A404" s="905" t="s">
        <v>38</v>
      </c>
      <c r="B404" s="450">
        <v>8.9139999999999997</v>
      </c>
      <c r="C404" s="450">
        <v>9.4488400000000006</v>
      </c>
      <c r="D404" s="450">
        <v>128.34678139510811</v>
      </c>
      <c r="E404" s="450">
        <v>154.01613767412974</v>
      </c>
      <c r="F404" s="449"/>
      <c r="G404" s="1090"/>
      <c r="H404" s="1090"/>
      <c r="I404" s="1090"/>
      <c r="J404" s="1090"/>
      <c r="K404" s="1090"/>
      <c r="L404" s="1090"/>
      <c r="M404" s="1090"/>
      <c r="N404" s="1091"/>
      <c r="O404" s="1053"/>
      <c r="P404" s="1053"/>
      <c r="Q404" s="413"/>
      <c r="S404" s="353"/>
      <c r="T404" s="353"/>
      <c r="W404" s="353"/>
      <c r="X404" s="353"/>
      <c r="Y404" s="353"/>
      <c r="Z404" s="353"/>
      <c r="AA404" s="353"/>
      <c r="AB404" s="353"/>
      <c r="AC404" s="353"/>
      <c r="AD404" s="353"/>
      <c r="AE404" s="353"/>
      <c r="AF404" s="353"/>
    </row>
    <row r="405" spans="1:32" ht="19.5" customHeight="1">
      <c r="A405" s="965" t="s">
        <v>386</v>
      </c>
      <c r="B405" s="966">
        <v>55.266420992717215</v>
      </c>
      <c r="C405" s="966">
        <v>120.5686334175916</v>
      </c>
      <c r="D405" s="966">
        <v>407.9</v>
      </c>
      <c r="E405" s="966">
        <v>704.10498641694801</v>
      </c>
      <c r="F405" s="449"/>
      <c r="G405" s="1090"/>
      <c r="H405" s="1090"/>
      <c r="I405" s="1090"/>
      <c r="J405" s="1090"/>
      <c r="K405" s="1090"/>
      <c r="L405" s="1090"/>
      <c r="M405" s="1090"/>
      <c r="N405" s="1091"/>
      <c r="O405" s="1053"/>
      <c r="P405" s="1053"/>
      <c r="Q405" s="413"/>
      <c r="S405" s="353"/>
      <c r="T405" s="353"/>
      <c r="W405" s="353"/>
      <c r="X405" s="353"/>
      <c r="Y405" s="353"/>
      <c r="Z405" s="353"/>
      <c r="AA405" s="353"/>
      <c r="AB405" s="353"/>
      <c r="AC405" s="353"/>
      <c r="AD405" s="353"/>
      <c r="AE405" s="353"/>
      <c r="AF405" s="353"/>
    </row>
    <row r="406" spans="1:32" ht="19.5" customHeight="1">
      <c r="A406" s="504" t="s">
        <v>13</v>
      </c>
      <c r="B406" s="488"/>
      <c r="C406" s="488"/>
      <c r="D406" s="488"/>
      <c r="E406" s="488"/>
      <c r="F406" s="488"/>
      <c r="G406" s="1087"/>
      <c r="H406" s="1087"/>
      <c r="I406" s="1087"/>
      <c r="J406" s="1087"/>
      <c r="K406" s="1087"/>
      <c r="L406" s="1087"/>
      <c r="M406" s="1087"/>
      <c r="N406" s="1088"/>
      <c r="O406" s="1088"/>
      <c r="P406" s="1088"/>
      <c r="Q406" s="488"/>
      <c r="R406" s="79"/>
      <c r="S406" s="79"/>
      <c r="W406" s="353"/>
      <c r="X406" s="353"/>
      <c r="Y406" s="353"/>
      <c r="Z406" s="353"/>
      <c r="AA406" s="353"/>
      <c r="AB406" s="353"/>
      <c r="AC406" s="353"/>
      <c r="AD406" s="353"/>
      <c r="AE406" s="353"/>
      <c r="AF406" s="353"/>
    </row>
    <row r="407" spans="1:32" ht="19.5" customHeight="1">
      <c r="A407" s="136"/>
      <c r="B407" s="389"/>
      <c r="R407" s="79"/>
      <c r="S407" s="79"/>
      <c r="W407" s="353"/>
      <c r="X407" s="353"/>
      <c r="Y407" s="353"/>
      <c r="Z407" s="353"/>
      <c r="AA407" s="353"/>
      <c r="AB407" s="353"/>
      <c r="AC407" s="353"/>
      <c r="AD407" s="353"/>
      <c r="AE407" s="353"/>
      <c r="AF407" s="353"/>
    </row>
    <row r="408" spans="1:32" ht="19.5" customHeight="1">
      <c r="A408" s="332" t="s">
        <v>338</v>
      </c>
      <c r="B408" s="390"/>
      <c r="C408" s="390"/>
      <c r="D408" s="390"/>
      <c r="E408" s="390"/>
      <c r="F408" s="390"/>
      <c r="G408" s="1052"/>
      <c r="H408" s="1052"/>
      <c r="I408" s="1052"/>
      <c r="J408" s="1052"/>
      <c r="K408" s="1052"/>
      <c r="L408" s="1052"/>
      <c r="M408" s="1052"/>
      <c r="N408" s="1092"/>
      <c r="O408" s="1092"/>
      <c r="P408" s="1092"/>
      <c r="Q408" s="390"/>
      <c r="R408" s="79"/>
      <c r="S408" s="79"/>
      <c r="W408" s="353"/>
      <c r="X408" s="353"/>
      <c r="Y408" s="353"/>
      <c r="Z408" s="353"/>
      <c r="AA408" s="353"/>
      <c r="AB408" s="353"/>
      <c r="AC408" s="353"/>
      <c r="AD408" s="353"/>
      <c r="AE408" s="353"/>
      <c r="AF408" s="353"/>
    </row>
    <row r="409" spans="1:32" ht="19.5" customHeight="1">
      <c r="A409" s="338" t="s">
        <v>391</v>
      </c>
      <c r="B409" s="373"/>
      <c r="C409" s="373"/>
      <c r="D409" s="390"/>
      <c r="E409" s="390"/>
      <c r="F409" s="390"/>
      <c r="G409" s="1052"/>
      <c r="H409" s="1052"/>
      <c r="I409" s="1052"/>
      <c r="J409" s="1052"/>
      <c r="K409" s="1052"/>
      <c r="L409" s="1052"/>
      <c r="M409" s="1052"/>
      <c r="N409" s="1092"/>
      <c r="O409" s="1092"/>
      <c r="P409" s="1092"/>
      <c r="Q409" s="390"/>
      <c r="R409" s="79"/>
      <c r="S409" s="79"/>
      <c r="W409" s="353"/>
      <c r="X409" s="353"/>
      <c r="Y409" s="353"/>
      <c r="Z409" s="353"/>
      <c r="AA409" s="353"/>
      <c r="AB409" s="353"/>
      <c r="AC409" s="353"/>
      <c r="AD409" s="353"/>
      <c r="AE409" s="353"/>
      <c r="AF409" s="353"/>
    </row>
    <row r="410" spans="1:32" ht="19.5" customHeight="1">
      <c r="A410" s="26" t="s">
        <v>63</v>
      </c>
      <c r="B410" s="453">
        <v>2012</v>
      </c>
      <c r="C410" s="925">
        <v>2013</v>
      </c>
      <c r="D410" s="454"/>
      <c r="E410" s="454"/>
      <c r="F410" s="471"/>
      <c r="G410" s="1093"/>
      <c r="H410" s="1093"/>
      <c r="I410" s="1093"/>
      <c r="J410" s="1093"/>
      <c r="K410" s="1093"/>
      <c r="L410" s="1093"/>
      <c r="M410" s="1027"/>
      <c r="N410" s="1053"/>
      <c r="O410" s="1053"/>
      <c r="P410" s="1053"/>
      <c r="Q410" s="353"/>
      <c r="R410" s="353"/>
      <c r="S410" s="353"/>
      <c r="T410" s="353"/>
      <c r="W410" s="353"/>
      <c r="X410" s="353"/>
      <c r="Y410" s="353"/>
      <c r="Z410" s="353"/>
      <c r="AA410" s="353"/>
      <c r="AB410" s="353"/>
      <c r="AC410" s="353"/>
      <c r="AD410" s="353"/>
      <c r="AE410" s="353"/>
      <c r="AF410" s="353"/>
    </row>
    <row r="411" spans="1:32" ht="19.5" customHeight="1">
      <c r="A411" s="455" t="s">
        <v>64</v>
      </c>
      <c r="B411" s="456">
        <v>103.9</v>
      </c>
      <c r="C411" s="926">
        <v>107.3</v>
      </c>
      <c r="D411" s="457"/>
      <c r="E411" s="457"/>
      <c r="F411" s="838"/>
      <c r="G411" s="1094"/>
      <c r="H411" s="1094"/>
      <c r="I411" s="1094"/>
      <c r="J411" s="1094"/>
      <c r="K411" s="1094"/>
      <c r="L411" s="1094"/>
      <c r="M411" s="1027"/>
      <c r="N411" s="1053"/>
      <c r="O411" s="1053"/>
      <c r="P411" s="1053"/>
      <c r="Q411" s="353"/>
      <c r="R411" s="353"/>
      <c r="S411" s="353"/>
      <c r="T411" s="353"/>
      <c r="W411" s="353"/>
      <c r="X411" s="353"/>
      <c r="Y411" s="353"/>
      <c r="Z411" s="353"/>
      <c r="AA411" s="353"/>
      <c r="AB411" s="353"/>
      <c r="AC411" s="353"/>
      <c r="AD411" s="353"/>
      <c r="AE411" s="353"/>
      <c r="AF411" s="353"/>
    </row>
    <row r="412" spans="1:32" ht="19.5" customHeight="1">
      <c r="A412" s="451" t="s">
        <v>24</v>
      </c>
      <c r="B412" s="458">
        <v>109.3</v>
      </c>
      <c r="C412" s="927">
        <v>117.3</v>
      </c>
      <c r="D412" s="459"/>
      <c r="E412" s="459"/>
      <c r="F412" s="839"/>
      <c r="G412" s="1095"/>
      <c r="H412" s="1095"/>
      <c r="I412" s="1095"/>
      <c r="J412" s="1095"/>
      <c r="K412" s="1095"/>
      <c r="L412" s="1095"/>
      <c r="M412" s="1027"/>
      <c r="N412" s="1053"/>
      <c r="O412" s="1053"/>
      <c r="P412" s="1053"/>
      <c r="Q412" s="353"/>
      <c r="R412" s="353"/>
      <c r="S412" s="353"/>
      <c r="T412" s="353"/>
      <c r="W412" s="353"/>
      <c r="X412" s="353"/>
      <c r="Y412" s="353"/>
      <c r="Z412" s="353"/>
      <c r="AA412" s="353"/>
      <c r="AB412" s="353"/>
      <c r="AC412" s="353"/>
      <c r="AD412" s="353"/>
      <c r="AE412" s="353"/>
      <c r="AF412" s="353"/>
    </row>
    <row r="413" spans="1:32" ht="19.5" customHeight="1">
      <c r="A413" s="451" t="s">
        <v>25</v>
      </c>
      <c r="B413" s="458">
        <v>110.2</v>
      </c>
      <c r="C413" s="927">
        <v>118.1</v>
      </c>
      <c r="D413" s="459"/>
      <c r="E413" s="459"/>
      <c r="F413" s="839"/>
      <c r="G413" s="1095"/>
      <c r="H413" s="1095"/>
      <c r="I413" s="1095"/>
      <c r="J413" s="1095"/>
      <c r="K413" s="1095"/>
      <c r="L413" s="1095"/>
      <c r="M413" s="1027"/>
      <c r="N413" s="1053"/>
      <c r="O413" s="1053"/>
      <c r="P413" s="1053"/>
      <c r="Q413" s="353"/>
      <c r="R413" s="353"/>
      <c r="S413" s="353"/>
      <c r="T413" s="353"/>
      <c r="W413" s="353"/>
      <c r="X413" s="353"/>
      <c r="Y413" s="353"/>
      <c r="Z413" s="353"/>
      <c r="AA413" s="353"/>
      <c r="AB413" s="353"/>
      <c r="AC413" s="353"/>
      <c r="AD413" s="353"/>
      <c r="AE413" s="353"/>
      <c r="AF413" s="353"/>
    </row>
    <row r="414" spans="1:32" ht="19.5" customHeight="1">
      <c r="A414" s="451" t="s">
        <v>26</v>
      </c>
      <c r="B414" s="458">
        <v>155.5</v>
      </c>
      <c r="C414" s="927">
        <v>144.5</v>
      </c>
      <c r="D414" s="459"/>
      <c r="E414" s="459"/>
      <c r="F414" s="839"/>
      <c r="G414" s="1095"/>
      <c r="H414" s="1095"/>
      <c r="I414" s="1095"/>
      <c r="J414" s="1095"/>
      <c r="K414" s="1095"/>
      <c r="L414" s="1095"/>
      <c r="M414" s="1027"/>
      <c r="N414" s="1053"/>
      <c r="O414" s="1053"/>
      <c r="P414" s="1053"/>
      <c r="Q414" s="353"/>
      <c r="R414" s="353"/>
      <c r="S414" s="353"/>
      <c r="T414" s="353"/>
      <c r="W414" s="353"/>
      <c r="X414" s="353"/>
      <c r="Y414" s="353"/>
      <c r="Z414" s="353"/>
      <c r="AA414" s="353"/>
      <c r="AB414" s="353"/>
      <c r="AC414" s="353"/>
      <c r="AD414" s="353"/>
      <c r="AE414" s="353"/>
      <c r="AF414" s="353"/>
    </row>
    <row r="415" spans="1:32" ht="19.5" customHeight="1">
      <c r="A415" s="451" t="s">
        <v>27</v>
      </c>
      <c r="B415" s="458">
        <v>116.8</v>
      </c>
      <c r="C415" s="927">
        <v>107.3</v>
      </c>
      <c r="D415" s="459"/>
      <c r="E415" s="459"/>
      <c r="F415" s="839"/>
      <c r="G415" s="1095"/>
      <c r="H415" s="1095"/>
      <c r="I415" s="1095"/>
      <c r="J415" s="1095"/>
      <c r="K415" s="1095"/>
      <c r="L415" s="1095"/>
      <c r="M415" s="1027"/>
      <c r="N415" s="1053"/>
      <c r="O415" s="1053"/>
      <c r="P415" s="1053"/>
      <c r="Q415" s="353"/>
      <c r="R415" s="353"/>
      <c r="S415" s="353"/>
      <c r="T415" s="353"/>
      <c r="W415" s="353"/>
      <c r="X415" s="353"/>
      <c r="Y415" s="353"/>
      <c r="Z415" s="353"/>
      <c r="AA415" s="353"/>
      <c r="AB415" s="353"/>
      <c r="AC415" s="353"/>
      <c r="AD415" s="353"/>
      <c r="AE415" s="353"/>
      <c r="AF415" s="353"/>
    </row>
    <row r="416" spans="1:32" ht="19.5" customHeight="1">
      <c r="A416" s="451" t="s">
        <v>28</v>
      </c>
      <c r="B416" s="458">
        <v>119</v>
      </c>
      <c r="C416" s="927">
        <v>113.3</v>
      </c>
      <c r="D416" s="459"/>
      <c r="E416" s="459"/>
      <c r="F416" s="839"/>
      <c r="G416" s="1095"/>
      <c r="H416" s="1095"/>
      <c r="I416" s="1095"/>
      <c r="J416" s="1095"/>
      <c r="K416" s="1095"/>
      <c r="L416" s="1095"/>
      <c r="M416" s="1027"/>
      <c r="N416" s="1053"/>
      <c r="O416" s="1053"/>
      <c r="P416" s="1053"/>
      <c r="Q416" s="353"/>
      <c r="R416" s="353"/>
      <c r="S416" s="353"/>
      <c r="T416" s="353"/>
      <c r="W416" s="353"/>
      <c r="X416" s="353"/>
      <c r="Y416" s="353"/>
      <c r="Z416" s="353"/>
      <c r="AA416" s="353"/>
      <c r="AB416" s="353"/>
      <c r="AC416" s="353"/>
      <c r="AD416" s="353"/>
      <c r="AE416" s="353"/>
      <c r="AF416" s="353"/>
    </row>
    <row r="417" spans="1:32" ht="19.5" customHeight="1">
      <c r="A417" s="451" t="s">
        <v>271</v>
      </c>
      <c r="B417" s="458">
        <v>160.6</v>
      </c>
      <c r="C417" s="927">
        <v>153.30000000000001</v>
      </c>
      <c r="D417" s="459"/>
      <c r="E417" s="459"/>
      <c r="F417" s="839"/>
      <c r="G417" s="1095"/>
      <c r="H417" s="1095"/>
      <c r="I417" s="1095"/>
      <c r="J417" s="1095"/>
      <c r="K417" s="1095"/>
      <c r="L417" s="1095"/>
      <c r="M417" s="1027"/>
      <c r="N417" s="1053"/>
      <c r="O417" s="1053"/>
      <c r="P417" s="1053"/>
      <c r="Q417" s="353"/>
      <c r="R417" s="353"/>
      <c r="S417" s="353"/>
      <c r="T417" s="353"/>
      <c r="W417" s="353"/>
      <c r="X417" s="353"/>
      <c r="Y417" s="353"/>
      <c r="Z417" s="353"/>
      <c r="AA417" s="353"/>
      <c r="AB417" s="353"/>
      <c r="AC417" s="353"/>
      <c r="AD417" s="353"/>
      <c r="AE417" s="353"/>
      <c r="AF417" s="353"/>
    </row>
    <row r="418" spans="1:32" ht="19.5" customHeight="1">
      <c r="A418" s="451" t="s">
        <v>30</v>
      </c>
      <c r="B418" s="458">
        <v>116</v>
      </c>
      <c r="C418" s="927">
        <v>109.6</v>
      </c>
      <c r="D418" s="459"/>
      <c r="E418" s="459"/>
      <c r="F418" s="839"/>
      <c r="G418" s="1095"/>
      <c r="H418" s="1095"/>
      <c r="I418" s="1095"/>
      <c r="J418" s="1095"/>
      <c r="K418" s="1095"/>
      <c r="L418" s="1095"/>
      <c r="M418" s="1027"/>
      <c r="N418" s="1053"/>
      <c r="O418" s="1053"/>
      <c r="P418" s="1053"/>
      <c r="Q418" s="353"/>
      <c r="R418" s="353"/>
      <c r="S418" s="353"/>
      <c r="T418" s="353"/>
      <c r="W418" s="353"/>
      <c r="X418" s="353"/>
      <c r="Y418" s="353"/>
      <c r="Z418" s="353"/>
      <c r="AA418" s="353"/>
      <c r="AB418" s="353"/>
      <c r="AC418" s="353"/>
      <c r="AD418" s="353"/>
      <c r="AE418" s="353"/>
      <c r="AF418" s="353"/>
    </row>
    <row r="419" spans="1:32" ht="19.5" customHeight="1">
      <c r="A419" s="451" t="s">
        <v>55</v>
      </c>
      <c r="B419" s="458">
        <v>99</v>
      </c>
      <c r="C419" s="927">
        <v>103.6</v>
      </c>
      <c r="D419" s="459"/>
      <c r="E419" s="459"/>
      <c r="F419" s="839"/>
      <c r="G419" s="1095"/>
      <c r="H419" s="1095"/>
      <c r="I419" s="1095"/>
      <c r="J419" s="1095"/>
      <c r="K419" s="1095"/>
      <c r="L419" s="1095"/>
      <c r="M419" s="1027"/>
      <c r="N419" s="1053"/>
      <c r="O419" s="1053"/>
      <c r="P419" s="1053"/>
      <c r="Q419" s="353"/>
      <c r="R419" s="353"/>
      <c r="S419" s="353"/>
      <c r="T419" s="353"/>
      <c r="W419" s="353"/>
      <c r="X419" s="353"/>
      <c r="Y419" s="353"/>
      <c r="Z419" s="353"/>
      <c r="AA419" s="353"/>
      <c r="AB419" s="353"/>
      <c r="AC419" s="353"/>
      <c r="AD419" s="353"/>
      <c r="AE419" s="353"/>
      <c r="AF419" s="353"/>
    </row>
    <row r="420" spans="1:32" ht="19.5" customHeight="1">
      <c r="A420" s="451" t="s">
        <v>56</v>
      </c>
      <c r="B420" s="458">
        <v>114.1</v>
      </c>
      <c r="C420" s="927">
        <v>112.3</v>
      </c>
      <c r="D420" s="459"/>
      <c r="E420" s="459"/>
      <c r="F420" s="839"/>
      <c r="G420" s="1095"/>
      <c r="H420" s="1095"/>
      <c r="I420" s="1095"/>
      <c r="J420" s="1095"/>
      <c r="K420" s="1095"/>
      <c r="L420" s="1095"/>
      <c r="M420" s="1027"/>
      <c r="N420" s="1053"/>
      <c r="O420" s="1053"/>
      <c r="P420" s="1053"/>
      <c r="Q420" s="353"/>
      <c r="R420" s="353"/>
      <c r="S420" s="353"/>
      <c r="T420" s="353"/>
      <c r="W420" s="353"/>
      <c r="X420" s="353"/>
      <c r="Y420" s="353"/>
      <c r="Z420" s="353"/>
      <c r="AA420" s="353"/>
      <c r="AB420" s="353"/>
      <c r="AC420" s="353"/>
      <c r="AD420" s="353"/>
      <c r="AE420" s="353"/>
      <c r="AF420" s="353"/>
    </row>
    <row r="421" spans="1:32" ht="19.5" customHeight="1">
      <c r="A421" s="451" t="s">
        <v>31</v>
      </c>
      <c r="B421" s="458">
        <v>177.7</v>
      </c>
      <c r="C421" s="927">
        <v>167.2</v>
      </c>
      <c r="D421" s="459"/>
      <c r="E421" s="459"/>
      <c r="F421" s="839"/>
      <c r="G421" s="1095"/>
      <c r="H421" s="1095"/>
      <c r="I421" s="1095"/>
      <c r="J421" s="1095"/>
      <c r="K421" s="1095"/>
      <c r="L421" s="1095"/>
      <c r="M421" s="1027"/>
      <c r="N421" s="1053"/>
      <c r="O421" s="1053"/>
      <c r="P421" s="1053"/>
      <c r="Q421" s="353"/>
      <c r="R421" s="353"/>
      <c r="S421" s="353"/>
      <c r="T421" s="353"/>
      <c r="W421" s="353"/>
      <c r="X421" s="353"/>
      <c r="Y421" s="353"/>
      <c r="Z421" s="353"/>
      <c r="AA421" s="353"/>
      <c r="AB421" s="353"/>
      <c r="AC421" s="353"/>
      <c r="AD421" s="353"/>
      <c r="AE421" s="353"/>
      <c r="AF421" s="353"/>
    </row>
    <row r="422" spans="1:32" ht="19.5" customHeight="1">
      <c r="A422" s="451" t="s">
        <v>32</v>
      </c>
      <c r="B422" s="458">
        <v>99.2</v>
      </c>
      <c r="C422" s="927">
        <v>109.7</v>
      </c>
      <c r="D422" s="459"/>
      <c r="E422" s="459"/>
      <c r="F422" s="839"/>
      <c r="G422" s="1095"/>
      <c r="H422" s="1095"/>
      <c r="I422" s="1095"/>
      <c r="J422" s="1095"/>
      <c r="K422" s="1095"/>
      <c r="L422" s="1095"/>
      <c r="M422" s="1027"/>
      <c r="N422" s="1053"/>
      <c r="O422" s="1053"/>
      <c r="P422" s="1053"/>
      <c r="Q422" s="353"/>
      <c r="R422" s="353"/>
      <c r="S422" s="353"/>
      <c r="T422" s="353"/>
      <c r="W422" s="353"/>
      <c r="X422" s="353"/>
      <c r="Y422" s="353"/>
      <c r="Z422" s="353"/>
      <c r="AA422" s="353"/>
      <c r="AB422" s="353"/>
      <c r="AC422" s="353"/>
      <c r="AD422" s="353"/>
      <c r="AE422" s="353"/>
      <c r="AF422" s="353"/>
    </row>
    <row r="423" spans="1:32" ht="19.5" customHeight="1">
      <c r="A423" s="451" t="s">
        <v>319</v>
      </c>
      <c r="B423" s="458">
        <v>111</v>
      </c>
      <c r="C423" s="927">
        <v>102.9</v>
      </c>
      <c r="D423" s="459"/>
      <c r="E423" s="459"/>
      <c r="F423" s="839"/>
      <c r="G423" s="1095"/>
      <c r="H423" s="1095"/>
      <c r="I423" s="1095"/>
      <c r="J423" s="1095"/>
      <c r="K423" s="1095"/>
      <c r="L423" s="1095"/>
      <c r="M423" s="1027"/>
      <c r="N423" s="1053"/>
      <c r="O423" s="1053"/>
      <c r="P423" s="1053"/>
      <c r="Q423" s="353"/>
      <c r="R423" s="353"/>
      <c r="S423" s="353"/>
      <c r="T423" s="353"/>
      <c r="W423" s="353"/>
      <c r="X423" s="353"/>
      <c r="Y423" s="353"/>
      <c r="Z423" s="353"/>
      <c r="AA423" s="353"/>
      <c r="AB423" s="353"/>
      <c r="AC423" s="353"/>
      <c r="AD423" s="353"/>
      <c r="AE423" s="353"/>
      <c r="AF423" s="353"/>
    </row>
    <row r="424" spans="1:32" ht="19.5" customHeight="1">
      <c r="A424" s="451" t="s">
        <v>33</v>
      </c>
      <c r="B424" s="458">
        <v>105.5</v>
      </c>
      <c r="C424" s="927">
        <v>111.3</v>
      </c>
      <c r="D424" s="459"/>
      <c r="E424" s="459"/>
      <c r="F424" s="839"/>
      <c r="G424" s="1095"/>
      <c r="H424" s="1095"/>
      <c r="I424" s="1095"/>
      <c r="J424" s="1095"/>
      <c r="K424" s="1095"/>
      <c r="L424" s="1095"/>
      <c r="M424" s="1027"/>
      <c r="N424" s="1053"/>
      <c r="O424" s="1053"/>
      <c r="P424" s="1053"/>
      <c r="Q424" s="353"/>
      <c r="R424" s="353"/>
      <c r="S424" s="353"/>
      <c r="T424" s="353"/>
      <c r="W424" s="353"/>
      <c r="X424" s="353"/>
      <c r="Y424" s="353"/>
      <c r="Z424" s="353"/>
      <c r="AA424" s="353"/>
      <c r="AB424" s="353"/>
      <c r="AC424" s="353"/>
      <c r="AD424" s="353"/>
      <c r="AE424" s="353"/>
      <c r="AF424" s="353"/>
    </row>
    <row r="425" spans="1:32" ht="19.5" customHeight="1">
      <c r="A425" s="451" t="s">
        <v>58</v>
      </c>
      <c r="B425" s="458">
        <v>105.3</v>
      </c>
      <c r="C425" s="927">
        <v>102.3</v>
      </c>
      <c r="D425" s="459"/>
      <c r="E425" s="459"/>
      <c r="F425" s="839"/>
      <c r="G425" s="1095"/>
      <c r="H425" s="1095"/>
      <c r="I425" s="1095"/>
      <c r="J425" s="1095"/>
      <c r="K425" s="1095"/>
      <c r="L425" s="1095"/>
      <c r="M425" s="1027"/>
      <c r="N425" s="1053"/>
      <c r="O425" s="1053"/>
      <c r="P425" s="1053"/>
      <c r="Q425" s="353"/>
      <c r="R425" s="353"/>
      <c r="S425" s="353"/>
      <c r="T425" s="353"/>
      <c r="W425" s="353"/>
      <c r="X425" s="353"/>
      <c r="Y425" s="353"/>
      <c r="Z425" s="353"/>
      <c r="AA425" s="353"/>
      <c r="AB425" s="353"/>
      <c r="AC425" s="353"/>
      <c r="AD425" s="353"/>
      <c r="AE425" s="353"/>
      <c r="AF425" s="353"/>
    </row>
    <row r="426" spans="1:32" ht="19.5" customHeight="1">
      <c r="A426" s="451" t="s">
        <v>320</v>
      </c>
      <c r="B426" s="458">
        <v>109.1</v>
      </c>
      <c r="C426" s="927">
        <v>114.8</v>
      </c>
      <c r="D426" s="459"/>
      <c r="E426" s="459"/>
      <c r="F426" s="839"/>
      <c r="G426" s="1095"/>
      <c r="H426" s="1095"/>
      <c r="I426" s="1095"/>
      <c r="J426" s="1095"/>
      <c r="K426" s="1095"/>
      <c r="L426" s="1095"/>
      <c r="M426" s="1027"/>
      <c r="N426" s="1053"/>
      <c r="O426" s="1053"/>
      <c r="P426" s="1053"/>
      <c r="Q426" s="353"/>
      <c r="R426" s="353"/>
      <c r="S426" s="353"/>
      <c r="T426" s="353"/>
      <c r="W426" s="353"/>
      <c r="X426" s="353"/>
      <c r="Y426" s="353"/>
      <c r="Z426" s="353"/>
      <c r="AA426" s="353"/>
      <c r="AB426" s="353"/>
      <c r="AC426" s="353"/>
      <c r="AD426" s="353"/>
      <c r="AE426" s="353"/>
      <c r="AF426" s="353"/>
    </row>
    <row r="427" spans="1:32" ht="19.5" customHeight="1">
      <c r="A427" s="451" t="s">
        <v>60</v>
      </c>
      <c r="B427" s="458">
        <v>96.5</v>
      </c>
      <c r="C427" s="927">
        <v>93.9</v>
      </c>
      <c r="D427" s="459"/>
      <c r="E427" s="459"/>
      <c r="F427" s="839"/>
      <c r="G427" s="1095"/>
      <c r="H427" s="1095"/>
      <c r="I427" s="1095"/>
      <c r="J427" s="1095"/>
      <c r="K427" s="1095"/>
      <c r="L427" s="1095"/>
      <c r="M427" s="1027"/>
      <c r="N427" s="1053"/>
      <c r="O427" s="1053"/>
      <c r="P427" s="1053"/>
      <c r="Q427" s="353"/>
      <c r="R427" s="353"/>
      <c r="S427" s="353"/>
      <c r="T427" s="353"/>
      <c r="W427" s="353"/>
      <c r="X427" s="353"/>
      <c r="Y427" s="353"/>
      <c r="Z427" s="353"/>
      <c r="AA427" s="353"/>
      <c r="AB427" s="353"/>
      <c r="AC427" s="353"/>
      <c r="AD427" s="353"/>
      <c r="AE427" s="353"/>
      <c r="AF427" s="353"/>
    </row>
    <row r="428" spans="1:32" ht="19.5" customHeight="1">
      <c r="A428" s="451" t="s">
        <v>35</v>
      </c>
      <c r="B428" s="458">
        <v>110.5</v>
      </c>
      <c r="C428" s="927">
        <v>116.1</v>
      </c>
      <c r="D428" s="459"/>
      <c r="E428" s="459"/>
      <c r="F428" s="839"/>
      <c r="G428" s="1095"/>
      <c r="H428" s="1095"/>
      <c r="I428" s="1095"/>
      <c r="J428" s="1095"/>
      <c r="K428" s="1095"/>
      <c r="L428" s="1095"/>
      <c r="M428" s="1027"/>
      <c r="N428" s="1053"/>
      <c r="O428" s="1053"/>
      <c r="P428" s="1053"/>
      <c r="Q428" s="353"/>
      <c r="R428" s="353"/>
      <c r="S428" s="353"/>
      <c r="T428" s="353"/>
      <c r="W428" s="353"/>
      <c r="X428" s="353"/>
      <c r="Y428" s="353"/>
      <c r="Z428" s="353"/>
      <c r="AA428" s="353"/>
      <c r="AB428" s="353"/>
      <c r="AC428" s="353"/>
      <c r="AD428" s="353"/>
      <c r="AE428" s="353"/>
      <c r="AF428" s="353"/>
    </row>
    <row r="429" spans="1:32" ht="19.5" customHeight="1">
      <c r="A429" s="451" t="s">
        <v>61</v>
      </c>
      <c r="B429" s="458">
        <v>127.1</v>
      </c>
      <c r="C429" s="927">
        <v>120.9</v>
      </c>
      <c r="D429" s="459"/>
      <c r="E429" s="459"/>
      <c r="F429" s="839"/>
      <c r="G429" s="1095"/>
      <c r="H429" s="1095"/>
      <c r="I429" s="1095"/>
      <c r="J429" s="1095"/>
      <c r="K429" s="1095"/>
      <c r="L429" s="1095"/>
      <c r="M429" s="1027"/>
      <c r="N429" s="1053"/>
      <c r="O429" s="1053"/>
      <c r="P429" s="1053"/>
      <c r="Q429" s="353"/>
      <c r="R429" s="353"/>
      <c r="S429" s="353"/>
      <c r="T429" s="353"/>
      <c r="W429" s="353"/>
      <c r="X429" s="353"/>
      <c r="Y429" s="353"/>
      <c r="Z429" s="353"/>
      <c r="AA429" s="353"/>
      <c r="AB429" s="353"/>
      <c r="AC429" s="353"/>
      <c r="AD429" s="353"/>
      <c r="AE429" s="353"/>
      <c r="AF429" s="353"/>
    </row>
    <row r="430" spans="1:32" ht="19.5" customHeight="1">
      <c r="A430" s="451" t="s">
        <v>62</v>
      </c>
      <c r="B430" s="458">
        <v>130.9</v>
      </c>
      <c r="C430" s="927">
        <v>122.6</v>
      </c>
      <c r="D430" s="459"/>
      <c r="E430" s="459"/>
      <c r="F430" s="839"/>
      <c r="G430" s="1095"/>
      <c r="H430" s="1095"/>
      <c r="I430" s="1095"/>
      <c r="J430" s="1095"/>
      <c r="K430" s="1095"/>
      <c r="L430" s="1095"/>
      <c r="M430" s="1027"/>
      <c r="N430" s="1053"/>
      <c r="O430" s="1053"/>
      <c r="P430" s="1053"/>
      <c r="Q430" s="353"/>
      <c r="R430" s="353"/>
      <c r="S430" s="353"/>
      <c r="T430" s="353"/>
      <c r="W430" s="353"/>
      <c r="X430" s="353"/>
      <c r="Y430" s="353"/>
      <c r="Z430" s="353"/>
      <c r="AA430" s="353"/>
      <c r="AB430" s="353"/>
      <c r="AC430" s="353"/>
      <c r="AD430" s="353"/>
      <c r="AE430" s="353"/>
      <c r="AF430" s="353"/>
    </row>
    <row r="431" spans="1:32" ht="19.5" customHeight="1">
      <c r="A431" s="451" t="s">
        <v>36</v>
      </c>
      <c r="B431" s="458">
        <v>89.6</v>
      </c>
      <c r="C431" s="927">
        <v>93.6</v>
      </c>
      <c r="D431" s="459"/>
      <c r="E431" s="459"/>
      <c r="F431" s="839"/>
      <c r="G431" s="1095"/>
      <c r="H431" s="1095"/>
      <c r="I431" s="1095"/>
      <c r="J431" s="1095"/>
      <c r="K431" s="1095"/>
      <c r="L431" s="1095"/>
      <c r="M431" s="1027"/>
      <c r="N431" s="1053"/>
      <c r="O431" s="1053"/>
      <c r="P431" s="1053"/>
      <c r="Q431" s="353"/>
      <c r="R431" s="353"/>
      <c r="S431" s="353"/>
      <c r="T431" s="353"/>
      <c r="W431" s="353"/>
      <c r="X431" s="353"/>
      <c r="Y431" s="353"/>
      <c r="Z431" s="353"/>
      <c r="AA431" s="353"/>
      <c r="AB431" s="353"/>
      <c r="AC431" s="353"/>
      <c r="AD431" s="353"/>
      <c r="AE431" s="353"/>
      <c r="AF431" s="353"/>
    </row>
    <row r="432" spans="1:32" ht="19.5" customHeight="1">
      <c r="A432" s="451" t="s">
        <v>37</v>
      </c>
      <c r="B432" s="458">
        <v>98</v>
      </c>
      <c r="C432" s="927">
        <v>103.4</v>
      </c>
      <c r="D432" s="459"/>
      <c r="E432" s="459"/>
      <c r="F432" s="839"/>
      <c r="G432" s="1095"/>
      <c r="H432" s="1095"/>
      <c r="I432" s="1095"/>
      <c r="J432" s="1095"/>
      <c r="K432" s="1095"/>
      <c r="L432" s="1095"/>
      <c r="M432" s="1027"/>
      <c r="N432" s="1053"/>
      <c r="O432" s="1053"/>
      <c r="P432" s="1053"/>
      <c r="Q432" s="353"/>
      <c r="R432" s="353"/>
      <c r="S432" s="353"/>
      <c r="T432" s="353"/>
      <c r="W432" s="353"/>
      <c r="X432" s="353"/>
      <c r="Y432" s="353"/>
      <c r="Z432" s="353"/>
      <c r="AA432" s="353"/>
      <c r="AB432" s="353"/>
      <c r="AC432" s="353"/>
      <c r="AD432" s="353"/>
      <c r="AE432" s="353"/>
      <c r="AF432" s="353"/>
    </row>
    <row r="433" spans="1:32" ht="19.5" customHeight="1">
      <c r="A433" s="451" t="s">
        <v>38</v>
      </c>
      <c r="B433" s="458">
        <v>76.5</v>
      </c>
      <c r="C433" s="927">
        <v>81.7</v>
      </c>
      <c r="D433" s="459"/>
      <c r="E433" s="459"/>
      <c r="F433" s="839"/>
      <c r="G433" s="1095"/>
      <c r="H433" s="1095"/>
      <c r="I433" s="1095"/>
      <c r="J433" s="1095"/>
      <c r="K433" s="1095"/>
      <c r="L433" s="1095"/>
      <c r="M433" s="1027"/>
      <c r="N433" s="1053"/>
      <c r="O433" s="1053"/>
      <c r="P433" s="1053"/>
      <c r="Q433" s="353"/>
      <c r="R433" s="353"/>
      <c r="S433" s="353"/>
      <c r="T433" s="353"/>
      <c r="W433" s="353"/>
      <c r="X433" s="353"/>
      <c r="Y433" s="353"/>
      <c r="Z433" s="353"/>
      <c r="AA433" s="353"/>
      <c r="AB433" s="353"/>
      <c r="AC433" s="353"/>
      <c r="AD433" s="353"/>
      <c r="AE433" s="353"/>
      <c r="AF433" s="353"/>
    </row>
    <row r="434" spans="1:32" ht="19.5" customHeight="1">
      <c r="A434" s="451" t="s">
        <v>450</v>
      </c>
      <c r="B434" s="458">
        <v>107.9</v>
      </c>
      <c r="C434" s="928">
        <v>110.7</v>
      </c>
      <c r="D434" s="459"/>
      <c r="E434" s="459"/>
      <c r="F434" s="839"/>
      <c r="G434" s="1095"/>
      <c r="H434" s="1095"/>
      <c r="I434" s="1095"/>
      <c r="J434" s="1095"/>
      <c r="K434" s="1095"/>
      <c r="L434" s="1095"/>
      <c r="M434" s="1027"/>
      <c r="N434" s="1053"/>
      <c r="O434" s="1053"/>
      <c r="P434" s="1053"/>
      <c r="Q434" s="353"/>
      <c r="R434" s="353"/>
      <c r="S434" s="353"/>
      <c r="T434" s="353"/>
    </row>
    <row r="435" spans="1:32" s="409" customFormat="1" ht="19.5" customHeight="1">
      <c r="A435" s="339" t="s">
        <v>66</v>
      </c>
      <c r="B435" s="961"/>
      <c r="C435" s="961"/>
      <c r="D435" s="390"/>
      <c r="E435" s="423"/>
      <c r="F435" s="840"/>
      <c r="G435" s="1065"/>
      <c r="H435" s="1065"/>
      <c r="I435" s="1065"/>
      <c r="J435" s="1065"/>
      <c r="K435" s="1065"/>
      <c r="L435" s="1065"/>
      <c r="M435" s="1065"/>
      <c r="N435" s="1096"/>
      <c r="O435" s="1096"/>
      <c r="P435" s="1096"/>
      <c r="Q435" s="840"/>
      <c r="R435" s="841"/>
      <c r="S435" s="841"/>
      <c r="T435" s="841"/>
      <c r="U435" s="842"/>
      <c r="V435" s="842"/>
      <c r="W435" s="408"/>
      <c r="X435" s="408"/>
      <c r="Y435" s="408"/>
      <c r="Z435" s="408"/>
      <c r="AA435" s="408"/>
      <c r="AB435" s="408"/>
      <c r="AC435" s="408"/>
      <c r="AD435" s="408"/>
      <c r="AE435" s="408"/>
      <c r="AF435" s="408"/>
    </row>
    <row r="436" spans="1:32" s="330" customFormat="1" ht="19.5" customHeight="1">
      <c r="A436" s="136"/>
      <c r="B436" s="389"/>
      <c r="C436" s="389"/>
      <c r="D436" s="390"/>
      <c r="E436" s="423"/>
      <c r="F436" s="423"/>
      <c r="G436" s="1065"/>
      <c r="H436" s="1065"/>
      <c r="I436" s="1065"/>
      <c r="J436" s="1065"/>
      <c r="K436" s="1065"/>
      <c r="L436" s="1065"/>
      <c r="M436" s="1065"/>
      <c r="N436" s="1066"/>
      <c r="O436" s="1066"/>
      <c r="P436" s="1066"/>
      <c r="Q436" s="423"/>
      <c r="R436" s="79"/>
      <c r="S436" s="79"/>
      <c r="T436" s="79"/>
      <c r="W436" s="367"/>
      <c r="X436" s="367"/>
      <c r="Y436" s="367"/>
      <c r="Z436" s="367"/>
      <c r="AA436" s="367"/>
      <c r="AB436" s="367"/>
      <c r="AC436" s="367"/>
      <c r="AD436" s="367"/>
      <c r="AE436" s="367"/>
      <c r="AF436" s="367"/>
    </row>
    <row r="437" spans="1:32" s="330" customFormat="1" ht="19.5" customHeight="1">
      <c r="A437" s="460" t="s">
        <v>599</v>
      </c>
      <c r="B437" s="373"/>
      <c r="C437" s="373"/>
      <c r="D437" s="373"/>
      <c r="E437" s="373"/>
      <c r="F437" s="423"/>
      <c r="G437" s="1065"/>
      <c r="H437" s="1065"/>
      <c r="I437" s="1065"/>
      <c r="J437" s="1065"/>
      <c r="K437" s="1065"/>
      <c r="L437" s="1065"/>
      <c r="M437" s="1065"/>
      <c r="N437" s="1066"/>
      <c r="O437" s="1066"/>
      <c r="P437" s="1066"/>
      <c r="Q437" s="423"/>
      <c r="R437" s="79"/>
      <c r="S437" s="79"/>
      <c r="T437" s="79"/>
      <c r="W437" s="367"/>
      <c r="X437" s="367"/>
      <c r="Y437" s="367"/>
      <c r="Z437" s="367"/>
      <c r="AA437" s="367"/>
      <c r="AB437" s="367"/>
      <c r="AC437" s="367"/>
      <c r="AD437" s="367"/>
      <c r="AE437" s="367"/>
      <c r="AF437" s="367"/>
    </row>
    <row r="438" spans="1:32" s="330" customFormat="1" ht="19.5" customHeight="1">
      <c r="A438" s="26" t="s">
        <v>14</v>
      </c>
      <c r="B438" s="18" t="s">
        <v>11</v>
      </c>
      <c r="C438" s="18" t="s">
        <v>12</v>
      </c>
      <c r="D438" s="18" t="s">
        <v>171</v>
      </c>
      <c r="E438" s="18" t="s">
        <v>8</v>
      </c>
      <c r="F438" s="423"/>
      <c r="G438" s="1065"/>
      <c r="H438" s="1065"/>
      <c r="I438" s="1065"/>
      <c r="J438" s="1065"/>
      <c r="K438" s="1065"/>
      <c r="L438" s="1065"/>
      <c r="M438" s="1065"/>
      <c r="N438" s="1066"/>
      <c r="O438" s="1066"/>
      <c r="P438" s="1066"/>
      <c r="Q438" s="423"/>
      <c r="R438" s="79"/>
      <c r="S438" s="79"/>
      <c r="T438" s="79"/>
      <c r="W438" s="367"/>
      <c r="X438" s="367"/>
      <c r="Y438" s="367"/>
      <c r="Z438" s="367"/>
      <c r="AA438" s="367"/>
      <c r="AB438" s="367"/>
      <c r="AC438" s="367"/>
      <c r="AD438" s="367"/>
      <c r="AE438" s="367"/>
      <c r="AF438" s="367"/>
    </row>
    <row r="439" spans="1:32" s="330" customFormat="1" ht="19.5" customHeight="1">
      <c r="A439" s="455" t="s">
        <v>394</v>
      </c>
      <c r="B439" s="954"/>
      <c r="C439" s="954"/>
      <c r="D439" s="954"/>
      <c r="E439" s="955"/>
      <c r="F439" s="423"/>
      <c r="G439" s="1065"/>
      <c r="H439" s="1065"/>
      <c r="I439" s="1065"/>
      <c r="J439" s="1065"/>
      <c r="K439" s="1065"/>
      <c r="L439" s="1065"/>
      <c r="M439" s="1065"/>
      <c r="N439" s="1066"/>
      <c r="O439" s="1066"/>
      <c r="P439" s="1066"/>
      <c r="Q439" s="423"/>
      <c r="R439" s="79"/>
      <c r="S439" s="79"/>
      <c r="T439" s="79"/>
      <c r="W439" s="367"/>
      <c r="X439" s="367"/>
      <c r="Y439" s="367"/>
      <c r="Z439" s="367"/>
      <c r="AA439" s="367"/>
      <c r="AB439" s="367"/>
      <c r="AC439" s="367"/>
      <c r="AD439" s="367"/>
      <c r="AE439" s="367"/>
      <c r="AF439" s="367"/>
    </row>
    <row r="440" spans="1:32" s="330" customFormat="1" ht="19.5" customHeight="1">
      <c r="A440" s="14" t="s">
        <v>92</v>
      </c>
      <c r="B440" s="1097">
        <v>3658</v>
      </c>
      <c r="C440" s="1097">
        <v>0</v>
      </c>
      <c r="D440" s="1097">
        <v>0</v>
      </c>
      <c r="E440" s="1098">
        <f t="shared" ref="E440:E462" si="1">B440+C440+D440</f>
        <v>3658</v>
      </c>
      <c r="F440" s="423"/>
      <c r="G440" s="1065"/>
      <c r="H440" s="1065"/>
      <c r="I440" s="1065"/>
      <c r="J440" s="1065"/>
      <c r="K440" s="1065"/>
      <c r="L440" s="1065"/>
      <c r="M440" s="1065"/>
      <c r="N440" s="1066"/>
      <c r="O440" s="1066"/>
      <c r="P440" s="1066"/>
      <c r="Q440" s="423"/>
      <c r="R440" s="79"/>
      <c r="S440" s="79"/>
      <c r="T440" s="79"/>
      <c r="W440" s="367"/>
      <c r="X440" s="367"/>
      <c r="Y440" s="367"/>
      <c r="Z440" s="367"/>
      <c r="AA440" s="367"/>
      <c r="AB440" s="367"/>
      <c r="AC440" s="367"/>
      <c r="AD440" s="367"/>
      <c r="AE440" s="367"/>
      <c r="AF440" s="367"/>
    </row>
    <row r="441" spans="1:32" s="330" customFormat="1" ht="19.5" customHeight="1">
      <c r="A441" s="14" t="s">
        <v>93</v>
      </c>
      <c r="B441" s="1097">
        <v>0</v>
      </c>
      <c r="C441" s="1097">
        <v>0</v>
      </c>
      <c r="D441" s="1097">
        <v>0</v>
      </c>
      <c r="E441" s="1098">
        <v>0</v>
      </c>
      <c r="F441" s="423"/>
      <c r="G441" s="1065"/>
      <c r="H441" s="1065"/>
      <c r="I441" s="1065"/>
      <c r="J441" s="1065"/>
      <c r="K441" s="1065"/>
      <c r="L441" s="1065"/>
      <c r="M441" s="1065"/>
      <c r="N441" s="1066"/>
      <c r="O441" s="1066"/>
      <c r="P441" s="1066"/>
      <c r="Q441" s="423"/>
      <c r="R441" s="79"/>
      <c r="S441" s="79"/>
      <c r="T441" s="79"/>
      <c r="W441" s="367"/>
      <c r="X441" s="367"/>
      <c r="Y441" s="367"/>
      <c r="Z441" s="367"/>
      <c r="AA441" s="367"/>
      <c r="AB441" s="367"/>
      <c r="AC441" s="367"/>
      <c r="AD441" s="367"/>
      <c r="AE441" s="367"/>
      <c r="AF441" s="367"/>
    </row>
    <row r="442" spans="1:32" s="330" customFormat="1" ht="19.5" customHeight="1">
      <c r="A442" s="461" t="s">
        <v>395</v>
      </c>
      <c r="B442" s="1097"/>
      <c r="C442" s="1097"/>
      <c r="D442" s="1097"/>
      <c r="E442" s="1098"/>
      <c r="F442" s="423"/>
      <c r="G442" s="1065"/>
      <c r="H442" s="1065"/>
      <c r="I442" s="1065"/>
      <c r="J442" s="1065"/>
      <c r="K442" s="1065"/>
      <c r="L442" s="1065"/>
      <c r="M442" s="1065"/>
      <c r="N442" s="1066"/>
      <c r="O442" s="1066"/>
      <c r="P442" s="1066"/>
      <c r="Q442" s="423"/>
      <c r="R442" s="79"/>
      <c r="S442" s="79"/>
      <c r="T442" s="79"/>
      <c r="W442" s="367"/>
      <c r="X442" s="367"/>
      <c r="Y442" s="367"/>
      <c r="Z442" s="367"/>
      <c r="AA442" s="367"/>
      <c r="AB442" s="367"/>
      <c r="AC442" s="367"/>
      <c r="AD442" s="367"/>
      <c r="AE442" s="367"/>
      <c r="AF442" s="367"/>
    </row>
    <row r="443" spans="1:32" s="330" customFormat="1" ht="19.5" customHeight="1">
      <c r="A443" s="14" t="s">
        <v>92</v>
      </c>
      <c r="B443" s="1097">
        <v>0</v>
      </c>
      <c r="C443" s="1097">
        <v>6794</v>
      </c>
      <c r="D443" s="1097">
        <v>0</v>
      </c>
      <c r="E443" s="1098">
        <f t="shared" si="1"/>
        <v>6794</v>
      </c>
      <c r="F443" s="423"/>
      <c r="G443" s="1065"/>
      <c r="H443" s="1065"/>
      <c r="I443" s="1065"/>
      <c r="J443" s="1065"/>
      <c r="K443" s="1065"/>
      <c r="L443" s="1065"/>
      <c r="M443" s="1065"/>
      <c r="N443" s="1066"/>
      <c r="O443" s="1066"/>
      <c r="P443" s="1066"/>
      <c r="Q443" s="423"/>
      <c r="R443" s="79"/>
      <c r="S443" s="79"/>
      <c r="T443" s="79"/>
      <c r="W443" s="367"/>
      <c r="X443" s="367"/>
      <c r="Y443" s="367"/>
      <c r="Z443" s="367"/>
      <c r="AA443" s="367"/>
      <c r="AB443" s="367"/>
      <c r="AC443" s="367"/>
      <c r="AD443" s="367"/>
      <c r="AE443" s="367"/>
      <c r="AF443" s="367"/>
    </row>
    <row r="444" spans="1:32" s="330" customFormat="1" ht="19.5" customHeight="1">
      <c r="A444" s="14" t="s">
        <v>93</v>
      </c>
      <c r="B444" s="1097">
        <v>0</v>
      </c>
      <c r="C444" s="1097">
        <v>0</v>
      </c>
      <c r="D444" s="1097">
        <v>0</v>
      </c>
      <c r="E444" s="1098">
        <f t="shared" si="1"/>
        <v>0</v>
      </c>
      <c r="F444" s="423"/>
      <c r="G444" s="1065"/>
      <c r="H444" s="1065"/>
      <c r="I444" s="1065"/>
      <c r="J444" s="1065"/>
      <c r="K444" s="1065"/>
      <c r="L444" s="1065"/>
      <c r="M444" s="1065"/>
      <c r="N444" s="1066"/>
      <c r="O444" s="1066"/>
      <c r="P444" s="1066"/>
      <c r="Q444" s="423"/>
      <c r="R444" s="79"/>
      <c r="S444" s="79"/>
      <c r="T444" s="79"/>
      <c r="W444" s="367"/>
      <c r="X444" s="367"/>
      <c r="Y444" s="367"/>
      <c r="Z444" s="367"/>
      <c r="AA444" s="367"/>
      <c r="AB444" s="367"/>
      <c r="AC444" s="367"/>
      <c r="AD444" s="367"/>
      <c r="AE444" s="367"/>
      <c r="AF444" s="367"/>
    </row>
    <row r="445" spans="1:32" s="330" customFormat="1" ht="19.5" customHeight="1">
      <c r="A445" s="461" t="s">
        <v>396</v>
      </c>
      <c r="B445" s="1097"/>
      <c r="C445" s="1097"/>
      <c r="D445" s="1097"/>
      <c r="E445" s="1098"/>
      <c r="F445" s="423"/>
      <c r="G445" s="1065"/>
      <c r="H445" s="1065"/>
      <c r="I445" s="1065"/>
      <c r="J445" s="1065"/>
      <c r="K445" s="1065"/>
      <c r="L445" s="1065"/>
      <c r="M445" s="1065"/>
      <c r="N445" s="1066"/>
      <c r="O445" s="1066"/>
      <c r="P445" s="1066"/>
      <c r="Q445" s="423"/>
      <c r="R445" s="79"/>
      <c r="S445" s="79"/>
      <c r="T445" s="79"/>
      <c r="W445" s="367"/>
      <c r="X445" s="367"/>
      <c r="Y445" s="367"/>
      <c r="Z445" s="367"/>
      <c r="AA445" s="367"/>
      <c r="AB445" s="367"/>
      <c r="AC445" s="367"/>
      <c r="AD445" s="367"/>
      <c r="AE445" s="367"/>
      <c r="AF445" s="367"/>
    </row>
    <row r="446" spans="1:32" s="330" customFormat="1" ht="19.5" customHeight="1">
      <c r="A446" s="14" t="s">
        <v>92</v>
      </c>
      <c r="B446" s="1097">
        <v>0</v>
      </c>
      <c r="C446" s="1097">
        <v>2207</v>
      </c>
      <c r="D446" s="1097"/>
      <c r="E446" s="1098">
        <f t="shared" si="1"/>
        <v>2207</v>
      </c>
      <c r="F446" s="423"/>
      <c r="G446" s="1065"/>
      <c r="H446" s="1065"/>
      <c r="I446" s="1065"/>
      <c r="J446" s="1065"/>
      <c r="K446" s="1065"/>
      <c r="L446" s="1065"/>
      <c r="M446" s="1065"/>
      <c r="N446" s="1066"/>
      <c r="O446" s="1066"/>
      <c r="P446" s="1066"/>
      <c r="Q446" s="423"/>
      <c r="R446" s="79"/>
      <c r="S446" s="79"/>
      <c r="T446" s="79"/>
      <c r="W446" s="367"/>
      <c r="X446" s="367"/>
      <c r="Y446" s="367"/>
      <c r="Z446" s="367"/>
      <c r="AA446" s="367"/>
      <c r="AB446" s="367"/>
      <c r="AC446" s="367"/>
      <c r="AD446" s="367"/>
      <c r="AE446" s="367"/>
      <c r="AF446" s="367"/>
    </row>
    <row r="447" spans="1:32" s="330" customFormat="1" ht="19.5" customHeight="1">
      <c r="A447" s="14" t="s">
        <v>93</v>
      </c>
      <c r="B447" s="1097">
        <v>0</v>
      </c>
      <c r="C447" s="1097">
        <v>0</v>
      </c>
      <c r="D447" s="1097">
        <v>0</v>
      </c>
      <c r="E447" s="1098">
        <f t="shared" si="1"/>
        <v>0</v>
      </c>
      <c r="F447" s="423"/>
      <c r="G447" s="1065"/>
      <c r="H447" s="1065"/>
      <c r="I447" s="1065"/>
      <c r="J447" s="1065"/>
      <c r="K447" s="1065"/>
      <c r="L447" s="1065"/>
      <c r="M447" s="1065"/>
      <c r="N447" s="1066"/>
      <c r="O447" s="1066"/>
      <c r="P447" s="1066"/>
      <c r="Q447" s="423"/>
      <c r="R447" s="79"/>
      <c r="S447" s="79"/>
      <c r="T447" s="79"/>
      <c r="W447" s="367"/>
      <c r="X447" s="367"/>
      <c r="Y447" s="367"/>
      <c r="Z447" s="367"/>
      <c r="AA447" s="367"/>
      <c r="AB447" s="367"/>
      <c r="AC447" s="367"/>
      <c r="AD447" s="367"/>
      <c r="AE447" s="367"/>
      <c r="AF447" s="367"/>
    </row>
    <row r="448" spans="1:32" s="330" customFormat="1" ht="19.5" customHeight="1">
      <c r="A448" s="461" t="s">
        <v>400</v>
      </c>
      <c r="B448" s="1097"/>
      <c r="C448" s="1097"/>
      <c r="D448" s="1097"/>
      <c r="E448" s="1098"/>
      <c r="F448" s="423"/>
      <c r="G448" s="1065"/>
      <c r="H448" s="1065"/>
      <c r="I448" s="1065"/>
      <c r="J448" s="1065"/>
      <c r="K448" s="1065"/>
      <c r="L448" s="1065"/>
      <c r="M448" s="1065"/>
      <c r="N448" s="1066"/>
      <c r="O448" s="1066"/>
      <c r="P448" s="1066"/>
      <c r="Q448" s="423"/>
      <c r="R448" s="79"/>
      <c r="S448" s="79"/>
      <c r="T448" s="79"/>
      <c r="W448" s="367"/>
      <c r="X448" s="367"/>
      <c r="Y448" s="367"/>
      <c r="Z448" s="367"/>
      <c r="AA448" s="367"/>
      <c r="AB448" s="367"/>
      <c r="AC448" s="367"/>
      <c r="AD448" s="367"/>
      <c r="AE448" s="367"/>
      <c r="AF448" s="367"/>
    </row>
    <row r="449" spans="1:32" s="330" customFormat="1" ht="19.5" customHeight="1">
      <c r="A449" s="14" t="s">
        <v>9</v>
      </c>
      <c r="B449" s="1097">
        <v>0</v>
      </c>
      <c r="C449" s="1097">
        <v>7000</v>
      </c>
      <c r="D449" s="1097"/>
      <c r="E449" s="1098">
        <f t="shared" si="1"/>
        <v>7000</v>
      </c>
      <c r="F449" s="423"/>
      <c r="G449" s="1065"/>
      <c r="H449" s="1065"/>
      <c r="I449" s="1065"/>
      <c r="J449" s="1065"/>
      <c r="K449" s="1065"/>
      <c r="L449" s="1065"/>
      <c r="M449" s="1065"/>
      <c r="N449" s="1066"/>
      <c r="O449" s="1066"/>
      <c r="P449" s="1066"/>
      <c r="Q449" s="423"/>
      <c r="R449" s="79"/>
      <c r="S449" s="79"/>
      <c r="T449" s="79"/>
      <c r="W449" s="367"/>
      <c r="X449" s="367"/>
      <c r="Y449" s="367"/>
      <c r="Z449" s="367"/>
      <c r="AA449" s="367"/>
      <c r="AB449" s="367"/>
      <c r="AC449" s="367"/>
      <c r="AD449" s="367"/>
      <c r="AE449" s="367"/>
      <c r="AF449" s="367"/>
    </row>
    <row r="450" spans="1:32" s="330" customFormat="1" ht="19.5" customHeight="1">
      <c r="A450" s="14" t="s">
        <v>93</v>
      </c>
      <c r="B450" s="1097">
        <v>0</v>
      </c>
      <c r="C450" s="1097">
        <v>0</v>
      </c>
      <c r="D450" s="1097">
        <v>0</v>
      </c>
      <c r="E450" s="1098">
        <f t="shared" si="1"/>
        <v>0</v>
      </c>
      <c r="F450" s="423"/>
      <c r="G450" s="1065"/>
      <c r="H450" s="1065"/>
      <c r="I450" s="1065"/>
      <c r="J450" s="1065"/>
      <c r="K450" s="1065"/>
      <c r="L450" s="1065"/>
      <c r="M450" s="1065"/>
      <c r="N450" s="1066"/>
      <c r="O450" s="1066"/>
      <c r="P450" s="1066"/>
      <c r="Q450" s="423"/>
      <c r="R450" s="79"/>
      <c r="S450" s="79"/>
      <c r="T450" s="79"/>
      <c r="W450" s="367"/>
      <c r="X450" s="367"/>
      <c r="Y450" s="367"/>
      <c r="Z450" s="367"/>
      <c r="AA450" s="367"/>
      <c r="AB450" s="367"/>
      <c r="AC450" s="367"/>
      <c r="AD450" s="367"/>
      <c r="AE450" s="367"/>
      <c r="AF450" s="367"/>
    </row>
    <row r="451" spans="1:32" s="330" customFormat="1" ht="19.5" customHeight="1">
      <c r="A451" s="461" t="s">
        <v>397</v>
      </c>
      <c r="B451" s="1097"/>
      <c r="C451" s="1097"/>
      <c r="D451" s="1097"/>
      <c r="E451" s="1098"/>
      <c r="F451" s="423"/>
      <c r="G451" s="1065"/>
      <c r="H451" s="1065"/>
      <c r="I451" s="1065"/>
      <c r="J451" s="1065"/>
      <c r="K451" s="1065"/>
      <c r="L451" s="1065"/>
      <c r="M451" s="1065"/>
      <c r="N451" s="1066"/>
      <c r="O451" s="1066"/>
      <c r="P451" s="1066"/>
      <c r="Q451" s="423"/>
      <c r="R451" s="79"/>
      <c r="S451" s="79"/>
      <c r="T451" s="79"/>
      <c r="W451" s="367"/>
      <c r="X451" s="367"/>
      <c r="Y451" s="367"/>
      <c r="Z451" s="367"/>
      <c r="AA451" s="367"/>
      <c r="AB451" s="367"/>
      <c r="AC451" s="367"/>
      <c r="AD451" s="367"/>
      <c r="AE451" s="367"/>
      <c r="AF451" s="367"/>
    </row>
    <row r="452" spans="1:32" s="330" customFormat="1" ht="19.5" customHeight="1">
      <c r="A452" s="14" t="s">
        <v>92</v>
      </c>
      <c r="B452" s="1097">
        <v>0</v>
      </c>
      <c r="C452" s="1097"/>
      <c r="D452" s="1097">
        <v>7401</v>
      </c>
      <c r="E452" s="1098">
        <f t="shared" si="1"/>
        <v>7401</v>
      </c>
      <c r="F452" s="423"/>
      <c r="G452" s="1065"/>
      <c r="H452" s="1065"/>
      <c r="I452" s="1065"/>
      <c r="J452" s="1065"/>
      <c r="K452" s="1065"/>
      <c r="L452" s="1065"/>
      <c r="M452" s="1065"/>
      <c r="N452" s="1066"/>
      <c r="O452" s="1066"/>
      <c r="P452" s="1066"/>
      <c r="Q452" s="423"/>
      <c r="R452" s="79"/>
      <c r="S452" s="79"/>
      <c r="T452" s="79"/>
      <c r="W452" s="367"/>
      <c r="X452" s="367"/>
      <c r="Y452" s="367"/>
      <c r="Z452" s="367"/>
      <c r="AA452" s="367"/>
      <c r="AB452" s="367"/>
      <c r="AC452" s="367"/>
      <c r="AD452" s="367"/>
      <c r="AE452" s="367"/>
      <c r="AF452" s="367"/>
    </row>
    <row r="453" spans="1:32" s="330" customFormat="1" ht="19.5" customHeight="1">
      <c r="A453" s="14" t="s">
        <v>93</v>
      </c>
      <c r="B453" s="1097">
        <v>0</v>
      </c>
      <c r="C453" s="1097">
        <v>0</v>
      </c>
      <c r="D453" s="1097">
        <v>0</v>
      </c>
      <c r="E453" s="1098">
        <f t="shared" si="1"/>
        <v>0</v>
      </c>
      <c r="F453" s="423"/>
      <c r="G453" s="1065"/>
      <c r="H453" s="1065"/>
      <c r="I453" s="1065"/>
      <c r="J453" s="1065"/>
      <c r="K453" s="1065"/>
      <c r="L453" s="1065"/>
      <c r="M453" s="1065"/>
      <c r="N453" s="1066"/>
      <c r="O453" s="1066"/>
      <c r="P453" s="1066"/>
      <c r="Q453" s="423"/>
      <c r="R453" s="79"/>
      <c r="S453" s="79"/>
      <c r="T453" s="79"/>
      <c r="W453" s="367"/>
      <c r="X453" s="367"/>
      <c r="Y453" s="367"/>
      <c r="Z453" s="367"/>
      <c r="AA453" s="367"/>
      <c r="AB453" s="367"/>
      <c r="AC453" s="367"/>
      <c r="AD453" s="367"/>
      <c r="AE453" s="367"/>
      <c r="AF453" s="367"/>
    </row>
    <row r="454" spans="1:32" s="330" customFormat="1" ht="19.5" customHeight="1">
      <c r="A454" s="461" t="s">
        <v>398</v>
      </c>
      <c r="B454" s="1097"/>
      <c r="C454" s="1097"/>
      <c r="D454" s="1097"/>
      <c r="E454" s="1098"/>
      <c r="F454" s="423"/>
      <c r="G454" s="1065"/>
      <c r="H454" s="1065"/>
      <c r="I454" s="1065"/>
      <c r="J454" s="1065"/>
      <c r="K454" s="1065"/>
      <c r="L454" s="1065"/>
      <c r="M454" s="1065"/>
      <c r="N454" s="1066"/>
      <c r="O454" s="1066"/>
      <c r="P454" s="1066"/>
      <c r="Q454" s="423"/>
      <c r="R454" s="79"/>
      <c r="S454" s="79"/>
      <c r="T454" s="79"/>
      <c r="W454" s="367"/>
      <c r="X454" s="367"/>
      <c r="Y454" s="367"/>
      <c r="Z454" s="367"/>
      <c r="AA454" s="367"/>
      <c r="AB454" s="367"/>
      <c r="AC454" s="367"/>
      <c r="AD454" s="367"/>
      <c r="AE454" s="367"/>
      <c r="AF454" s="367"/>
    </row>
    <row r="455" spans="1:32" s="330" customFormat="1" ht="19.5" customHeight="1">
      <c r="A455" s="14" t="s">
        <v>92</v>
      </c>
      <c r="B455" s="1097">
        <v>0</v>
      </c>
      <c r="C455" s="1097">
        <v>0</v>
      </c>
      <c r="D455" s="1097">
        <v>5577</v>
      </c>
      <c r="E455" s="1098">
        <f t="shared" si="1"/>
        <v>5577</v>
      </c>
      <c r="F455" s="423"/>
      <c r="G455" s="1065"/>
      <c r="H455" s="1065"/>
      <c r="I455" s="1065"/>
      <c r="J455" s="1065"/>
      <c r="K455" s="1065"/>
      <c r="L455" s="1065"/>
      <c r="M455" s="1065"/>
      <c r="N455" s="1066"/>
      <c r="O455" s="1066"/>
      <c r="P455" s="1066"/>
      <c r="Q455" s="423"/>
      <c r="R455" s="79"/>
      <c r="S455" s="79"/>
      <c r="T455" s="79"/>
      <c r="W455" s="367"/>
      <c r="X455" s="367"/>
      <c r="Y455" s="367"/>
      <c r="Z455" s="367"/>
      <c r="AA455" s="367"/>
      <c r="AB455" s="367"/>
      <c r="AC455" s="367"/>
      <c r="AD455" s="367"/>
      <c r="AE455" s="367"/>
      <c r="AF455" s="367"/>
    </row>
    <row r="456" spans="1:32" s="330" customFormat="1" ht="19.5" customHeight="1">
      <c r="A456" s="14" t="s">
        <v>93</v>
      </c>
      <c r="B456" s="1097">
        <v>0</v>
      </c>
      <c r="C456" s="1097">
        <v>0</v>
      </c>
      <c r="D456" s="1097">
        <v>0</v>
      </c>
      <c r="E456" s="1098">
        <f t="shared" si="1"/>
        <v>0</v>
      </c>
      <c r="F456" s="423"/>
      <c r="G456" s="1065"/>
      <c r="H456" s="1065"/>
      <c r="I456" s="1065"/>
      <c r="J456" s="1065"/>
      <c r="K456" s="1065"/>
      <c r="L456" s="1065"/>
      <c r="M456" s="1065"/>
      <c r="N456" s="1066"/>
      <c r="O456" s="1066"/>
      <c r="P456" s="1066"/>
      <c r="Q456" s="423"/>
      <c r="R456" s="79"/>
      <c r="S456" s="79"/>
      <c r="T456" s="79"/>
      <c r="W456" s="367"/>
      <c r="X456" s="367"/>
      <c r="Y456" s="367"/>
      <c r="Z456" s="367"/>
      <c r="AA456" s="367"/>
      <c r="AB456" s="367"/>
      <c r="AC456" s="367"/>
      <c r="AD456" s="367"/>
      <c r="AE456" s="367"/>
      <c r="AF456" s="367"/>
    </row>
    <row r="457" spans="1:32" s="330" customFormat="1" ht="19.5" customHeight="1">
      <c r="A457" s="461" t="s">
        <v>399</v>
      </c>
      <c r="B457" s="1097"/>
      <c r="C457" s="1097"/>
      <c r="D457" s="1097"/>
      <c r="E457" s="1098"/>
      <c r="F457" s="423"/>
      <c r="G457" s="1065"/>
      <c r="H457" s="1065"/>
      <c r="I457" s="1065"/>
      <c r="J457" s="1065"/>
      <c r="K457" s="1065"/>
      <c r="L457" s="1065"/>
      <c r="M457" s="1065"/>
      <c r="N457" s="1066"/>
      <c r="O457" s="1066"/>
      <c r="P457" s="1066"/>
      <c r="Q457" s="423"/>
      <c r="R457" s="79"/>
      <c r="S457" s="79"/>
      <c r="T457" s="79"/>
      <c r="W457" s="367"/>
      <c r="X457" s="367"/>
      <c r="Y457" s="367"/>
      <c r="Z457" s="367"/>
      <c r="AA457" s="367"/>
      <c r="AB457" s="367"/>
      <c r="AC457" s="367"/>
      <c r="AD457" s="367"/>
      <c r="AE457" s="367"/>
      <c r="AF457" s="367"/>
    </row>
    <row r="458" spans="1:32" s="330" customFormat="1" ht="19.5" customHeight="1">
      <c r="A458" s="14" t="s">
        <v>92</v>
      </c>
      <c r="B458" s="1097">
        <v>1653</v>
      </c>
      <c r="C458" s="1097">
        <v>0</v>
      </c>
      <c r="D458" s="1097">
        <v>0</v>
      </c>
      <c r="E458" s="1098">
        <f t="shared" si="1"/>
        <v>1653</v>
      </c>
      <c r="F458" s="423"/>
      <c r="G458" s="1065"/>
      <c r="H458" s="1065"/>
      <c r="I458" s="1065"/>
      <c r="J458" s="1065"/>
      <c r="K458" s="1065"/>
      <c r="L458" s="1065"/>
      <c r="M458" s="1065"/>
      <c r="N458" s="1066"/>
      <c r="O458" s="1066"/>
      <c r="P458" s="1066"/>
      <c r="Q458" s="423"/>
      <c r="R458" s="79"/>
      <c r="S458" s="79"/>
      <c r="T458" s="79"/>
      <c r="W458" s="367"/>
      <c r="X458" s="367"/>
      <c r="Y458" s="367"/>
      <c r="Z458" s="367"/>
      <c r="AA458" s="367"/>
      <c r="AB458" s="367"/>
      <c r="AC458" s="367"/>
      <c r="AD458" s="367"/>
      <c r="AE458" s="367"/>
      <c r="AF458" s="367"/>
    </row>
    <row r="459" spans="1:32" s="330" customFormat="1" ht="19.5" customHeight="1">
      <c r="A459" s="14" t="s">
        <v>93</v>
      </c>
      <c r="B459" s="1097">
        <v>0</v>
      </c>
      <c r="C459" s="1097">
        <v>0</v>
      </c>
      <c r="D459" s="1097">
        <v>0</v>
      </c>
      <c r="E459" s="1098">
        <f t="shared" si="1"/>
        <v>0</v>
      </c>
      <c r="F459" s="423"/>
      <c r="G459" s="1065"/>
      <c r="H459" s="1065"/>
      <c r="I459" s="1065"/>
      <c r="J459" s="1065"/>
      <c r="K459" s="1065"/>
      <c r="L459" s="1065"/>
      <c r="M459" s="1065"/>
      <c r="N459" s="1066"/>
      <c r="O459" s="1066"/>
      <c r="P459" s="1066"/>
      <c r="Q459" s="423"/>
      <c r="R459" s="79"/>
      <c r="S459" s="79"/>
      <c r="T459" s="79"/>
      <c r="W459" s="367"/>
      <c r="X459" s="367"/>
      <c r="Y459" s="367"/>
      <c r="Z459" s="367"/>
      <c r="AA459" s="367"/>
      <c r="AB459" s="367"/>
      <c r="AC459" s="367"/>
      <c r="AD459" s="367"/>
      <c r="AE459" s="367"/>
      <c r="AF459" s="367"/>
    </row>
    <row r="460" spans="1:32" s="330" customFormat="1" ht="19.5" customHeight="1">
      <c r="A460" s="461" t="s">
        <v>386</v>
      </c>
      <c r="B460" s="1097"/>
      <c r="C460" s="1097"/>
      <c r="D460" s="1097"/>
      <c r="E460" s="1098"/>
      <c r="F460" s="423"/>
      <c r="G460" s="1065"/>
      <c r="H460" s="1065"/>
      <c r="I460" s="1065"/>
      <c r="J460" s="1065"/>
      <c r="K460" s="1065"/>
      <c r="L460" s="1065"/>
      <c r="M460" s="1065"/>
      <c r="N460" s="1066"/>
      <c r="O460" s="1066"/>
      <c r="P460" s="1066"/>
      <c r="Q460" s="423"/>
      <c r="R460" s="79"/>
      <c r="S460" s="79"/>
      <c r="T460" s="79"/>
      <c r="W460" s="367"/>
      <c r="X460" s="367"/>
      <c r="Y460" s="367"/>
      <c r="Z460" s="367"/>
      <c r="AA460" s="367"/>
      <c r="AB460" s="367"/>
      <c r="AC460" s="367"/>
      <c r="AD460" s="367"/>
      <c r="AE460" s="367"/>
      <c r="AF460" s="367"/>
    </row>
    <row r="461" spans="1:32" s="330" customFormat="1" ht="19.5" customHeight="1">
      <c r="A461" s="14" t="s">
        <v>92</v>
      </c>
      <c r="B461" s="1097">
        <v>4544</v>
      </c>
      <c r="C461" s="1097">
        <v>6000</v>
      </c>
      <c r="D461" s="1097">
        <v>0</v>
      </c>
      <c r="E461" s="1098">
        <f t="shared" si="1"/>
        <v>10544</v>
      </c>
      <c r="F461" s="423"/>
      <c r="G461" s="1065"/>
      <c r="H461" s="1065"/>
      <c r="I461" s="1065"/>
      <c r="J461" s="1065"/>
      <c r="K461" s="1065"/>
      <c r="L461" s="1065"/>
      <c r="M461" s="1065"/>
      <c r="N461" s="1066"/>
      <c r="O461" s="1066"/>
      <c r="P461" s="1066"/>
      <c r="Q461" s="423"/>
      <c r="R461" s="79"/>
      <c r="S461" s="79"/>
      <c r="T461" s="79"/>
      <c r="W461" s="367"/>
      <c r="X461" s="367"/>
      <c r="Y461" s="367"/>
      <c r="Z461" s="367"/>
      <c r="AA461" s="367"/>
      <c r="AB461" s="367"/>
      <c r="AC461" s="367"/>
      <c r="AD461" s="367"/>
      <c r="AE461" s="367"/>
      <c r="AF461" s="367"/>
    </row>
    <row r="462" spans="1:32" s="330" customFormat="1" ht="19.5" customHeight="1">
      <c r="A462" s="14" t="s">
        <v>93</v>
      </c>
      <c r="B462" s="1097">
        <v>0</v>
      </c>
      <c r="C462" s="1097">
        <v>0</v>
      </c>
      <c r="D462" s="1097">
        <v>0</v>
      </c>
      <c r="E462" s="1098">
        <f t="shared" si="1"/>
        <v>0</v>
      </c>
      <c r="F462" s="423"/>
      <c r="G462" s="1065"/>
      <c r="H462" s="1065"/>
      <c r="I462" s="1065"/>
      <c r="J462" s="1065"/>
      <c r="K462" s="1065"/>
      <c r="L462" s="1065"/>
      <c r="M462" s="1065"/>
      <c r="N462" s="1066"/>
      <c r="O462" s="1066"/>
      <c r="P462" s="1066"/>
      <c r="Q462" s="423"/>
      <c r="R462" s="79"/>
      <c r="S462" s="79"/>
      <c r="T462" s="79"/>
      <c r="W462" s="367"/>
      <c r="X462" s="367"/>
      <c r="Y462" s="367"/>
      <c r="Z462" s="367"/>
      <c r="AA462" s="367"/>
      <c r="AB462" s="367"/>
      <c r="AC462" s="367"/>
      <c r="AD462" s="367"/>
      <c r="AE462" s="367"/>
      <c r="AF462" s="367"/>
    </row>
    <row r="463" spans="1:32" s="330" customFormat="1" ht="19.5" customHeight="1">
      <c r="A463" s="339" t="s">
        <v>13</v>
      </c>
      <c r="B463" s="374"/>
      <c r="C463" s="374"/>
      <c r="D463" s="375"/>
      <c r="E463" s="374"/>
      <c r="F463" s="423"/>
      <c r="G463" s="1065"/>
      <c r="H463" s="1065"/>
      <c r="I463" s="1065"/>
      <c r="J463" s="1065"/>
      <c r="K463" s="1065"/>
      <c r="L463" s="1065"/>
      <c r="M463" s="1065"/>
      <c r="N463" s="1066"/>
      <c r="O463" s="1066"/>
      <c r="P463" s="1066"/>
      <c r="Q463" s="423"/>
      <c r="R463" s="79"/>
      <c r="S463" s="79"/>
      <c r="T463" s="79"/>
      <c r="W463" s="367"/>
      <c r="X463" s="367"/>
      <c r="Y463" s="367"/>
      <c r="Z463" s="367"/>
      <c r="AA463" s="367"/>
      <c r="AB463" s="367"/>
      <c r="AC463" s="367"/>
      <c r="AD463" s="367"/>
      <c r="AE463" s="367"/>
      <c r="AF463" s="367"/>
    </row>
    <row r="464" spans="1:32" s="330" customFormat="1" ht="19.5" customHeight="1">
      <c r="A464" s="462"/>
      <c r="B464" s="462"/>
      <c r="C464" s="462"/>
      <c r="D464" s="462"/>
      <c r="E464" s="332"/>
      <c r="F464" s="423"/>
      <c r="G464" s="1065"/>
      <c r="H464" s="1065"/>
      <c r="I464" s="1065"/>
      <c r="J464" s="1065"/>
      <c r="K464" s="1065"/>
      <c r="L464" s="1065"/>
      <c r="M464" s="1065"/>
      <c r="N464" s="1066"/>
      <c r="O464" s="1066"/>
      <c r="P464" s="1066"/>
      <c r="Q464" s="423"/>
      <c r="R464" s="79"/>
      <c r="S464" s="79"/>
      <c r="T464" s="79"/>
      <c r="W464" s="367"/>
      <c r="X464" s="367"/>
      <c r="Y464" s="367"/>
      <c r="Z464" s="367"/>
      <c r="AA464" s="367"/>
      <c r="AB464" s="367"/>
      <c r="AC464" s="367"/>
      <c r="AD464" s="367"/>
      <c r="AE464" s="367"/>
      <c r="AF464" s="367"/>
    </row>
    <row r="465" spans="1:32" s="330" customFormat="1" ht="19.5" customHeight="1">
      <c r="A465" s="332" t="s">
        <v>339</v>
      </c>
      <c r="B465" s="371"/>
      <c r="C465" s="371"/>
      <c r="D465" s="372"/>
      <c r="E465" s="371"/>
      <c r="F465" s="423"/>
      <c r="G465" s="1065"/>
      <c r="H465" s="1065"/>
      <c r="I465" s="1065"/>
      <c r="J465" s="1065"/>
      <c r="K465" s="1065"/>
      <c r="L465" s="1065"/>
      <c r="M465" s="1065"/>
      <c r="N465" s="1066"/>
      <c r="O465" s="1066"/>
      <c r="P465" s="1066"/>
      <c r="Q465" s="423"/>
      <c r="R465" s="79"/>
      <c r="S465" s="79"/>
      <c r="T465" s="79"/>
      <c r="W465" s="367"/>
      <c r="X465" s="367"/>
      <c r="Y465" s="367"/>
      <c r="Z465" s="367"/>
      <c r="AA465" s="367"/>
      <c r="AB465" s="367"/>
      <c r="AC465" s="367"/>
      <c r="AD465" s="367"/>
      <c r="AE465" s="367"/>
      <c r="AF465" s="367"/>
    </row>
    <row r="466" spans="1:32" s="330" customFormat="1" ht="19.5" customHeight="1">
      <c r="A466" s="338" t="s">
        <v>22</v>
      </c>
      <c r="B466" s="328"/>
      <c r="C466" s="328"/>
      <c r="D466" s="373"/>
      <c r="E466" s="328"/>
      <c r="F466" s="423"/>
      <c r="G466" s="1065"/>
      <c r="H466" s="1065"/>
      <c r="I466" s="1065"/>
      <c r="J466" s="1065"/>
      <c r="K466" s="1065"/>
      <c r="L466" s="1065"/>
      <c r="M466" s="1065"/>
      <c r="N466" s="1066"/>
      <c r="O466" s="1066"/>
      <c r="P466" s="1066"/>
      <c r="Q466" s="423"/>
      <c r="R466" s="79"/>
      <c r="S466" s="79"/>
      <c r="T466" s="79"/>
      <c r="W466" s="367"/>
      <c r="X466" s="367"/>
      <c r="Y466" s="367"/>
      <c r="Z466" s="367"/>
      <c r="AA466" s="367"/>
      <c r="AB466" s="367"/>
      <c r="AC466" s="367"/>
      <c r="AD466" s="367"/>
      <c r="AE466" s="367"/>
      <c r="AF466" s="367"/>
    </row>
    <row r="467" spans="1:32" s="330" customFormat="1" ht="19.5" customHeight="1">
      <c r="A467" s="26" t="s">
        <v>7</v>
      </c>
      <c r="B467" s="27">
        <v>2005</v>
      </c>
      <c r="C467" s="419">
        <v>2010</v>
      </c>
      <c r="D467" s="27">
        <v>2012</v>
      </c>
      <c r="E467" s="418">
        <v>2013</v>
      </c>
      <c r="F467" s="423"/>
      <c r="G467" s="1065"/>
      <c r="H467" s="1065"/>
      <c r="I467" s="1065"/>
      <c r="J467" s="1065"/>
      <c r="K467" s="1065"/>
      <c r="L467" s="1065"/>
      <c r="M467" s="1065"/>
      <c r="N467" s="1066"/>
      <c r="O467" s="1066"/>
      <c r="P467" s="1066"/>
      <c r="Q467" s="79"/>
      <c r="R467" s="79"/>
      <c r="S467" s="79"/>
      <c r="W467" s="367"/>
      <c r="X467" s="367"/>
      <c r="Y467" s="367"/>
      <c r="Z467" s="367"/>
      <c r="AA467" s="367"/>
      <c r="AB467" s="367"/>
      <c r="AC467" s="367"/>
      <c r="AD467" s="367"/>
      <c r="AE467" s="367"/>
      <c r="AF467" s="367"/>
    </row>
    <row r="468" spans="1:32" s="330" customFormat="1" ht="19.5" customHeight="1">
      <c r="A468" s="463" t="s">
        <v>440</v>
      </c>
      <c r="B468" s="464">
        <v>46509.01</v>
      </c>
      <c r="C468" s="843">
        <v>26718.800000000003</v>
      </c>
      <c r="D468" s="465">
        <v>36878.549500000001</v>
      </c>
      <c r="E468" s="1099">
        <v>4345.8999999999996</v>
      </c>
      <c r="F468" s="423"/>
      <c r="G468" s="1065"/>
      <c r="H468" s="1065"/>
      <c r="I468" s="1065"/>
      <c r="J468" s="1065"/>
      <c r="K468" s="1065"/>
      <c r="L468" s="1065"/>
      <c r="M468" s="1065"/>
      <c r="N468" s="1066"/>
      <c r="O468" s="1066"/>
      <c r="P468" s="1066"/>
      <c r="Q468" s="79"/>
      <c r="R468" s="79"/>
      <c r="S468" s="79"/>
      <c r="W468" s="367"/>
      <c r="X468" s="367"/>
      <c r="Y468" s="367"/>
      <c r="Z468" s="367"/>
      <c r="AA468" s="367"/>
      <c r="AB468" s="367"/>
      <c r="AC468" s="367"/>
      <c r="AD468" s="367"/>
      <c r="AE468" s="367"/>
      <c r="AF468" s="367"/>
    </row>
    <row r="469" spans="1:32" s="330" customFormat="1" ht="19.5" customHeight="1">
      <c r="A469" s="385" t="s">
        <v>172</v>
      </c>
      <c r="B469" s="466">
        <v>5688.71</v>
      </c>
      <c r="C469" s="844">
        <v>4966.8999999999996</v>
      </c>
      <c r="D469" s="467">
        <v>24988.412886857419</v>
      </c>
      <c r="E469" s="1100">
        <v>179.1</v>
      </c>
      <c r="F469" s="423"/>
      <c r="G469" s="1065"/>
      <c r="H469" s="1065"/>
      <c r="I469" s="1065"/>
      <c r="J469" s="1065"/>
      <c r="K469" s="1065"/>
      <c r="L469" s="1065"/>
      <c r="M469" s="1065"/>
      <c r="N469" s="1066"/>
      <c r="O469" s="1066"/>
      <c r="P469" s="1066"/>
      <c r="Q469" s="79"/>
      <c r="R469" s="79"/>
      <c r="S469" s="79"/>
      <c r="W469" s="367"/>
      <c r="X469" s="367"/>
      <c r="Y469" s="367"/>
      <c r="Z469" s="367"/>
      <c r="AA469" s="367"/>
      <c r="AB469" s="367"/>
      <c r="AC469" s="367"/>
      <c r="AD469" s="367"/>
      <c r="AE469" s="367"/>
      <c r="AF469" s="367"/>
    </row>
    <row r="470" spans="1:32" s="330" customFormat="1" ht="19.5" customHeight="1">
      <c r="A470" s="21" t="s">
        <v>12</v>
      </c>
      <c r="B470" s="466">
        <v>40820.300000000003</v>
      </c>
      <c r="C470" s="845">
        <v>21751.9</v>
      </c>
      <c r="D470" s="468">
        <v>11890.136613142577</v>
      </c>
      <c r="E470" s="1101">
        <v>4166.8</v>
      </c>
      <c r="F470" s="423"/>
      <c r="G470" s="1065"/>
      <c r="H470" s="1065"/>
      <c r="I470" s="1065"/>
      <c r="J470" s="1065"/>
      <c r="K470" s="1065"/>
      <c r="L470" s="1065"/>
      <c r="M470" s="1065"/>
      <c r="N470" s="1066"/>
      <c r="O470" s="1066"/>
      <c r="P470" s="1066"/>
      <c r="Q470" s="79"/>
      <c r="R470" s="79"/>
      <c r="S470" s="79"/>
      <c r="W470" s="367"/>
      <c r="X470" s="367"/>
      <c r="Y470" s="367"/>
      <c r="Z470" s="367"/>
      <c r="AA470" s="367"/>
      <c r="AB470" s="367"/>
      <c r="AC470" s="367"/>
      <c r="AD470" s="367"/>
      <c r="AE470" s="367"/>
      <c r="AF470" s="367"/>
    </row>
    <row r="471" spans="1:32" s="330" customFormat="1" ht="19.5" customHeight="1">
      <c r="A471" s="339" t="s">
        <v>13</v>
      </c>
      <c r="B471" s="469"/>
      <c r="C471" s="469"/>
      <c r="D471" s="469"/>
      <c r="E471" s="469"/>
      <c r="F471" s="423"/>
      <c r="G471" s="1065"/>
      <c r="H471" s="1065"/>
      <c r="I471" s="1065"/>
      <c r="J471" s="1065"/>
      <c r="K471" s="1065"/>
      <c r="L471" s="1065"/>
      <c r="M471" s="1065"/>
      <c r="N471" s="1066"/>
      <c r="O471" s="1066"/>
      <c r="P471" s="1066"/>
      <c r="Q471" s="423"/>
      <c r="R471" s="79"/>
      <c r="S471" s="79"/>
      <c r="T471" s="79"/>
      <c r="W471" s="367"/>
      <c r="X471" s="367"/>
      <c r="Y471" s="367"/>
      <c r="Z471" s="367"/>
      <c r="AA471" s="367"/>
      <c r="AB471" s="367"/>
      <c r="AC471" s="367"/>
      <c r="AD471" s="367"/>
      <c r="AE471" s="367"/>
      <c r="AF471" s="367"/>
    </row>
    <row r="472" spans="1:32" s="330" customFormat="1" ht="19.5" customHeight="1">
      <c r="A472" s="136" t="s">
        <v>441</v>
      </c>
      <c r="B472" s="389"/>
      <c r="C472" s="389"/>
      <c r="D472" s="390"/>
      <c r="E472" s="389"/>
      <c r="F472" s="423"/>
      <c r="G472" s="1065"/>
      <c r="H472" s="1065"/>
      <c r="I472" s="1065"/>
      <c r="J472" s="1065"/>
      <c r="K472" s="1065"/>
      <c r="L472" s="1065"/>
      <c r="M472" s="1065"/>
      <c r="N472" s="1066"/>
      <c r="O472" s="1066"/>
      <c r="P472" s="1066"/>
      <c r="Q472" s="423"/>
      <c r="R472" s="79"/>
      <c r="S472" s="79"/>
      <c r="T472" s="79"/>
      <c r="W472" s="367"/>
      <c r="X472" s="367"/>
      <c r="Y472" s="367"/>
      <c r="Z472" s="367"/>
      <c r="AA472" s="367"/>
      <c r="AB472" s="367"/>
      <c r="AC472" s="367"/>
      <c r="AD472" s="367"/>
      <c r="AE472" s="367"/>
      <c r="AF472" s="367"/>
    </row>
    <row r="473" spans="1:32" s="330" customFormat="1" ht="19.5" customHeight="1">
      <c r="A473" s="136"/>
      <c r="B473" s="389"/>
      <c r="C473" s="389"/>
      <c r="D473" s="390"/>
      <c r="E473" s="389"/>
      <c r="F473" s="423"/>
      <c r="G473" s="1065"/>
      <c r="H473" s="1065"/>
      <c r="I473" s="1065"/>
      <c r="J473" s="1065"/>
      <c r="K473" s="1065"/>
      <c r="L473" s="1065"/>
      <c r="M473" s="1065"/>
      <c r="N473" s="1066"/>
      <c r="O473" s="1066"/>
      <c r="P473" s="1066"/>
      <c r="Q473" s="423"/>
      <c r="R473" s="79"/>
      <c r="S473" s="79"/>
      <c r="T473" s="79"/>
      <c r="W473" s="367"/>
      <c r="X473" s="367"/>
      <c r="Y473" s="367"/>
      <c r="Z473" s="367"/>
      <c r="AA473" s="367"/>
      <c r="AB473" s="367"/>
      <c r="AC473" s="367"/>
      <c r="AD473" s="367"/>
      <c r="AE473" s="367"/>
      <c r="AF473" s="367"/>
    </row>
    <row r="474" spans="1:32" ht="19.5" customHeight="1">
      <c r="A474" s="376" t="s">
        <v>383</v>
      </c>
      <c r="F474" s="220"/>
      <c r="N474" s="1018"/>
      <c r="O474" s="1018"/>
      <c r="P474" s="1018"/>
      <c r="Q474" s="220"/>
      <c r="R474" s="79"/>
      <c r="S474" s="79"/>
    </row>
    <row r="475" spans="1:32" ht="187.5" customHeight="1">
      <c r="A475" s="2887" t="s">
        <v>668</v>
      </c>
      <c r="B475" s="2888"/>
      <c r="C475" s="2888"/>
      <c r="D475" s="2888"/>
      <c r="E475" s="2888"/>
      <c r="F475" s="846"/>
      <c r="G475" s="1102"/>
      <c r="H475" s="1102"/>
      <c r="I475" s="1102"/>
      <c r="J475" s="1102"/>
      <c r="K475" s="1102"/>
      <c r="L475" s="1102"/>
      <c r="M475" s="1102"/>
      <c r="N475" s="1103"/>
      <c r="O475" s="1103"/>
      <c r="P475" s="1103"/>
      <c r="Q475" s="846"/>
      <c r="R475" s="79"/>
      <c r="S475" s="79"/>
    </row>
    <row r="476" spans="1:32" ht="19.5" customHeight="1">
      <c r="A476" s="470" t="s">
        <v>340</v>
      </c>
      <c r="B476" s="328"/>
      <c r="C476" s="328"/>
      <c r="D476" s="373"/>
      <c r="F476" s="220"/>
      <c r="N476" s="1018"/>
      <c r="O476" s="1018"/>
      <c r="P476" s="1018"/>
      <c r="Q476" s="220"/>
      <c r="R476" s="79"/>
      <c r="S476" s="79"/>
    </row>
    <row r="477" spans="1:32" ht="19.5" customHeight="1">
      <c r="A477" s="26" t="s">
        <v>23</v>
      </c>
      <c r="B477" s="26">
        <v>2005</v>
      </c>
      <c r="C477" s="419">
        <v>2010</v>
      </c>
      <c r="D477" s="26">
        <v>2012</v>
      </c>
      <c r="E477" s="418">
        <v>2013</v>
      </c>
      <c r="F477" s="425"/>
      <c r="G477" s="1051"/>
      <c r="H477" s="1051"/>
      <c r="I477" s="1051"/>
      <c r="J477" s="1051"/>
      <c r="K477" s="1051"/>
      <c r="L477" s="1051"/>
      <c r="M477" s="1051"/>
      <c r="N477" s="1104"/>
      <c r="O477" s="1104"/>
      <c r="P477" s="1053"/>
      <c r="Q477" s="413"/>
      <c r="T477" s="353"/>
    </row>
    <row r="478" spans="1:32" ht="19.5" customHeight="1">
      <c r="A478" s="471" t="s">
        <v>8</v>
      </c>
      <c r="B478" s="472">
        <f>B479+B480+B481</f>
        <v>2068597</v>
      </c>
      <c r="C478" s="847">
        <f>C479+C480+C481</f>
        <v>2340505</v>
      </c>
      <c r="D478" s="472">
        <f t="shared" ref="D478:E478" si="2">D479+D480+D481</f>
        <v>2902791</v>
      </c>
      <c r="E478" s="929">
        <f t="shared" si="2"/>
        <v>3379433</v>
      </c>
      <c r="F478" s="848"/>
      <c r="G478" s="1105">
        <v>3398596</v>
      </c>
      <c r="H478" s="1106"/>
      <c r="I478" s="1106"/>
      <c r="J478" s="1106"/>
      <c r="K478" s="1106"/>
      <c r="L478" s="1106"/>
      <c r="M478" s="1106"/>
      <c r="N478" s="1107"/>
      <c r="O478" s="1107"/>
      <c r="P478" s="1053"/>
      <c r="Q478" s="413"/>
      <c r="T478" s="353"/>
    </row>
    <row r="479" spans="1:32" ht="19.5" customHeight="1">
      <c r="A479" s="905" t="s">
        <v>305</v>
      </c>
      <c r="B479" s="473">
        <v>1761713</v>
      </c>
      <c r="C479" s="849">
        <v>2041902</v>
      </c>
      <c r="D479" s="473">
        <v>2551432</v>
      </c>
      <c r="E479" s="930">
        <f>E488+E497+E506</f>
        <v>2994539</v>
      </c>
      <c r="F479" s="473"/>
      <c r="G479" s="1108">
        <v>2994539</v>
      </c>
      <c r="H479" s="1109"/>
      <c r="I479" s="1109"/>
      <c r="J479" s="1109"/>
      <c r="K479" s="1109"/>
      <c r="L479" s="1109"/>
      <c r="M479" s="1109"/>
      <c r="N479" s="1110"/>
      <c r="O479" s="1110"/>
      <c r="P479" s="1053"/>
      <c r="Q479" s="413"/>
      <c r="T479" s="353"/>
    </row>
    <row r="480" spans="1:32" ht="19.5" customHeight="1">
      <c r="A480" s="385" t="s">
        <v>442</v>
      </c>
      <c r="B480" s="473">
        <v>20619</v>
      </c>
      <c r="C480" s="849">
        <v>23218</v>
      </c>
      <c r="D480" s="473">
        <v>21139</v>
      </c>
      <c r="E480" s="930">
        <f>E489+E498+E507</f>
        <v>25615</v>
      </c>
      <c r="F480" s="473"/>
      <c r="G480" s="1108">
        <v>44778</v>
      </c>
      <c r="H480" s="1109"/>
      <c r="I480" s="1109"/>
      <c r="J480" s="1109"/>
      <c r="K480" s="1109"/>
      <c r="L480" s="1109"/>
      <c r="M480" s="1109"/>
      <c r="N480" s="1110"/>
      <c r="O480" s="1110"/>
      <c r="P480" s="1053"/>
      <c r="Q480" s="413"/>
      <c r="T480" s="353"/>
    </row>
    <row r="481" spans="1:32" ht="19.5" customHeight="1">
      <c r="A481" s="21" t="s">
        <v>68</v>
      </c>
      <c r="B481" s="474">
        <v>286265</v>
      </c>
      <c r="C481" s="850">
        <v>275385</v>
      </c>
      <c r="D481" s="474">
        <v>330220</v>
      </c>
      <c r="E481" s="931">
        <f>E490+E499+E508</f>
        <v>359279</v>
      </c>
      <c r="F481" s="473"/>
      <c r="G481" s="1108">
        <v>359279</v>
      </c>
      <c r="H481" s="1109"/>
      <c r="I481" s="1109"/>
      <c r="J481" s="1109"/>
      <c r="K481" s="1109"/>
      <c r="L481" s="1109"/>
      <c r="M481" s="1109"/>
      <c r="N481" s="1110"/>
      <c r="O481" s="1110"/>
      <c r="P481" s="1053"/>
      <c r="Q481" s="413"/>
      <c r="T481" s="353"/>
    </row>
    <row r="482" spans="1:32" ht="19.5" customHeight="1">
      <c r="A482" s="136" t="s">
        <v>13</v>
      </c>
      <c r="B482" s="956"/>
      <c r="C482" s="956"/>
      <c r="D482" s="956"/>
      <c r="E482" s="956"/>
      <c r="F482" s="136"/>
      <c r="G482" s="1111"/>
      <c r="H482" s="1111"/>
      <c r="I482" s="1111"/>
      <c r="J482" s="1111"/>
      <c r="K482" s="1111"/>
      <c r="L482" s="1111"/>
      <c r="M482" s="1111"/>
      <c r="N482" s="1112"/>
      <c r="O482" s="1112"/>
      <c r="P482" s="1112"/>
      <c r="Q482" s="332"/>
      <c r="W482" s="353"/>
      <c r="X482" s="353"/>
      <c r="Y482" s="353"/>
      <c r="Z482" s="353"/>
      <c r="AA482" s="353"/>
      <c r="AB482" s="353"/>
      <c r="AC482" s="353"/>
      <c r="AD482" s="353"/>
      <c r="AE482" s="353"/>
      <c r="AF482" s="353"/>
    </row>
    <row r="483" spans="1:32" ht="19.5" customHeight="1">
      <c r="A483" s="127" t="s">
        <v>295</v>
      </c>
      <c r="B483" s="425"/>
      <c r="C483" s="475"/>
      <c r="D483" s="332"/>
      <c r="E483" s="475"/>
      <c r="F483" s="136"/>
      <c r="G483" s="1111"/>
      <c r="H483" s="1111"/>
      <c r="I483" s="1111"/>
      <c r="J483" s="1111"/>
      <c r="K483" s="1111"/>
      <c r="L483" s="1111"/>
      <c r="M483" s="1111"/>
      <c r="N483" s="1112"/>
      <c r="O483" s="1112"/>
      <c r="P483" s="1112"/>
      <c r="Q483" s="332"/>
      <c r="W483" s="353"/>
      <c r="X483" s="353"/>
      <c r="Y483" s="353"/>
      <c r="Z483" s="353"/>
      <c r="AA483" s="353"/>
      <c r="AB483" s="353"/>
      <c r="AC483" s="353"/>
      <c r="AD483" s="353"/>
      <c r="AE483" s="353"/>
      <c r="AF483" s="353"/>
    </row>
    <row r="484" spans="1:32" ht="19.5" customHeight="1">
      <c r="B484" s="475"/>
      <c r="C484" s="475"/>
      <c r="D484" s="476"/>
      <c r="E484" s="475"/>
      <c r="F484" s="851"/>
      <c r="G484" s="1111"/>
      <c r="H484" s="1111"/>
      <c r="I484" s="1111"/>
      <c r="J484" s="1111"/>
      <c r="K484" s="1111"/>
      <c r="L484" s="1111"/>
      <c r="M484" s="1111"/>
      <c r="N484" s="1113"/>
      <c r="O484" s="1113"/>
      <c r="P484" s="1113"/>
      <c r="Q484" s="852"/>
      <c r="W484" s="353"/>
      <c r="X484" s="353"/>
      <c r="Y484" s="353"/>
      <c r="Z484" s="353"/>
      <c r="AA484" s="353"/>
      <c r="AB484" s="353"/>
      <c r="AC484" s="353"/>
      <c r="AD484" s="353"/>
      <c r="AE484" s="353"/>
      <c r="AF484" s="353"/>
    </row>
    <row r="485" spans="1:32" ht="19.5" customHeight="1">
      <c r="A485" s="470" t="s">
        <v>341</v>
      </c>
      <c r="B485" s="470"/>
      <c r="C485" s="475"/>
      <c r="D485" s="460"/>
      <c r="E485" s="475"/>
      <c r="F485" s="851"/>
      <c r="G485" s="1111"/>
      <c r="H485" s="1111"/>
      <c r="I485" s="1111"/>
      <c r="J485" s="1111"/>
      <c r="K485" s="1111"/>
      <c r="L485" s="1111"/>
      <c r="M485" s="1111"/>
      <c r="N485" s="1113"/>
      <c r="O485" s="1113"/>
      <c r="P485" s="1113"/>
      <c r="Q485" s="332"/>
      <c r="W485" s="353"/>
      <c r="X485" s="353"/>
      <c r="Y485" s="353"/>
      <c r="Z485" s="353"/>
      <c r="AA485" s="353"/>
      <c r="AB485" s="353"/>
      <c r="AC485" s="353"/>
      <c r="AD485" s="353"/>
      <c r="AE485" s="353"/>
      <c r="AF485" s="353"/>
    </row>
    <row r="486" spans="1:32" ht="19.5" customHeight="1">
      <c r="A486" s="26" t="s">
        <v>23</v>
      </c>
      <c r="B486" s="26">
        <v>2005</v>
      </c>
      <c r="C486" s="419">
        <v>2010</v>
      </c>
      <c r="D486" s="26">
        <v>2012</v>
      </c>
      <c r="E486" s="418">
        <v>2013</v>
      </c>
      <c r="H486" s="1051"/>
      <c r="I486" s="1051"/>
      <c r="J486" s="1051"/>
      <c r="K486" s="1051"/>
      <c r="L486" s="1051"/>
      <c r="M486" s="1051"/>
      <c r="N486" s="1104"/>
      <c r="O486" s="1104"/>
      <c r="P486" s="1104"/>
      <c r="Q486" s="425"/>
      <c r="W486" s="353"/>
      <c r="X486" s="353"/>
      <c r="Y486" s="353"/>
      <c r="Z486" s="353"/>
      <c r="AA486" s="353"/>
      <c r="AB486" s="353"/>
      <c r="AC486" s="353"/>
      <c r="AD486" s="353"/>
      <c r="AE486" s="353"/>
      <c r="AF486" s="353"/>
    </row>
    <row r="487" spans="1:32" ht="19.5" customHeight="1">
      <c r="A487" s="471" t="s">
        <v>8</v>
      </c>
      <c r="B487" s="853">
        <f>B488+B489+B490</f>
        <v>306141</v>
      </c>
      <c r="C487" s="854">
        <f>SUM(C488:C490)</f>
        <v>387379</v>
      </c>
      <c r="D487" s="853">
        <f>D488+D489+D490</f>
        <v>593634</v>
      </c>
      <c r="E487" s="932">
        <f>SUM(E488:E490)</f>
        <v>717594</v>
      </c>
      <c r="H487" s="1114"/>
      <c r="I487" s="1115"/>
      <c r="W487" s="353"/>
      <c r="X487" s="353"/>
      <c r="Y487" s="353"/>
      <c r="Z487" s="353"/>
      <c r="AA487" s="353"/>
      <c r="AB487" s="353"/>
      <c r="AC487" s="353"/>
      <c r="AD487" s="353"/>
      <c r="AE487" s="353"/>
      <c r="AF487" s="353"/>
    </row>
    <row r="488" spans="1:32" ht="19.5" customHeight="1">
      <c r="A488" s="905" t="s">
        <v>305</v>
      </c>
      <c r="B488" s="855">
        <v>253145</v>
      </c>
      <c r="C488" s="856">
        <v>340699</v>
      </c>
      <c r="D488" s="855">
        <v>525720</v>
      </c>
      <c r="E488" s="933">
        <v>641280</v>
      </c>
      <c r="H488" s="1114"/>
      <c r="I488" s="1115"/>
      <c r="W488" s="353"/>
      <c r="X488" s="353"/>
      <c r="Y488" s="353"/>
      <c r="Z488" s="353"/>
      <c r="AA488" s="353"/>
      <c r="AB488" s="353"/>
      <c r="AC488" s="353"/>
      <c r="AD488" s="353"/>
      <c r="AE488" s="353"/>
      <c r="AF488" s="353"/>
    </row>
    <row r="489" spans="1:32" ht="19.5" customHeight="1">
      <c r="A489" s="905" t="s">
        <v>442</v>
      </c>
      <c r="B489" s="855">
        <v>5125</v>
      </c>
      <c r="C489" s="856">
        <v>3764</v>
      </c>
      <c r="D489" s="855">
        <v>4457</v>
      </c>
      <c r="E489" s="933">
        <v>6406</v>
      </c>
      <c r="W489" s="353"/>
      <c r="X489" s="353"/>
      <c r="Y489" s="353"/>
      <c r="Z489" s="353"/>
      <c r="AA489" s="353"/>
      <c r="AB489" s="353"/>
      <c r="AC489" s="353"/>
      <c r="AD489" s="353"/>
      <c r="AE489" s="353"/>
      <c r="AF489" s="353"/>
    </row>
    <row r="490" spans="1:32" ht="19.5" customHeight="1">
      <c r="A490" s="905" t="s">
        <v>68</v>
      </c>
      <c r="B490" s="857">
        <v>47871</v>
      </c>
      <c r="C490" s="850">
        <v>42916</v>
      </c>
      <c r="D490" s="857">
        <v>63457</v>
      </c>
      <c r="E490" s="934">
        <v>69908</v>
      </c>
      <c r="F490" s="858"/>
      <c r="W490" s="353"/>
      <c r="X490" s="353"/>
      <c r="Y490" s="353"/>
      <c r="Z490" s="353"/>
      <c r="AA490" s="353"/>
      <c r="AB490" s="353"/>
      <c r="AC490" s="353"/>
      <c r="AD490" s="353"/>
      <c r="AE490" s="353"/>
      <c r="AF490" s="353"/>
    </row>
    <row r="491" spans="1:32" ht="19.5" customHeight="1">
      <c r="A491" s="339" t="s">
        <v>13</v>
      </c>
      <c r="B491" s="957"/>
      <c r="C491" s="957"/>
      <c r="D491" s="957"/>
      <c r="E491" s="957"/>
      <c r="F491" s="858"/>
      <c r="W491" s="353"/>
      <c r="X491" s="353"/>
      <c r="Y491" s="353"/>
      <c r="Z491" s="353"/>
      <c r="AA491" s="353"/>
      <c r="AB491" s="353"/>
      <c r="AC491" s="353"/>
      <c r="AD491" s="353"/>
      <c r="AE491" s="353"/>
      <c r="AF491" s="353"/>
    </row>
    <row r="492" spans="1:32" ht="19.5" customHeight="1">
      <c r="A492" s="127" t="s">
        <v>295</v>
      </c>
      <c r="B492" s="425"/>
      <c r="C492" s="475"/>
      <c r="D492" s="332"/>
      <c r="E492" s="935"/>
      <c r="F492" s="858"/>
      <c r="Q492" s="413"/>
      <c r="W492" s="353"/>
      <c r="X492" s="353"/>
      <c r="Y492" s="353"/>
      <c r="Z492" s="353"/>
      <c r="AA492" s="353"/>
      <c r="AB492" s="353"/>
      <c r="AC492" s="353"/>
      <c r="AD492" s="353"/>
      <c r="AE492" s="353"/>
      <c r="AF492" s="353"/>
    </row>
    <row r="493" spans="1:32" ht="19.5" customHeight="1">
      <c r="B493" s="475"/>
      <c r="C493" s="475"/>
      <c r="D493" s="476"/>
      <c r="E493" s="935"/>
      <c r="F493" s="389"/>
      <c r="Q493" s="413"/>
      <c r="W493" s="353"/>
      <c r="X493" s="353"/>
      <c r="Y493" s="353"/>
      <c r="Z493" s="353"/>
      <c r="AA493" s="353"/>
      <c r="AB493" s="353"/>
      <c r="AC493" s="353"/>
      <c r="AD493" s="353"/>
      <c r="AE493" s="353"/>
      <c r="AF493" s="353"/>
    </row>
    <row r="494" spans="1:32" ht="19.5" customHeight="1">
      <c r="A494" s="470" t="s">
        <v>342</v>
      </c>
      <c r="B494" s="470"/>
      <c r="C494" s="475"/>
      <c r="D494" s="460"/>
      <c r="E494" s="935"/>
      <c r="F494" s="389"/>
      <c r="Q494" s="413"/>
      <c r="W494" s="353"/>
      <c r="X494" s="353"/>
      <c r="Y494" s="353"/>
      <c r="Z494" s="353"/>
      <c r="AA494" s="353"/>
      <c r="AB494" s="353"/>
      <c r="AC494" s="353"/>
      <c r="AD494" s="353"/>
      <c r="AE494" s="353"/>
      <c r="AF494" s="353"/>
    </row>
    <row r="495" spans="1:32" ht="19.5" customHeight="1">
      <c r="A495" s="26" t="s">
        <v>23</v>
      </c>
      <c r="B495" s="26">
        <v>2005</v>
      </c>
      <c r="C495" s="419">
        <v>2010</v>
      </c>
      <c r="D495" s="26">
        <v>2012</v>
      </c>
      <c r="E495" s="418">
        <v>2013</v>
      </c>
      <c r="F495" s="220"/>
      <c r="N495" s="1018"/>
      <c r="O495" s="1018"/>
      <c r="P495" s="1018"/>
      <c r="Q495" s="413"/>
      <c r="T495" s="353"/>
      <c r="W495" s="353"/>
      <c r="X495" s="353"/>
      <c r="Y495" s="353"/>
      <c r="Z495" s="353"/>
      <c r="AA495" s="353"/>
      <c r="AB495" s="353"/>
      <c r="AC495" s="353"/>
      <c r="AD495" s="353"/>
      <c r="AE495" s="353"/>
      <c r="AF495" s="353"/>
    </row>
    <row r="496" spans="1:32" ht="19.5" customHeight="1">
      <c r="A496" s="471" t="s">
        <v>8</v>
      </c>
      <c r="B496" s="853">
        <f>B497+B498+B499</f>
        <v>1419316</v>
      </c>
      <c r="C496" s="859">
        <f>C497+C498+C499</f>
        <v>1500097</v>
      </c>
      <c r="D496" s="853">
        <f>D497+D498+D499</f>
        <v>1778543</v>
      </c>
      <c r="E496" s="936">
        <f>SUM(E497:E499)</f>
        <v>2055365</v>
      </c>
      <c r="F496" s="860"/>
      <c r="G496" s="1027"/>
      <c r="H496" s="1114"/>
      <c r="I496" s="1115"/>
      <c r="J496" s="1114"/>
      <c r="K496" s="1027"/>
      <c r="L496" s="1027"/>
      <c r="M496" s="1027"/>
      <c r="N496" s="1053"/>
      <c r="O496" s="1116"/>
      <c r="P496" s="1053"/>
      <c r="Q496" s="413"/>
      <c r="T496" s="353"/>
      <c r="W496" s="353"/>
      <c r="X496" s="353"/>
      <c r="Y496" s="353"/>
      <c r="Z496" s="353"/>
      <c r="AA496" s="353"/>
      <c r="AB496" s="353"/>
      <c r="AC496" s="353"/>
      <c r="AD496" s="353"/>
      <c r="AE496" s="353"/>
      <c r="AF496" s="353"/>
    </row>
    <row r="497" spans="1:38" ht="19.5" customHeight="1">
      <c r="A497" s="905" t="s">
        <v>305</v>
      </c>
      <c r="B497" s="861">
        <v>1255408</v>
      </c>
      <c r="C497" s="862">
        <v>1316938</v>
      </c>
      <c r="D497" s="855">
        <v>1577767</v>
      </c>
      <c r="E497" s="933">
        <v>1841504</v>
      </c>
      <c r="F497" s="863"/>
      <c r="G497" s="1027"/>
      <c r="H497" s="1114"/>
      <c r="I497" s="1115"/>
      <c r="J497" s="1114"/>
      <c r="K497" s="1027"/>
      <c r="L497" s="1027"/>
      <c r="M497" s="1027"/>
      <c r="N497" s="1053"/>
      <c r="O497" s="1117"/>
      <c r="P497" s="1053"/>
      <c r="Q497" s="413"/>
      <c r="T497" s="353"/>
      <c r="W497" s="353"/>
      <c r="X497" s="353"/>
      <c r="Y497" s="353"/>
      <c r="Z497" s="353"/>
      <c r="AA497" s="353"/>
      <c r="AB497" s="353"/>
      <c r="AC497" s="353"/>
      <c r="AD497" s="353"/>
      <c r="AE497" s="353"/>
      <c r="AF497" s="353"/>
    </row>
    <row r="498" spans="1:38" ht="19.5" customHeight="1">
      <c r="A498" s="905" t="s">
        <v>442</v>
      </c>
      <c r="B498" s="861">
        <v>5789</v>
      </c>
      <c r="C498" s="862">
        <v>18351</v>
      </c>
      <c r="D498" s="855">
        <v>15534</v>
      </c>
      <c r="E498" s="933">
        <v>17983</v>
      </c>
      <c r="F498" s="855"/>
      <c r="G498" s="1027"/>
      <c r="H498" s="1114"/>
      <c r="I498" s="1115"/>
      <c r="J498" s="1114"/>
      <c r="K498" s="1027"/>
      <c r="L498" s="1027"/>
      <c r="M498" s="1027"/>
      <c r="N498" s="1053"/>
      <c r="O498" s="1118"/>
      <c r="P498" s="1053"/>
      <c r="Q498" s="413"/>
      <c r="T498" s="353"/>
    </row>
    <row r="499" spans="1:38" ht="19.5" customHeight="1">
      <c r="A499" s="905" t="s">
        <v>68</v>
      </c>
      <c r="B499" s="861">
        <v>158119</v>
      </c>
      <c r="C499" s="850">
        <v>164808</v>
      </c>
      <c r="D499" s="857">
        <v>185242</v>
      </c>
      <c r="E499" s="937">
        <v>195878</v>
      </c>
      <c r="F499" s="863"/>
      <c r="G499" s="1027"/>
      <c r="H499" s="1114"/>
      <c r="I499" s="1115"/>
      <c r="J499" s="1114"/>
      <c r="K499" s="1027"/>
      <c r="L499" s="1027"/>
      <c r="M499" s="1027"/>
      <c r="N499" s="1053"/>
      <c r="O499" s="1117"/>
      <c r="P499" s="1053"/>
      <c r="Q499" s="912"/>
      <c r="R499" s="912"/>
      <c r="T499" s="353"/>
    </row>
    <row r="500" spans="1:38" ht="19.5" customHeight="1">
      <c r="A500" s="339" t="s">
        <v>13</v>
      </c>
      <c r="B500" s="957"/>
      <c r="C500" s="957"/>
      <c r="D500" s="957"/>
      <c r="E500" s="957"/>
      <c r="F500" s="413"/>
      <c r="G500" s="1027"/>
      <c r="H500" s="1114"/>
      <c r="I500" s="1115"/>
      <c r="J500" s="1114"/>
      <c r="K500" s="1027"/>
      <c r="L500" s="1027"/>
      <c r="M500" s="1027"/>
      <c r="N500" s="1053"/>
      <c r="O500" s="1053"/>
      <c r="P500" s="1053"/>
      <c r="Q500" s="914"/>
      <c r="R500" s="912"/>
    </row>
    <row r="501" spans="1:38" ht="19.5" customHeight="1">
      <c r="A501" s="127" t="s">
        <v>295</v>
      </c>
      <c r="B501" s="425"/>
      <c r="C501" s="475"/>
      <c r="D501" s="6"/>
      <c r="E501" s="154"/>
      <c r="F501" s="413"/>
      <c r="G501" s="1027"/>
      <c r="H501" s="1114"/>
      <c r="I501" s="1115"/>
      <c r="J501" s="1114"/>
      <c r="K501" s="1027"/>
      <c r="L501" s="1027"/>
      <c r="M501" s="1027"/>
      <c r="N501" s="1053"/>
      <c r="O501" s="1053"/>
      <c r="P501" s="1053"/>
      <c r="Q501" s="914"/>
      <c r="R501" s="912"/>
    </row>
    <row r="502" spans="1:38" ht="19.5" customHeight="1">
      <c r="A502" s="136"/>
      <c r="B502" s="425"/>
      <c r="C502" s="475"/>
      <c r="D502" s="6"/>
      <c r="E502" s="154"/>
      <c r="F502" s="413"/>
      <c r="G502" s="1027"/>
      <c r="H502" s="1114"/>
      <c r="I502" s="1115"/>
      <c r="J502" s="1114"/>
      <c r="K502" s="1027"/>
      <c r="L502" s="1027"/>
      <c r="M502" s="1027"/>
      <c r="N502" s="1053"/>
      <c r="O502" s="1053"/>
      <c r="P502" s="1053"/>
      <c r="Q502" s="914"/>
      <c r="R502" s="912"/>
    </row>
    <row r="503" spans="1:38" ht="19.5" customHeight="1">
      <c r="A503" s="470" t="s">
        <v>343</v>
      </c>
      <c r="B503" s="470"/>
      <c r="C503" s="475"/>
      <c r="D503" s="6"/>
      <c r="E503" s="154"/>
      <c r="F503" s="413"/>
      <c r="G503" s="1027"/>
      <c r="H503" s="1114"/>
      <c r="I503" s="1115"/>
      <c r="J503" s="1114"/>
      <c r="K503" s="1027"/>
      <c r="L503" s="1027"/>
      <c r="M503" s="1027"/>
      <c r="N503" s="1053"/>
      <c r="O503" s="1053"/>
      <c r="P503" s="1053"/>
      <c r="Q503" s="914"/>
      <c r="R503" s="912"/>
    </row>
    <row r="504" spans="1:38" ht="19.5" customHeight="1">
      <c r="A504" s="26" t="s">
        <v>23</v>
      </c>
      <c r="B504" s="26">
        <v>2005</v>
      </c>
      <c r="C504" s="419">
        <v>2010</v>
      </c>
      <c r="D504" s="26">
        <v>2012</v>
      </c>
      <c r="E504" s="418">
        <v>2013</v>
      </c>
      <c r="G504" s="1111"/>
      <c r="H504" s="1114"/>
      <c r="I504" s="1115"/>
      <c r="J504" s="1114"/>
      <c r="K504" s="1027"/>
      <c r="L504" s="1027"/>
      <c r="M504" s="1027"/>
      <c r="N504" s="1053"/>
      <c r="O504" s="1104"/>
      <c r="P504" s="1053"/>
      <c r="Q504" s="912"/>
      <c r="R504" s="912"/>
      <c r="T504" s="353"/>
    </row>
    <row r="505" spans="1:38" ht="19.5" customHeight="1">
      <c r="A505" s="471" t="s">
        <v>8</v>
      </c>
      <c r="B505" s="864">
        <f>B506+B508+B507</f>
        <v>343140</v>
      </c>
      <c r="C505" s="865">
        <f>C506+C508+C507</f>
        <v>453029</v>
      </c>
      <c r="D505" s="853">
        <f>D506+D507+D508</f>
        <v>530614</v>
      </c>
      <c r="E505" s="936">
        <f>SUM(E506:E508)</f>
        <v>606474</v>
      </c>
      <c r="G505" s="1109"/>
      <c r="H505" s="1114"/>
      <c r="I505" s="1115" t="s">
        <v>11</v>
      </c>
      <c r="J505" s="1114">
        <v>593634</v>
      </c>
      <c r="K505" s="1027">
        <v>717594</v>
      </c>
      <c r="L505" s="1027"/>
      <c r="M505" s="1027"/>
      <c r="N505" s="1053"/>
      <c r="O505" s="1116"/>
      <c r="P505" s="1053"/>
      <c r="Q505" s="912"/>
      <c r="R505" s="912"/>
      <c r="T505" s="353"/>
    </row>
    <row r="506" spans="1:38" ht="19.5" customHeight="1">
      <c r="A506" s="905" t="s">
        <v>305</v>
      </c>
      <c r="B506" s="866">
        <v>253160</v>
      </c>
      <c r="C506" s="849">
        <v>384265</v>
      </c>
      <c r="D506" s="855">
        <v>447945</v>
      </c>
      <c r="E506" s="938">
        <v>511755</v>
      </c>
      <c r="G506" s="1109"/>
      <c r="H506" s="1114"/>
      <c r="I506" s="1115" t="s">
        <v>12</v>
      </c>
      <c r="J506" s="1114">
        <v>1778543</v>
      </c>
      <c r="K506" s="1027">
        <v>2055365</v>
      </c>
      <c r="L506" s="1027"/>
      <c r="M506" s="1027"/>
      <c r="N506" s="1053"/>
      <c r="O506" s="1117"/>
      <c r="P506" s="1053"/>
      <c r="Q506" s="912"/>
      <c r="R506" s="912"/>
      <c r="T506" s="353"/>
    </row>
    <row r="507" spans="1:38" ht="19.5" customHeight="1">
      <c r="A507" s="905" t="s">
        <v>442</v>
      </c>
      <c r="B507" s="866">
        <v>9705</v>
      </c>
      <c r="C507" s="862">
        <v>1103</v>
      </c>
      <c r="D507" s="855">
        <v>1148</v>
      </c>
      <c r="E507" s="933">
        <v>1226</v>
      </c>
      <c r="G507" s="1119"/>
      <c r="H507" s="1114"/>
      <c r="I507" s="1115" t="s">
        <v>171</v>
      </c>
      <c r="J507" s="1114">
        <v>530614</v>
      </c>
      <c r="K507" s="1027">
        <v>606474</v>
      </c>
      <c r="L507" s="1027"/>
      <c r="M507" s="1027"/>
      <c r="N507" s="1053"/>
      <c r="O507" s="1118"/>
      <c r="P507" s="1053"/>
      <c r="Q507" s="912"/>
      <c r="R507" s="912"/>
      <c r="T507" s="353"/>
    </row>
    <row r="508" spans="1:38" ht="19.5" customHeight="1">
      <c r="A508" s="21" t="s">
        <v>68</v>
      </c>
      <c r="B508" s="867">
        <v>80275</v>
      </c>
      <c r="C508" s="850">
        <v>67661</v>
      </c>
      <c r="D508" s="857">
        <v>81521</v>
      </c>
      <c r="E508" s="937">
        <v>93493</v>
      </c>
      <c r="G508" s="1109"/>
      <c r="H508" s="1114"/>
      <c r="I508" s="1115"/>
      <c r="J508" s="1114">
        <f>SUM(J505:J507)</f>
        <v>2902791</v>
      </c>
      <c r="K508" s="1081"/>
      <c r="L508" s="1027"/>
      <c r="M508" s="1027"/>
      <c r="N508" s="1053"/>
      <c r="O508" s="1117"/>
      <c r="P508" s="1053"/>
      <c r="Q508" s="912"/>
      <c r="R508" s="912"/>
      <c r="T508" s="353"/>
    </row>
    <row r="509" spans="1:38" s="409" customFormat="1" ht="19.5" customHeight="1">
      <c r="A509" s="136" t="s">
        <v>13</v>
      </c>
      <c r="B509" s="958"/>
      <c r="C509" s="958"/>
      <c r="D509" s="958"/>
      <c r="E509" s="958"/>
      <c r="F509" s="330"/>
      <c r="G509" s="1120"/>
      <c r="H509" s="1114"/>
      <c r="I509" s="1115"/>
      <c r="J509" s="1114"/>
      <c r="K509" s="1007"/>
      <c r="L509" s="1007"/>
      <c r="M509" s="1007"/>
      <c r="N509" s="1018"/>
      <c r="O509" s="1018"/>
      <c r="P509" s="1018"/>
      <c r="Q509" s="917"/>
      <c r="R509" s="914"/>
      <c r="S509" s="79"/>
      <c r="T509" s="79"/>
      <c r="U509" s="330"/>
      <c r="V509" s="330"/>
      <c r="W509" s="408"/>
      <c r="X509" s="408"/>
      <c r="Y509" s="408"/>
      <c r="Z509" s="408"/>
      <c r="AA509" s="408"/>
      <c r="AB509" s="408"/>
      <c r="AC509" s="408"/>
      <c r="AD509" s="408"/>
      <c r="AE509" s="408"/>
      <c r="AF509" s="408"/>
    </row>
    <row r="510" spans="1:38" s="409" customFormat="1" ht="19.5" customHeight="1">
      <c r="A510" s="127" t="s">
        <v>295</v>
      </c>
      <c r="B510" s="389"/>
      <c r="C510" s="389"/>
      <c r="D510" s="390"/>
      <c r="E510" s="6"/>
      <c r="F510" s="220"/>
      <c r="G510" s="1007"/>
      <c r="H510" s="1114"/>
      <c r="I510" s="1115"/>
      <c r="J510" s="1114"/>
      <c r="K510" s="1007"/>
      <c r="L510" s="1007"/>
      <c r="M510" s="1007"/>
      <c r="N510" s="1018"/>
      <c r="O510" s="1018"/>
      <c r="P510" s="1018"/>
      <c r="Q510" s="917"/>
      <c r="R510" s="914"/>
      <c r="S510" s="79"/>
      <c r="T510" s="79"/>
      <c r="U510" s="330"/>
      <c r="V510" s="330"/>
      <c r="W510" s="408"/>
      <c r="X510" s="408"/>
      <c r="Y510" s="408"/>
      <c r="Z510" s="408"/>
      <c r="AA510" s="408"/>
      <c r="AB510" s="408"/>
      <c r="AC510" s="408"/>
      <c r="AD510" s="408"/>
      <c r="AE510" s="408"/>
      <c r="AF510" s="408"/>
    </row>
    <row r="511" spans="1:38" ht="19.5" customHeight="1">
      <c r="A511" s="136"/>
      <c r="B511" s="389"/>
      <c r="C511" s="389"/>
      <c r="D511" s="390"/>
      <c r="Q511" s="916"/>
      <c r="R511" s="912"/>
      <c r="S511" s="79"/>
    </row>
    <row r="512" spans="1:38" ht="19.5" customHeight="1">
      <c r="A512" s="11" t="s">
        <v>600</v>
      </c>
      <c r="B512" s="389"/>
      <c r="C512" s="389"/>
      <c r="D512" s="390"/>
      <c r="Q512" s="916"/>
      <c r="R512" s="912"/>
      <c r="S512" s="79"/>
      <c r="AG512" s="445"/>
      <c r="AH512" s="445"/>
      <c r="AI512" s="445"/>
      <c r="AJ512" s="445"/>
      <c r="AK512" s="445"/>
      <c r="AL512" s="445"/>
    </row>
    <row r="513" spans="1:38" ht="19.5" customHeight="1">
      <c r="A513" s="477"/>
      <c r="B513" s="389"/>
      <c r="C513" s="389"/>
      <c r="D513" s="390"/>
      <c r="Q513" s="916"/>
      <c r="R513" s="912"/>
      <c r="S513" s="79"/>
      <c r="AG513" s="445"/>
      <c r="AH513" s="445"/>
      <c r="AI513" s="445"/>
      <c r="AJ513" s="445"/>
      <c r="AK513" s="445"/>
      <c r="AL513" s="445"/>
    </row>
    <row r="514" spans="1:38" ht="19.5" customHeight="1">
      <c r="A514" s="136"/>
      <c r="B514" s="389"/>
      <c r="C514" s="389"/>
      <c r="D514" s="390"/>
      <c r="Q514" s="916"/>
      <c r="R514" s="912"/>
      <c r="S514" s="79"/>
      <c r="AG514" s="445"/>
      <c r="AH514" s="445"/>
      <c r="AI514" s="445"/>
      <c r="AJ514" s="445"/>
      <c r="AK514" s="445"/>
      <c r="AL514" s="445"/>
    </row>
    <row r="515" spans="1:38" ht="19.5" customHeight="1">
      <c r="A515" s="136"/>
      <c r="B515" s="389"/>
      <c r="C515" s="389"/>
      <c r="D515" s="390"/>
      <c r="Q515" s="916"/>
      <c r="R515" s="912"/>
      <c r="S515" s="79"/>
      <c r="AG515" s="445"/>
      <c r="AH515" s="445"/>
      <c r="AI515" s="445"/>
      <c r="AJ515" s="445"/>
      <c r="AK515" s="445"/>
      <c r="AL515" s="445"/>
    </row>
    <row r="516" spans="1:38" ht="19.5" customHeight="1">
      <c r="A516" s="136"/>
      <c r="B516" s="389"/>
      <c r="C516" s="389"/>
      <c r="D516" s="390"/>
      <c r="Q516" s="916"/>
      <c r="R516" s="912"/>
      <c r="S516" s="79"/>
      <c r="AG516" s="445"/>
      <c r="AH516" s="445"/>
      <c r="AI516" s="445"/>
      <c r="AJ516" s="445"/>
      <c r="AK516" s="445"/>
      <c r="AL516" s="445"/>
    </row>
    <row r="517" spans="1:38" ht="19.5" customHeight="1">
      <c r="A517" s="136"/>
      <c r="B517" s="389"/>
      <c r="C517" s="389"/>
      <c r="D517" s="390"/>
      <c r="Q517" s="916"/>
      <c r="R517" s="912"/>
      <c r="S517" s="79"/>
      <c r="AG517" s="445"/>
      <c r="AH517" s="445"/>
      <c r="AI517" s="445"/>
      <c r="AJ517" s="445"/>
      <c r="AK517" s="445"/>
      <c r="AL517" s="445"/>
    </row>
    <row r="518" spans="1:38" ht="19.5" customHeight="1">
      <c r="A518" s="136"/>
      <c r="B518" s="389"/>
      <c r="C518" s="389"/>
      <c r="D518" s="390"/>
      <c r="Q518" s="916"/>
      <c r="R518" s="912"/>
      <c r="S518" s="79"/>
      <c r="AG518" s="445"/>
      <c r="AH518" s="445"/>
      <c r="AI518" s="445"/>
      <c r="AJ518" s="445"/>
      <c r="AK518" s="445"/>
      <c r="AL518" s="445"/>
    </row>
    <row r="519" spans="1:38" ht="19.5" customHeight="1">
      <c r="A519" s="136"/>
      <c r="B519" s="389"/>
      <c r="C519" s="389"/>
      <c r="D519" s="390"/>
      <c r="Q519" s="916"/>
      <c r="R519" s="912"/>
      <c r="S519" s="79"/>
      <c r="AG519" s="445"/>
      <c r="AH519" s="445"/>
      <c r="AI519" s="445"/>
      <c r="AJ519" s="445"/>
      <c r="AK519" s="445"/>
      <c r="AL519" s="445"/>
    </row>
    <row r="520" spans="1:38" ht="19.5" customHeight="1">
      <c r="A520" s="136"/>
      <c r="B520" s="389"/>
      <c r="C520" s="389"/>
      <c r="D520" s="390"/>
      <c r="Q520" s="916"/>
      <c r="R520" s="912"/>
      <c r="S520" s="79"/>
      <c r="AG520" s="445"/>
      <c r="AH520" s="445"/>
      <c r="AI520" s="445"/>
      <c r="AJ520" s="445"/>
      <c r="AK520" s="445"/>
      <c r="AL520" s="445"/>
    </row>
    <row r="521" spans="1:38" ht="19.5" customHeight="1">
      <c r="A521" s="136"/>
      <c r="B521" s="389"/>
      <c r="C521" s="389"/>
      <c r="D521" s="390"/>
      <c r="Q521" s="916"/>
      <c r="R521" s="912"/>
      <c r="S521" s="79"/>
      <c r="AG521" s="445"/>
      <c r="AH521" s="445"/>
      <c r="AI521" s="445"/>
      <c r="AJ521" s="445"/>
      <c r="AK521" s="445"/>
      <c r="AL521" s="445"/>
    </row>
    <row r="522" spans="1:38" ht="19.5" customHeight="1">
      <c r="A522" s="136"/>
      <c r="B522" s="389"/>
      <c r="C522" s="389"/>
      <c r="D522" s="390"/>
      <c r="Q522" s="916"/>
      <c r="R522" s="912"/>
      <c r="S522" s="79"/>
      <c r="AG522" s="445"/>
      <c r="AH522" s="445"/>
      <c r="AI522" s="445"/>
      <c r="AJ522" s="445"/>
      <c r="AK522" s="445"/>
      <c r="AL522" s="445"/>
    </row>
    <row r="523" spans="1:38" ht="19.5" customHeight="1">
      <c r="A523" s="136"/>
      <c r="B523" s="389"/>
      <c r="C523" s="389"/>
      <c r="D523" s="390"/>
      <c r="Q523" s="916"/>
      <c r="R523" s="912"/>
      <c r="S523" s="79"/>
      <c r="AG523" s="445"/>
      <c r="AH523" s="445"/>
      <c r="AI523" s="445"/>
      <c r="AJ523" s="445"/>
      <c r="AK523" s="445"/>
      <c r="AL523" s="445"/>
    </row>
    <row r="524" spans="1:38" ht="19.5" customHeight="1">
      <c r="A524" s="136"/>
      <c r="B524" s="389"/>
      <c r="C524" s="389"/>
      <c r="D524" s="390"/>
      <c r="Q524" s="916"/>
      <c r="R524" s="912"/>
      <c r="S524" s="79"/>
      <c r="AG524" s="445"/>
      <c r="AH524" s="445"/>
      <c r="AI524" s="445"/>
      <c r="AJ524" s="445"/>
      <c r="AK524" s="445"/>
      <c r="AL524" s="445"/>
    </row>
    <row r="525" spans="1:38" ht="19.5" customHeight="1">
      <c r="A525" s="136"/>
      <c r="B525" s="389"/>
      <c r="C525" s="389"/>
      <c r="D525" s="390"/>
      <c r="Q525" s="916"/>
      <c r="R525" s="912"/>
      <c r="S525" s="79"/>
      <c r="AG525" s="445"/>
      <c r="AH525" s="445"/>
      <c r="AI525" s="445"/>
      <c r="AJ525" s="445"/>
      <c r="AK525" s="445"/>
      <c r="AL525" s="445"/>
    </row>
    <row r="526" spans="1:38" ht="19.5" customHeight="1">
      <c r="A526" s="136"/>
      <c r="B526" s="389"/>
      <c r="C526" s="389"/>
      <c r="D526" s="390"/>
      <c r="Q526" s="916"/>
      <c r="R526" s="912"/>
      <c r="S526" s="79"/>
      <c r="AG526" s="445"/>
      <c r="AH526" s="445"/>
      <c r="AI526" s="445"/>
      <c r="AJ526" s="445"/>
      <c r="AK526" s="445"/>
      <c r="AL526" s="445"/>
    </row>
    <row r="527" spans="1:38" ht="19.5" customHeight="1">
      <c r="A527" s="136"/>
      <c r="B527" s="389"/>
      <c r="C527" s="389"/>
      <c r="D527" s="390"/>
      <c r="Q527" s="916"/>
      <c r="R527" s="912"/>
      <c r="S527" s="79"/>
      <c r="AG527" s="445"/>
      <c r="AH527" s="445"/>
      <c r="AI527" s="445"/>
      <c r="AJ527" s="445"/>
      <c r="AK527" s="445"/>
      <c r="AL527" s="445"/>
    </row>
    <row r="528" spans="1:38" ht="19.5" customHeight="1">
      <c r="A528" s="136" t="s">
        <v>66</v>
      </c>
      <c r="B528" s="389"/>
      <c r="C528" s="389"/>
      <c r="D528" s="390"/>
      <c r="Q528" s="916"/>
      <c r="R528" s="912"/>
      <c r="S528" s="79"/>
      <c r="AG528" s="445"/>
      <c r="AH528" s="445"/>
      <c r="AI528" s="445"/>
      <c r="AJ528" s="445"/>
      <c r="AK528" s="445"/>
      <c r="AL528" s="445"/>
    </row>
    <row r="529" spans="1:38" ht="19.5" customHeight="1">
      <c r="A529" s="136"/>
      <c r="B529" s="389"/>
      <c r="C529" s="389"/>
      <c r="D529" s="390"/>
      <c r="Q529" s="916"/>
      <c r="R529" s="912"/>
      <c r="S529" s="79"/>
      <c r="AG529" s="445"/>
      <c r="AH529" s="445"/>
      <c r="AI529" s="445"/>
      <c r="AJ529" s="445"/>
      <c r="AK529" s="445"/>
      <c r="AL529" s="445"/>
    </row>
    <row r="530" spans="1:38" ht="19.5" customHeight="1">
      <c r="A530" s="11" t="s">
        <v>344</v>
      </c>
      <c r="B530" s="371"/>
      <c r="C530" s="371"/>
      <c r="D530" s="372"/>
      <c r="E530" s="371"/>
      <c r="Q530" s="913"/>
      <c r="R530" s="914"/>
      <c r="S530" s="79"/>
    </row>
    <row r="531" spans="1:38" ht="19.5" customHeight="1">
      <c r="A531" s="353"/>
      <c r="B531" s="371"/>
      <c r="C531" s="371"/>
      <c r="D531" s="372"/>
      <c r="E531" s="371"/>
      <c r="Q531" s="913"/>
      <c r="R531" s="914"/>
      <c r="S531" s="79"/>
      <c r="T531" s="353"/>
      <c r="W531" s="353"/>
      <c r="X531" s="353"/>
      <c r="Y531" s="353"/>
      <c r="Z531" s="353"/>
      <c r="AA531" s="353"/>
      <c r="AB531" s="353"/>
      <c r="AC531" s="353"/>
      <c r="AD531" s="353"/>
      <c r="AE531" s="353"/>
      <c r="AF531" s="353"/>
    </row>
    <row r="532" spans="1:38" ht="19.5" customHeight="1">
      <c r="G532" s="1114"/>
      <c r="H532" s="1025">
        <v>2005</v>
      </c>
      <c r="I532" s="1025">
        <v>2006</v>
      </c>
      <c r="J532" s="1052">
        <v>2007</v>
      </c>
      <c r="K532" s="1092">
        <v>2008</v>
      </c>
      <c r="L532" s="1026">
        <v>2009</v>
      </c>
      <c r="M532" s="1121">
        <v>2010</v>
      </c>
      <c r="N532" s="1104">
        <v>2011</v>
      </c>
      <c r="O532" s="1104">
        <v>2012</v>
      </c>
      <c r="P532" s="1122">
        <v>2013</v>
      </c>
      <c r="Q532" s="917"/>
      <c r="R532" s="914"/>
      <c r="S532" s="79"/>
      <c r="T532" s="353"/>
      <c r="W532" s="353"/>
      <c r="X532" s="353"/>
      <c r="Y532" s="353"/>
      <c r="Z532" s="353"/>
      <c r="AA532" s="353"/>
      <c r="AB532" s="353"/>
      <c r="AC532" s="353"/>
      <c r="AD532" s="353"/>
      <c r="AE532" s="353"/>
      <c r="AF532" s="353"/>
    </row>
    <row r="533" spans="1:38" ht="19.5" customHeight="1">
      <c r="F533" s="220"/>
      <c r="G533" s="1114" t="s">
        <v>8</v>
      </c>
      <c r="H533" s="1114">
        <f>H534+H535+I536</f>
        <v>2068597</v>
      </c>
      <c r="I533" s="1114">
        <v>2217352</v>
      </c>
      <c r="J533" s="1114">
        <f>J534+J535+K536</f>
        <v>2519841</v>
      </c>
      <c r="K533" s="1115">
        <f>K534+K535+L536</f>
        <v>2377777</v>
      </c>
      <c r="L533" s="1123">
        <f>L534+L535+M536</f>
        <v>2726671</v>
      </c>
      <c r="M533" s="1124">
        <f>M534+M535+N536</f>
        <v>2357065</v>
      </c>
      <c r="N533" s="1107">
        <v>2397892</v>
      </c>
      <c r="O533" s="1107">
        <f>O534+O535+P536</f>
        <v>2950757</v>
      </c>
      <c r="P533" s="1107">
        <f>SUM(P534:P536)</f>
        <v>3379433</v>
      </c>
      <c r="Q533" s="917"/>
      <c r="R533" s="914"/>
      <c r="S533" s="79"/>
      <c r="T533" s="353"/>
      <c r="W533" s="353"/>
      <c r="X533" s="353"/>
      <c r="Y533" s="353"/>
      <c r="Z533" s="353"/>
      <c r="AA533" s="353"/>
      <c r="AB533" s="353"/>
      <c r="AC533" s="353"/>
      <c r="AD533" s="353"/>
      <c r="AE533" s="353"/>
      <c r="AF533" s="353"/>
    </row>
    <row r="534" spans="1:38" ht="19.5" customHeight="1">
      <c r="F534" s="220"/>
      <c r="G534" s="1125" t="s">
        <v>305</v>
      </c>
      <c r="H534" s="1114">
        <v>1761713</v>
      </c>
      <c r="I534" s="1114">
        <v>1876054</v>
      </c>
      <c r="J534" s="1114">
        <v>2127604</v>
      </c>
      <c r="K534" s="1115">
        <v>1998280</v>
      </c>
      <c r="L534" s="1123">
        <v>2305603</v>
      </c>
      <c r="M534" s="1069">
        <v>2041902</v>
      </c>
      <c r="N534" s="1107">
        <v>2080623</v>
      </c>
      <c r="O534" s="1107">
        <v>2551432</v>
      </c>
      <c r="P534" s="1126">
        <v>2994539</v>
      </c>
      <c r="Q534" s="917"/>
      <c r="R534" s="914"/>
      <c r="S534" s="79"/>
      <c r="T534" s="353"/>
      <c r="W534" s="353"/>
      <c r="X534" s="353"/>
      <c r="Y534" s="353"/>
      <c r="Z534" s="353"/>
      <c r="AA534" s="353"/>
      <c r="AB534" s="353"/>
      <c r="AC534" s="353"/>
      <c r="AD534" s="353"/>
      <c r="AE534" s="353"/>
      <c r="AF534" s="353"/>
    </row>
    <row r="535" spans="1:38" ht="19.5" customHeight="1">
      <c r="F535" s="220"/>
      <c r="G535" s="1114" t="s">
        <v>67</v>
      </c>
      <c r="H535" s="1114">
        <v>20619</v>
      </c>
      <c r="I535" s="1114">
        <v>33430</v>
      </c>
      <c r="J535" s="1114">
        <v>38900</v>
      </c>
      <c r="K535" s="1115">
        <v>42596</v>
      </c>
      <c r="L535" s="1123">
        <v>42992</v>
      </c>
      <c r="M535" s="1069">
        <v>39778</v>
      </c>
      <c r="N535" s="1107">
        <v>39692</v>
      </c>
      <c r="O535" s="1107">
        <v>40046</v>
      </c>
      <c r="P535" s="1127">
        <v>25615</v>
      </c>
      <c r="Q535" s="917"/>
      <c r="R535" s="914"/>
      <c r="S535" s="79"/>
      <c r="T535" s="353"/>
      <c r="W535" s="353"/>
      <c r="X535" s="353"/>
      <c r="Y535" s="353"/>
      <c r="Z535" s="353"/>
      <c r="AA535" s="353"/>
      <c r="AB535" s="353"/>
      <c r="AC535" s="353"/>
      <c r="AD535" s="353"/>
      <c r="AE535" s="353"/>
      <c r="AF535" s="353"/>
    </row>
    <row r="536" spans="1:38" ht="19.5" customHeight="1">
      <c r="F536" s="220"/>
      <c r="G536" s="1128" t="s">
        <v>68</v>
      </c>
      <c r="H536" s="1108">
        <v>330220</v>
      </c>
      <c r="I536" s="1114">
        <v>286265</v>
      </c>
      <c r="J536" s="1114">
        <v>306068</v>
      </c>
      <c r="K536" s="1123">
        <v>353337</v>
      </c>
      <c r="L536" s="1115">
        <v>336901</v>
      </c>
      <c r="M536" s="1123">
        <v>378076</v>
      </c>
      <c r="N536" s="1069">
        <v>275385</v>
      </c>
      <c r="O536" s="1107">
        <v>277577</v>
      </c>
      <c r="P536" s="1108">
        <v>359279</v>
      </c>
      <c r="Q536" s="917"/>
      <c r="R536" s="914"/>
      <c r="S536" s="79"/>
      <c r="T536" s="353"/>
      <c r="W536" s="353"/>
      <c r="X536" s="353"/>
      <c r="Y536" s="353"/>
      <c r="Z536" s="353"/>
      <c r="AA536" s="353"/>
      <c r="AB536" s="353"/>
      <c r="AC536" s="353"/>
      <c r="AD536" s="353"/>
      <c r="AE536" s="353"/>
      <c r="AF536" s="353"/>
    </row>
    <row r="537" spans="1:38" ht="19.5" customHeight="1">
      <c r="F537" s="220"/>
      <c r="N537" s="1018"/>
      <c r="O537" s="1018"/>
      <c r="P537" s="1018"/>
      <c r="Q537" s="917"/>
      <c r="R537" s="914"/>
      <c r="S537" s="79"/>
      <c r="T537" s="353"/>
      <c r="W537" s="353"/>
      <c r="X537" s="353"/>
      <c r="Y537" s="353"/>
      <c r="Z537" s="353"/>
      <c r="AA537" s="353"/>
      <c r="AB537" s="353"/>
      <c r="AC537" s="353"/>
      <c r="AD537" s="353"/>
      <c r="AE537" s="353"/>
      <c r="AF537" s="353"/>
    </row>
    <row r="538" spans="1:38" ht="19.5" customHeight="1">
      <c r="F538" s="220"/>
      <c r="N538" s="1018"/>
      <c r="O538" s="1018"/>
      <c r="P538" s="1018"/>
      <c r="Q538" s="917"/>
      <c r="R538" s="914"/>
      <c r="S538" s="79"/>
      <c r="T538" s="353"/>
      <c r="W538" s="353"/>
      <c r="X538" s="353"/>
      <c r="Y538" s="353"/>
      <c r="Z538" s="353"/>
      <c r="AA538" s="353"/>
      <c r="AB538" s="353"/>
      <c r="AC538" s="353"/>
      <c r="AD538" s="353"/>
      <c r="AE538" s="353"/>
      <c r="AF538" s="353"/>
    </row>
    <row r="539" spans="1:38" ht="19.5" customHeight="1">
      <c r="F539" s="220"/>
      <c r="N539" s="1018"/>
      <c r="O539" s="1018"/>
      <c r="P539" s="1018"/>
      <c r="Q539" s="220"/>
      <c r="R539" s="79"/>
      <c r="S539" s="79"/>
      <c r="T539" s="353"/>
      <c r="W539" s="353"/>
      <c r="X539" s="353"/>
      <c r="Y539" s="353"/>
      <c r="Z539" s="353"/>
      <c r="AA539" s="353"/>
      <c r="AB539" s="353"/>
      <c r="AC539" s="353"/>
      <c r="AD539" s="353"/>
      <c r="AE539" s="353"/>
      <c r="AF539" s="353"/>
    </row>
    <row r="540" spans="1:38" ht="19.5" customHeight="1">
      <c r="F540" s="220"/>
      <c r="N540" s="1018"/>
      <c r="O540" s="1018"/>
      <c r="P540" s="1018"/>
      <c r="Q540" s="220"/>
      <c r="R540" s="79"/>
      <c r="S540" s="79"/>
      <c r="T540" s="353"/>
      <c r="W540" s="353"/>
      <c r="X540" s="353"/>
      <c r="Y540" s="353"/>
      <c r="Z540" s="353"/>
      <c r="AA540" s="353"/>
      <c r="AB540" s="353"/>
      <c r="AC540" s="353"/>
      <c r="AD540" s="353"/>
      <c r="AE540" s="353"/>
      <c r="AF540" s="353"/>
    </row>
    <row r="541" spans="1:38" ht="19.5" customHeight="1">
      <c r="F541" s="220"/>
      <c r="N541" s="1018"/>
      <c r="O541" s="1018"/>
      <c r="P541" s="1018"/>
      <c r="Q541" s="220"/>
      <c r="R541" s="79"/>
      <c r="S541" s="79"/>
      <c r="T541" s="353"/>
      <c r="W541" s="353"/>
      <c r="X541" s="353"/>
      <c r="Y541" s="353"/>
      <c r="Z541" s="353"/>
      <c r="AA541" s="353"/>
      <c r="AB541" s="353"/>
      <c r="AC541" s="353"/>
      <c r="AD541" s="353"/>
      <c r="AE541" s="353"/>
      <c r="AF541" s="353"/>
    </row>
    <row r="542" spans="1:38" ht="19.5" customHeight="1">
      <c r="F542" s="220"/>
      <c r="N542" s="1018"/>
      <c r="O542" s="1018"/>
      <c r="P542" s="1018"/>
      <c r="Q542" s="220"/>
      <c r="R542" s="79"/>
      <c r="S542" s="79"/>
      <c r="T542" s="353"/>
      <c r="W542" s="353"/>
      <c r="X542" s="353"/>
      <c r="Y542" s="353"/>
      <c r="Z542" s="353"/>
      <c r="AA542" s="353"/>
      <c r="AB542" s="353"/>
      <c r="AC542" s="353"/>
      <c r="AD542" s="353"/>
      <c r="AE542" s="353"/>
      <c r="AF542" s="353"/>
    </row>
    <row r="543" spans="1:38" ht="19.5" customHeight="1">
      <c r="F543" s="220"/>
      <c r="N543" s="1018"/>
      <c r="O543" s="1018"/>
      <c r="P543" s="1018"/>
      <c r="Q543" s="220"/>
      <c r="R543" s="79"/>
      <c r="S543" s="79"/>
      <c r="T543" s="353"/>
      <c r="W543" s="353"/>
      <c r="X543" s="353"/>
      <c r="Y543" s="353"/>
      <c r="Z543" s="353"/>
      <c r="AA543" s="353"/>
      <c r="AB543" s="353"/>
      <c r="AC543" s="353"/>
      <c r="AD543" s="353"/>
      <c r="AE543" s="353"/>
      <c r="AF543" s="353"/>
    </row>
    <row r="544" spans="1:38" ht="19.5" customHeight="1">
      <c r="R544" s="79"/>
      <c r="S544" s="79"/>
      <c r="T544" s="353"/>
      <c r="W544" s="353"/>
      <c r="X544" s="353"/>
      <c r="Y544" s="353"/>
      <c r="Z544" s="353"/>
      <c r="AA544" s="353"/>
      <c r="AB544" s="353"/>
      <c r="AC544" s="353"/>
      <c r="AD544" s="353"/>
      <c r="AE544" s="353"/>
      <c r="AF544" s="353"/>
    </row>
    <row r="545" spans="1:32" ht="19.5" customHeight="1">
      <c r="R545" s="79"/>
      <c r="S545" s="79"/>
      <c r="T545" s="353"/>
      <c r="W545" s="353"/>
      <c r="X545" s="353"/>
      <c r="Y545" s="353"/>
      <c r="Z545" s="353"/>
      <c r="AA545" s="353"/>
      <c r="AB545" s="353"/>
      <c r="AC545" s="353"/>
      <c r="AD545" s="353"/>
      <c r="AE545" s="353"/>
      <c r="AF545" s="353"/>
    </row>
    <row r="546" spans="1:32" ht="19.5" customHeight="1">
      <c r="A546" s="330" t="s">
        <v>13</v>
      </c>
      <c r="R546" s="79"/>
      <c r="S546" s="79"/>
      <c r="T546" s="353"/>
      <c r="W546" s="353"/>
      <c r="X546" s="353"/>
      <c r="Y546" s="353"/>
      <c r="Z546" s="353"/>
      <c r="AA546" s="353"/>
      <c r="AB546" s="353"/>
      <c r="AC546" s="353"/>
      <c r="AD546" s="353"/>
      <c r="AE546" s="353"/>
      <c r="AF546" s="353"/>
    </row>
    <row r="547" spans="1:32" ht="19.5" customHeight="1">
      <c r="A547" s="127" t="s">
        <v>295</v>
      </c>
      <c r="R547" s="79"/>
      <c r="S547" s="79"/>
    </row>
    <row r="548" spans="1:32" ht="19.5" customHeight="1">
      <c r="R548" s="79"/>
      <c r="S548" s="79"/>
    </row>
    <row r="549" spans="1:32" ht="19.5" customHeight="1">
      <c r="A549" s="345" t="s">
        <v>345</v>
      </c>
      <c r="B549" s="343"/>
      <c r="C549" s="344"/>
      <c r="D549" s="111"/>
      <c r="E549" s="478"/>
      <c r="R549" s="79"/>
      <c r="S549" s="79"/>
    </row>
    <row r="550" spans="1:32" ht="19.5" customHeight="1">
      <c r="A550" s="232" t="s">
        <v>7</v>
      </c>
      <c r="B550" s="174">
        <v>2010</v>
      </c>
      <c r="C550" s="174">
        <v>2011</v>
      </c>
      <c r="D550" s="174">
        <v>2012</v>
      </c>
      <c r="E550" s="924">
        <v>2013</v>
      </c>
      <c r="R550" s="79"/>
      <c r="S550" s="79"/>
    </row>
    <row r="551" spans="1:32" ht="19.5" customHeight="1">
      <c r="A551" s="420" t="s">
        <v>8</v>
      </c>
      <c r="B551" s="175">
        <f>SUM(B552:B554)</f>
        <v>17963</v>
      </c>
      <c r="C551" s="175">
        <v>19030</v>
      </c>
      <c r="D551" s="175">
        <v>23475</v>
      </c>
      <c r="E551" s="175">
        <v>22974</v>
      </c>
      <c r="R551" s="79"/>
      <c r="S551" s="79"/>
    </row>
    <row r="552" spans="1:32" ht="19.5" customHeight="1">
      <c r="A552" s="62" t="s">
        <v>11</v>
      </c>
      <c r="B552" s="108">
        <v>3659</v>
      </c>
      <c r="C552" s="108">
        <v>3971</v>
      </c>
      <c r="D552" s="108">
        <v>5186</v>
      </c>
      <c r="E552" s="108">
        <v>5247</v>
      </c>
      <c r="R552" s="79"/>
      <c r="S552" s="79"/>
    </row>
    <row r="553" spans="1:32" ht="19.5" customHeight="1">
      <c r="A553" s="62" t="s">
        <v>12</v>
      </c>
      <c r="B553" s="108">
        <v>10692</v>
      </c>
      <c r="C553" s="108">
        <v>11381</v>
      </c>
      <c r="D553" s="108">
        <v>13855</v>
      </c>
      <c r="E553" s="108">
        <v>13506</v>
      </c>
      <c r="R553" s="79"/>
      <c r="S553" s="79"/>
    </row>
    <row r="554" spans="1:32" ht="19.5" customHeight="1">
      <c r="A554" s="70" t="s">
        <v>171</v>
      </c>
      <c r="B554" s="176">
        <v>3612</v>
      </c>
      <c r="C554" s="176">
        <v>3678</v>
      </c>
      <c r="D554" s="176">
        <v>4434</v>
      </c>
      <c r="E554" s="176">
        <v>4221</v>
      </c>
      <c r="R554" s="79"/>
      <c r="S554" s="79"/>
    </row>
    <row r="555" spans="1:32" ht="19.5" customHeight="1">
      <c r="A555" s="341" t="s">
        <v>13</v>
      </c>
      <c r="B555" s="482"/>
      <c r="C555" s="482"/>
      <c r="D555" s="482"/>
      <c r="E555" s="482"/>
      <c r="R555" s="79"/>
      <c r="S555" s="79"/>
    </row>
    <row r="556" spans="1:32" s="409" customFormat="1" ht="19.5" customHeight="1">
      <c r="A556" s="154"/>
      <c r="B556" s="203"/>
      <c r="C556" s="203"/>
      <c r="D556" s="479"/>
      <c r="E556" s="245"/>
      <c r="F556" s="220"/>
      <c r="G556" s="1007"/>
      <c r="H556" s="1007"/>
      <c r="I556" s="1007"/>
      <c r="J556" s="1007"/>
      <c r="K556" s="1007"/>
      <c r="L556" s="1007"/>
      <c r="M556" s="1007"/>
      <c r="N556" s="1129"/>
      <c r="O556" s="1129"/>
      <c r="P556" s="1129"/>
      <c r="Q556" s="868"/>
      <c r="R556" s="829"/>
      <c r="S556" s="829"/>
      <c r="T556" s="829"/>
      <c r="W556" s="408"/>
      <c r="X556" s="408"/>
      <c r="Y556" s="408"/>
      <c r="Z556" s="408"/>
      <c r="AA556" s="408"/>
      <c r="AB556" s="408"/>
      <c r="AC556" s="408"/>
      <c r="AD556" s="408"/>
      <c r="AE556" s="408"/>
      <c r="AF556" s="408"/>
    </row>
    <row r="557" spans="1:32" ht="19.5" customHeight="1">
      <c r="A557" s="345" t="s">
        <v>346</v>
      </c>
      <c r="B557" s="343"/>
      <c r="C557" s="344"/>
      <c r="D557" s="345"/>
      <c r="E557" s="345"/>
      <c r="R557" s="79"/>
      <c r="S557" s="79"/>
    </row>
    <row r="558" spans="1:32" ht="19.5" customHeight="1">
      <c r="A558" s="480" t="s">
        <v>23</v>
      </c>
      <c r="B558" s="869">
        <v>2010</v>
      </c>
      <c r="C558" s="174">
        <v>2011</v>
      </c>
      <c r="D558" s="174">
        <v>2012</v>
      </c>
      <c r="E558" s="869">
        <v>2013</v>
      </c>
      <c r="Q558" s="79"/>
      <c r="R558" s="79"/>
    </row>
    <row r="559" spans="1:32" ht="19.5" customHeight="1">
      <c r="A559" s="420" t="s">
        <v>8</v>
      </c>
      <c r="B559" s="175">
        <f>SUM(B560:B562)</f>
        <v>706266</v>
      </c>
      <c r="C559" s="175">
        <v>716982</v>
      </c>
      <c r="D559" s="175">
        <f>D560+D561+D562</f>
        <v>770944</v>
      </c>
      <c r="E559" s="175">
        <v>893770</v>
      </c>
      <c r="Q559" s="79"/>
      <c r="R559" s="79"/>
    </row>
    <row r="560" spans="1:32" ht="19.5" customHeight="1">
      <c r="A560" s="62" t="s">
        <v>305</v>
      </c>
      <c r="B560" s="108">
        <v>671783</v>
      </c>
      <c r="C560" s="108">
        <v>679128</v>
      </c>
      <c r="D560" s="108">
        <v>730851</v>
      </c>
      <c r="E560" s="108">
        <v>853396</v>
      </c>
      <c r="Q560" s="79"/>
      <c r="R560" s="79"/>
    </row>
    <row r="561" spans="1:32" ht="19.5" customHeight="1">
      <c r="A561" s="62" t="s">
        <v>67</v>
      </c>
      <c r="B561" s="108">
        <v>13942</v>
      </c>
      <c r="C561" s="108">
        <v>13788</v>
      </c>
      <c r="D561" s="108">
        <v>14317</v>
      </c>
      <c r="E561" s="108">
        <v>15859</v>
      </c>
      <c r="Q561" s="79"/>
      <c r="R561" s="79"/>
    </row>
    <row r="562" spans="1:32" ht="19.5" customHeight="1">
      <c r="A562" s="70" t="s">
        <v>68</v>
      </c>
      <c r="B562" s="176">
        <v>20541</v>
      </c>
      <c r="C562" s="176">
        <v>24066</v>
      </c>
      <c r="D562" s="176">
        <v>25776</v>
      </c>
      <c r="E562" s="176">
        <v>24515</v>
      </c>
      <c r="Q562" s="79"/>
      <c r="R562" s="79"/>
    </row>
    <row r="563" spans="1:32" ht="19.5" customHeight="1">
      <c r="A563" s="341" t="s">
        <v>384</v>
      </c>
      <c r="B563" s="482"/>
      <c r="C563" s="482"/>
      <c r="D563" s="482"/>
      <c r="E563" s="482"/>
      <c r="F563" s="482"/>
      <c r="Q563" s="79"/>
      <c r="R563" s="79"/>
      <c r="S563" s="353"/>
      <c r="T563" s="353"/>
      <c r="W563" s="353"/>
      <c r="X563" s="353"/>
      <c r="Y563" s="353"/>
      <c r="Z563" s="353"/>
      <c r="AA563" s="353"/>
      <c r="AB563" s="353"/>
      <c r="AC563" s="353"/>
      <c r="AD563" s="353"/>
      <c r="AE563" s="353"/>
      <c r="AF563" s="353"/>
    </row>
    <row r="564" spans="1:32" ht="19.5" customHeight="1">
      <c r="A564" s="377"/>
      <c r="B564" s="482"/>
      <c r="C564" s="482"/>
      <c r="D564" s="377"/>
      <c r="E564" s="245"/>
      <c r="Q564" s="79"/>
      <c r="R564" s="79"/>
      <c r="S564" s="353"/>
      <c r="T564" s="353"/>
      <c r="W564" s="353"/>
      <c r="X564" s="353"/>
      <c r="Y564" s="353"/>
      <c r="Z564" s="353"/>
      <c r="AA564" s="353"/>
      <c r="AB564" s="353"/>
      <c r="AC564" s="353"/>
      <c r="AD564" s="353"/>
      <c r="AE564" s="353"/>
      <c r="AF564" s="353"/>
    </row>
    <row r="565" spans="1:32" ht="19.5" customHeight="1">
      <c r="A565" s="345" t="s">
        <v>347</v>
      </c>
      <c r="B565" s="343"/>
      <c r="C565" s="343"/>
      <c r="D565" s="345"/>
      <c r="E565" s="245"/>
      <c r="Q565" s="79"/>
      <c r="R565" s="79"/>
      <c r="S565" s="353"/>
      <c r="T565" s="353"/>
      <c r="W565" s="353"/>
      <c r="X565" s="353"/>
      <c r="Y565" s="353"/>
      <c r="Z565" s="353"/>
      <c r="AA565" s="353"/>
      <c r="AB565" s="353"/>
      <c r="AC565" s="353"/>
      <c r="AD565" s="353"/>
      <c r="AE565" s="353"/>
      <c r="AF565" s="353"/>
    </row>
    <row r="566" spans="1:32" ht="19.5" customHeight="1">
      <c r="A566" s="483" t="s">
        <v>21</v>
      </c>
      <c r="B566" s="343"/>
      <c r="C566" s="343"/>
      <c r="D566" s="345"/>
      <c r="E566" s="245"/>
      <c r="Q566" s="79"/>
      <c r="R566" s="79"/>
      <c r="S566" s="353"/>
      <c r="T566" s="353"/>
      <c r="W566" s="353"/>
      <c r="X566" s="353"/>
      <c r="Y566" s="353"/>
      <c r="Z566" s="353"/>
      <c r="AA566" s="353"/>
      <c r="AB566" s="353"/>
      <c r="AC566" s="353"/>
      <c r="AD566" s="353"/>
      <c r="AE566" s="353"/>
      <c r="AF566" s="353"/>
    </row>
    <row r="567" spans="1:32" ht="19.5" customHeight="1">
      <c r="A567" s="480" t="s">
        <v>23</v>
      </c>
      <c r="B567" s="869">
        <v>2010</v>
      </c>
      <c r="C567" s="174">
        <v>2011</v>
      </c>
      <c r="D567" s="174">
        <v>2012</v>
      </c>
      <c r="E567" s="869">
        <v>2013</v>
      </c>
      <c r="Q567" s="79"/>
      <c r="R567" s="79"/>
      <c r="S567" s="353"/>
      <c r="T567" s="353"/>
      <c r="W567" s="353"/>
      <c r="X567" s="353"/>
      <c r="Y567" s="353"/>
      <c r="Z567" s="353"/>
      <c r="AA567" s="353"/>
      <c r="AB567" s="353"/>
      <c r="AC567" s="353"/>
      <c r="AD567" s="353"/>
      <c r="AE567" s="353"/>
      <c r="AF567" s="353"/>
    </row>
    <row r="568" spans="1:32" ht="19.5" customHeight="1">
      <c r="A568" s="420" t="s">
        <v>8</v>
      </c>
      <c r="B568" s="175">
        <f>SUM(B569:B571)</f>
        <v>14669</v>
      </c>
      <c r="C568" s="175">
        <v>12982</v>
      </c>
      <c r="D568" s="175">
        <f>D569+D570+D571</f>
        <v>15549.043999999998</v>
      </c>
      <c r="E568" s="175">
        <v>19019.114000000001</v>
      </c>
      <c r="Q568" s="79"/>
      <c r="R568" s="79"/>
      <c r="S568" s="353"/>
      <c r="T568" s="353"/>
      <c r="W568" s="353"/>
      <c r="X568" s="353"/>
      <c r="Y568" s="353"/>
      <c r="Z568" s="353"/>
      <c r="AA568" s="353"/>
      <c r="AB568" s="353"/>
      <c r="AC568" s="353"/>
      <c r="AD568" s="353"/>
      <c r="AE568" s="353"/>
      <c r="AF568" s="353"/>
    </row>
    <row r="569" spans="1:32" ht="19.5" customHeight="1">
      <c r="A569" s="62" t="s">
        <v>305</v>
      </c>
      <c r="B569" s="108">
        <v>9937</v>
      </c>
      <c r="C569" s="108">
        <v>6879</v>
      </c>
      <c r="D569" s="108">
        <v>8423.3439999999991</v>
      </c>
      <c r="E569" s="108">
        <v>9568.1139999999996</v>
      </c>
      <c r="Q569" s="79"/>
      <c r="R569" s="79"/>
      <c r="S569" s="353"/>
      <c r="T569" s="353"/>
      <c r="W569" s="353"/>
      <c r="X569" s="353"/>
      <c r="Y569" s="353"/>
      <c r="Z569" s="353"/>
      <c r="AA569" s="353"/>
      <c r="AB569" s="353"/>
      <c r="AC569" s="353"/>
      <c r="AD569" s="353"/>
      <c r="AE569" s="353"/>
      <c r="AF569" s="353"/>
    </row>
    <row r="570" spans="1:32" ht="19.5" customHeight="1">
      <c r="A570" s="62" t="s">
        <v>67</v>
      </c>
      <c r="B570" s="108">
        <v>2465</v>
      </c>
      <c r="C570" s="108">
        <v>2853</v>
      </c>
      <c r="D570" s="108">
        <v>3180.14</v>
      </c>
      <c r="E570" s="108">
        <v>4520</v>
      </c>
      <c r="Q570" s="79"/>
      <c r="R570" s="79"/>
      <c r="S570" s="353"/>
      <c r="T570" s="353"/>
      <c r="W570" s="353"/>
      <c r="X570" s="353"/>
      <c r="Y570" s="353"/>
      <c r="Z570" s="353"/>
      <c r="AA570" s="353"/>
      <c r="AB570" s="353"/>
      <c r="AC570" s="353"/>
      <c r="AD570" s="353"/>
      <c r="AE570" s="353"/>
      <c r="AF570" s="353"/>
    </row>
    <row r="571" spans="1:32" ht="19.5" customHeight="1">
      <c r="A571" s="70" t="s">
        <v>68</v>
      </c>
      <c r="B571" s="176">
        <v>2267</v>
      </c>
      <c r="C571" s="176">
        <v>3250</v>
      </c>
      <c r="D571" s="176">
        <v>3945.56</v>
      </c>
      <c r="E571" s="176">
        <v>4931</v>
      </c>
      <c r="Q571" s="79"/>
      <c r="R571" s="79"/>
      <c r="S571" s="353"/>
      <c r="T571" s="353"/>
      <c r="W571" s="353"/>
      <c r="X571" s="353"/>
      <c r="Y571" s="353"/>
      <c r="Z571" s="353"/>
      <c r="AA571" s="353"/>
      <c r="AB571" s="353"/>
      <c r="AC571" s="353"/>
      <c r="AD571" s="353"/>
      <c r="AE571" s="353"/>
      <c r="AF571" s="353"/>
    </row>
    <row r="572" spans="1:32" ht="19.5" customHeight="1">
      <c r="A572" s="339" t="s">
        <v>384</v>
      </c>
      <c r="B572" s="959"/>
      <c r="C572" s="959"/>
      <c r="D572" s="959"/>
      <c r="E572" s="959"/>
      <c r="Q572" s="79"/>
      <c r="R572" s="79"/>
      <c r="S572" s="353"/>
      <c r="T572" s="353"/>
      <c r="W572" s="353"/>
      <c r="X572" s="353"/>
      <c r="Y572" s="353"/>
      <c r="Z572" s="353"/>
      <c r="AA572" s="353"/>
      <c r="AB572" s="353"/>
      <c r="AC572" s="353"/>
      <c r="AD572" s="353"/>
      <c r="AE572" s="353"/>
      <c r="AF572" s="353"/>
    </row>
    <row r="573" spans="1:32" ht="19.5" customHeight="1">
      <c r="A573" s="377"/>
      <c r="B573" s="482"/>
      <c r="C573" s="482"/>
      <c r="D573" s="377"/>
      <c r="E573" s="245"/>
      <c r="Q573" s="79"/>
      <c r="R573" s="79"/>
      <c r="S573" s="353"/>
      <c r="T573" s="353"/>
      <c r="W573" s="353"/>
      <c r="X573" s="353"/>
      <c r="Y573" s="353"/>
      <c r="Z573" s="353"/>
      <c r="AA573" s="353"/>
      <c r="AB573" s="353"/>
      <c r="AC573" s="353"/>
      <c r="AD573" s="353"/>
      <c r="AE573" s="353"/>
      <c r="AF573" s="353"/>
    </row>
    <row r="574" spans="1:32" ht="19.5" customHeight="1">
      <c r="A574" s="345" t="s">
        <v>348</v>
      </c>
      <c r="B574" s="343"/>
      <c r="C574" s="344"/>
      <c r="D574" s="345"/>
      <c r="E574" s="245"/>
      <c r="Q574" s="79"/>
      <c r="R574" s="79"/>
      <c r="S574" s="353"/>
      <c r="T574" s="353"/>
      <c r="W574" s="353"/>
      <c r="X574" s="353"/>
      <c r="Y574" s="353"/>
      <c r="Z574" s="353"/>
      <c r="AA574" s="353"/>
      <c r="AB574" s="353"/>
      <c r="AC574" s="353"/>
      <c r="AD574" s="353"/>
      <c r="AE574" s="353"/>
      <c r="AF574" s="353"/>
    </row>
    <row r="575" spans="1:32" ht="19.5" customHeight="1">
      <c r="A575" s="338" t="s">
        <v>22</v>
      </c>
      <c r="B575" s="343"/>
      <c r="C575" s="344"/>
      <c r="D575" s="345"/>
      <c r="E575" s="245"/>
      <c r="Q575" s="79"/>
      <c r="R575" s="79"/>
      <c r="S575" s="353"/>
      <c r="T575" s="353"/>
      <c r="W575" s="353"/>
      <c r="X575" s="353"/>
      <c r="Y575" s="353"/>
      <c r="Z575" s="353"/>
      <c r="AA575" s="353"/>
      <c r="AB575" s="353"/>
      <c r="AC575" s="353"/>
      <c r="AD575" s="353"/>
      <c r="AE575" s="353"/>
      <c r="AF575" s="353"/>
    </row>
    <row r="576" spans="1:32" ht="19.5" customHeight="1">
      <c r="A576" s="480" t="s">
        <v>23</v>
      </c>
      <c r="B576" s="174">
        <v>2010</v>
      </c>
      <c r="C576" s="174">
        <v>2011</v>
      </c>
      <c r="D576" s="174">
        <v>2012</v>
      </c>
      <c r="E576" s="869">
        <v>2013</v>
      </c>
      <c r="Q576" s="79"/>
      <c r="R576" s="79"/>
      <c r="S576" s="353"/>
      <c r="T576" s="353"/>
      <c r="W576" s="353"/>
      <c r="X576" s="353"/>
      <c r="Y576" s="353"/>
      <c r="Z576" s="353"/>
      <c r="AA576" s="353"/>
      <c r="AB576" s="353"/>
      <c r="AC576" s="353"/>
      <c r="AD576" s="353"/>
      <c r="AE576" s="353"/>
      <c r="AF576" s="353"/>
    </row>
    <row r="577" spans="1:32" ht="19.5" customHeight="1">
      <c r="A577" s="420" t="s">
        <v>8</v>
      </c>
      <c r="B577" s="175">
        <f>SUM(B578:B580)</f>
        <v>473000</v>
      </c>
      <c r="C577" s="175">
        <v>609758.45295753737</v>
      </c>
      <c r="D577" s="175">
        <v>804969</v>
      </c>
      <c r="E577" s="175">
        <v>903006.89540000004</v>
      </c>
      <c r="Q577" s="79"/>
      <c r="R577" s="79"/>
      <c r="S577" s="353"/>
      <c r="T577" s="353"/>
      <c r="W577" s="353"/>
      <c r="X577" s="353"/>
      <c r="Y577" s="353"/>
      <c r="Z577" s="353"/>
      <c r="AA577" s="353"/>
      <c r="AB577" s="353"/>
      <c r="AC577" s="353"/>
      <c r="AD577" s="353"/>
      <c r="AE577" s="353"/>
      <c r="AF577" s="353"/>
    </row>
    <row r="578" spans="1:32" ht="19.5" customHeight="1">
      <c r="A578" s="62" t="s">
        <v>305</v>
      </c>
      <c r="B578" s="108">
        <v>331000</v>
      </c>
      <c r="C578" s="108">
        <v>396828</v>
      </c>
      <c r="D578" s="108">
        <v>495753</v>
      </c>
      <c r="E578" s="108">
        <v>487298.89540000004</v>
      </c>
      <c r="Q578" s="79"/>
      <c r="R578" s="79"/>
      <c r="S578" s="353"/>
      <c r="T578" s="353"/>
      <c r="W578" s="353"/>
      <c r="X578" s="353"/>
      <c r="Y578" s="353"/>
      <c r="Z578" s="353"/>
      <c r="AA578" s="353"/>
      <c r="AB578" s="353"/>
      <c r="AC578" s="353"/>
      <c r="AD578" s="353"/>
      <c r="AE578" s="353"/>
      <c r="AF578" s="353"/>
    </row>
    <row r="579" spans="1:32" ht="19.5" customHeight="1">
      <c r="A579" s="62" t="s">
        <v>67</v>
      </c>
      <c r="B579" s="108">
        <v>74000</v>
      </c>
      <c r="C579" s="108">
        <v>49345.597222222219</v>
      </c>
      <c r="D579" s="939">
        <v>120573</v>
      </c>
      <c r="E579" s="939">
        <v>172499</v>
      </c>
      <c r="Q579" s="79"/>
      <c r="R579" s="79"/>
    </row>
    <row r="580" spans="1:32" ht="19.5" customHeight="1">
      <c r="A580" s="70" t="s">
        <v>68</v>
      </c>
      <c r="B580" s="176">
        <v>68000</v>
      </c>
      <c r="C580" s="176">
        <v>163584.75</v>
      </c>
      <c r="D580" s="940">
        <v>188643</v>
      </c>
      <c r="E580" s="940">
        <v>243209</v>
      </c>
      <c r="Q580" s="79"/>
      <c r="R580" s="79"/>
    </row>
    <row r="581" spans="1:32" ht="19.5" customHeight="1">
      <c r="A581" s="341" t="s">
        <v>384</v>
      </c>
      <c r="B581" s="482"/>
      <c r="C581" s="482"/>
      <c r="D581" s="482"/>
      <c r="E581" s="482"/>
      <c r="R581" s="79"/>
      <c r="S581" s="79"/>
    </row>
    <row r="582" spans="1:32" s="409" customFormat="1" ht="19.5" customHeight="1">
      <c r="A582" s="330"/>
      <c r="B582" s="6"/>
      <c r="C582" s="6"/>
      <c r="D582" s="417"/>
      <c r="E582" s="203"/>
      <c r="F582" s="220"/>
      <c r="G582" s="1007"/>
      <c r="H582" s="1007"/>
      <c r="I582" s="1007"/>
      <c r="J582" s="1007"/>
      <c r="K582" s="1007"/>
      <c r="L582" s="1007"/>
      <c r="M582" s="1007"/>
      <c r="N582" s="1129"/>
      <c r="O582" s="1129"/>
      <c r="P582" s="1129"/>
      <c r="Q582" s="868"/>
      <c r="R582" s="829"/>
      <c r="S582" s="829"/>
      <c r="T582" s="829"/>
      <c r="W582" s="408"/>
      <c r="X582" s="408"/>
      <c r="Y582" s="408"/>
      <c r="Z582" s="408"/>
      <c r="AA582" s="408"/>
      <c r="AB582" s="408"/>
      <c r="AC582" s="408"/>
      <c r="AD582" s="408"/>
      <c r="AE582" s="408"/>
      <c r="AF582" s="408"/>
    </row>
    <row r="583" spans="1:32" ht="19.5" customHeight="1">
      <c r="A583" s="345" t="s">
        <v>349</v>
      </c>
      <c r="B583" s="194"/>
      <c r="C583" s="417"/>
      <c r="D583" s="203"/>
      <c r="E583" s="203"/>
      <c r="Q583" s="79"/>
      <c r="R583" s="79"/>
    </row>
    <row r="584" spans="1:32" ht="19.5" customHeight="1">
      <c r="A584" s="480" t="s">
        <v>23</v>
      </c>
      <c r="B584" s="174">
        <v>2010</v>
      </c>
      <c r="C584" s="174">
        <v>2011</v>
      </c>
      <c r="D584" s="174">
        <v>2012</v>
      </c>
      <c r="E584" s="869">
        <v>2013</v>
      </c>
      <c r="P584" s="366"/>
      <c r="Q584" s="79"/>
      <c r="T584" s="353"/>
    </row>
    <row r="585" spans="1:32" ht="19.5" customHeight="1">
      <c r="A585" s="420" t="s">
        <v>8</v>
      </c>
      <c r="B585" s="175">
        <f>SUM(B586:B589)</f>
        <v>25</v>
      </c>
      <c r="C585" s="175">
        <f>SUM(C586:C589)</f>
        <v>26</v>
      </c>
      <c r="D585" s="175">
        <f>SUM(D586:D589)</f>
        <v>26</v>
      </c>
      <c r="E585" s="175">
        <f>SUM(E586:E589)</f>
        <v>26</v>
      </c>
      <c r="P585" s="366"/>
      <c r="Q585" s="79"/>
      <c r="T585" s="353"/>
    </row>
    <row r="586" spans="1:32" ht="19.5" customHeight="1">
      <c r="A586" s="62" t="s">
        <v>306</v>
      </c>
      <c r="B586" s="484">
        <v>8</v>
      </c>
      <c r="C586" s="484">
        <v>8</v>
      </c>
      <c r="D586" s="941">
        <v>7</v>
      </c>
      <c r="E586" s="941">
        <v>7</v>
      </c>
      <c r="P586" s="366"/>
      <c r="Q586" s="79"/>
      <c r="T586" s="353"/>
    </row>
    <row r="587" spans="1:32" ht="19.5" customHeight="1">
      <c r="A587" s="62" t="s">
        <v>307</v>
      </c>
      <c r="B587" s="484">
        <v>4</v>
      </c>
      <c r="C587" s="484">
        <v>4</v>
      </c>
      <c r="D587" s="941">
        <v>5</v>
      </c>
      <c r="E587" s="941">
        <v>5</v>
      </c>
      <c r="P587" s="366"/>
      <c r="Q587" s="79"/>
      <c r="T587" s="353"/>
    </row>
    <row r="588" spans="1:32" ht="19.5" customHeight="1">
      <c r="A588" s="62" t="s">
        <v>401</v>
      </c>
      <c r="B588" s="484">
        <v>0</v>
      </c>
      <c r="C588" s="484">
        <v>1</v>
      </c>
      <c r="D588" s="941">
        <v>1</v>
      </c>
      <c r="E588" s="941">
        <v>1</v>
      </c>
      <c r="P588" s="366"/>
      <c r="Q588" s="79"/>
      <c r="T588" s="353"/>
    </row>
    <row r="589" spans="1:32" ht="19.5" customHeight="1">
      <c r="A589" s="70" t="s">
        <v>308</v>
      </c>
      <c r="B589" s="485">
        <v>13</v>
      </c>
      <c r="C589" s="485">
        <v>13</v>
      </c>
      <c r="D589" s="942">
        <v>13</v>
      </c>
      <c r="E589" s="942">
        <v>13</v>
      </c>
      <c r="P589" s="366"/>
      <c r="Q589" s="79"/>
      <c r="T589" s="353"/>
    </row>
    <row r="590" spans="1:32" ht="19.5" customHeight="1">
      <c r="A590" s="105" t="s">
        <v>13</v>
      </c>
      <c r="B590" s="482"/>
      <c r="C590" s="482"/>
      <c r="D590" s="482"/>
      <c r="E590" s="482"/>
      <c r="Q590" s="79"/>
      <c r="R590" s="79"/>
    </row>
    <row r="591" spans="1:32" ht="19.5" customHeight="1">
      <c r="A591" s="377"/>
      <c r="B591" s="444"/>
      <c r="C591" s="444"/>
      <c r="D591" s="377"/>
      <c r="E591" s="377"/>
      <c r="Q591" s="79"/>
      <c r="R591" s="79"/>
    </row>
    <row r="592" spans="1:32" ht="19.5" customHeight="1">
      <c r="A592" s="345" t="s">
        <v>350</v>
      </c>
      <c r="B592" s="345"/>
      <c r="C592" s="344"/>
      <c r="D592" s="343"/>
      <c r="E592" s="343"/>
      <c r="Q592" s="79"/>
      <c r="R592" s="79"/>
    </row>
    <row r="593" spans="1:32" ht="19.5" customHeight="1">
      <c r="A593" s="480" t="s">
        <v>23</v>
      </c>
      <c r="B593" s="174">
        <v>2010</v>
      </c>
      <c r="C593" s="174">
        <v>2011</v>
      </c>
      <c r="D593" s="174">
        <v>2012</v>
      </c>
      <c r="E593" s="869">
        <v>2013</v>
      </c>
      <c r="P593" s="366"/>
      <c r="Q593" s="79"/>
      <c r="T593" s="353"/>
    </row>
    <row r="594" spans="1:32" ht="19.5" customHeight="1">
      <c r="A594" s="62" t="s">
        <v>388</v>
      </c>
      <c r="B594" s="486">
        <v>15225</v>
      </c>
      <c r="C594" s="486">
        <v>17350</v>
      </c>
      <c r="D594" s="486">
        <v>17101</v>
      </c>
      <c r="E594" s="486">
        <v>21624</v>
      </c>
      <c r="P594" s="366"/>
      <c r="Q594" s="79"/>
      <c r="T594" s="353"/>
    </row>
    <row r="595" spans="1:32" ht="19.5" customHeight="1">
      <c r="A595" s="62" t="s">
        <v>389</v>
      </c>
      <c r="B595" s="486">
        <v>127013</v>
      </c>
      <c r="C595" s="486">
        <v>150541</v>
      </c>
      <c r="D595" s="486">
        <v>203058</v>
      </c>
      <c r="E595" s="486">
        <v>248324</v>
      </c>
      <c r="P595" s="366"/>
      <c r="Q595" s="79"/>
      <c r="T595" s="353"/>
      <c r="W595" s="353"/>
      <c r="X595" s="353"/>
      <c r="Y595" s="353"/>
      <c r="Z595" s="353"/>
      <c r="AA595" s="353"/>
      <c r="AB595" s="353"/>
      <c r="AC595" s="353"/>
      <c r="AD595" s="353"/>
      <c r="AE595" s="353"/>
      <c r="AF595" s="353"/>
    </row>
    <row r="596" spans="1:32" ht="19.5" customHeight="1">
      <c r="A596" s="70" t="s">
        <v>390</v>
      </c>
      <c r="B596" s="997">
        <v>66086</v>
      </c>
      <c r="C596" s="997">
        <v>70975</v>
      </c>
      <c r="D596" s="997">
        <v>80540</v>
      </c>
      <c r="E596" s="997">
        <v>87386</v>
      </c>
      <c r="P596" s="366"/>
      <c r="Q596" s="79"/>
      <c r="T596" s="353"/>
      <c r="W596" s="353"/>
      <c r="X596" s="353"/>
      <c r="Y596" s="353"/>
      <c r="Z596" s="353"/>
      <c r="AA596" s="353"/>
      <c r="AB596" s="353"/>
      <c r="AC596" s="353"/>
      <c r="AD596" s="353"/>
      <c r="AE596" s="353"/>
      <c r="AF596" s="353"/>
    </row>
    <row r="597" spans="1:32" ht="19.5" customHeight="1">
      <c r="A597" s="105" t="s">
        <v>13</v>
      </c>
      <c r="B597" s="194"/>
      <c r="C597" s="417"/>
      <c r="D597" s="203"/>
      <c r="E597" s="203"/>
      <c r="Q597" s="79"/>
      <c r="R597" s="79"/>
      <c r="W597" s="353"/>
      <c r="X597" s="353"/>
      <c r="Y597" s="353"/>
      <c r="Z597" s="353"/>
      <c r="AA597" s="353"/>
      <c r="AB597" s="353"/>
      <c r="AC597" s="353"/>
      <c r="AD597" s="353"/>
      <c r="AE597" s="353"/>
      <c r="AF597" s="353"/>
    </row>
    <row r="598" spans="1:32" ht="19.5" customHeight="1">
      <c r="A598" s="136"/>
      <c r="B598" s="389"/>
      <c r="C598" s="351"/>
      <c r="D598" s="203"/>
      <c r="E598" s="203"/>
      <c r="Q598" s="79"/>
      <c r="R598" s="79"/>
      <c r="W598" s="353"/>
      <c r="X598" s="353"/>
      <c r="Y598" s="353"/>
      <c r="Z598" s="353"/>
      <c r="AA598" s="353"/>
      <c r="AB598" s="353"/>
      <c r="AC598" s="353"/>
      <c r="AD598" s="353"/>
      <c r="AE598" s="353"/>
      <c r="AF598" s="353"/>
    </row>
    <row r="599" spans="1:32" ht="19.5" customHeight="1">
      <c r="A599" s="342" t="s">
        <v>351</v>
      </c>
      <c r="B599" s="371"/>
      <c r="C599" s="371"/>
      <c r="D599" s="344"/>
      <c r="E599" s="203"/>
      <c r="R599" s="79"/>
      <c r="S599" s="79"/>
      <c r="W599" s="353"/>
      <c r="X599" s="353"/>
      <c r="Y599" s="353"/>
      <c r="Z599" s="353"/>
      <c r="AA599" s="353"/>
      <c r="AB599" s="353"/>
      <c r="AC599" s="353"/>
      <c r="AD599" s="353"/>
      <c r="AE599" s="353"/>
      <c r="AF599" s="353"/>
    </row>
    <row r="600" spans="1:32" ht="19.5" customHeight="1">
      <c r="A600" s="338" t="s">
        <v>601</v>
      </c>
      <c r="B600" s="328"/>
      <c r="C600" s="328"/>
      <c r="D600" s="417"/>
      <c r="E600" s="203"/>
      <c r="R600" s="79"/>
      <c r="S600" s="79"/>
      <c r="W600" s="353"/>
      <c r="X600" s="353"/>
      <c r="Y600" s="353"/>
      <c r="Z600" s="353"/>
      <c r="AA600" s="353"/>
      <c r="AB600" s="353"/>
      <c r="AC600" s="353"/>
      <c r="AD600" s="353"/>
      <c r="AE600" s="353"/>
      <c r="AF600" s="353"/>
    </row>
    <row r="601" spans="1:32" ht="19.5" customHeight="1">
      <c r="A601" s="2875" t="s">
        <v>69</v>
      </c>
      <c r="B601" s="2877">
        <v>2012</v>
      </c>
      <c r="C601" s="2877"/>
      <c r="D601" s="2889">
        <v>2013</v>
      </c>
      <c r="E601" s="2889"/>
      <c r="F601" s="1348"/>
      <c r="G601" s="1067"/>
      <c r="H601" s="1067"/>
      <c r="I601" s="1067"/>
      <c r="J601" s="1067"/>
      <c r="K601" s="1067"/>
      <c r="L601" s="1067"/>
      <c r="M601" s="1067"/>
      <c r="N601" s="1349"/>
      <c r="O601" s="1053"/>
      <c r="P601" s="1053"/>
      <c r="Q601" s="413"/>
      <c r="S601" s="353"/>
      <c r="T601" s="353"/>
      <c r="W601" s="353"/>
      <c r="X601" s="353"/>
      <c r="Y601" s="353"/>
      <c r="Z601" s="353"/>
      <c r="AA601" s="353"/>
      <c r="AB601" s="353"/>
      <c r="AC601" s="353"/>
      <c r="AD601" s="353"/>
      <c r="AE601" s="353"/>
      <c r="AF601" s="353"/>
    </row>
    <row r="602" spans="1:32" ht="19.5" customHeight="1">
      <c r="A602" s="2876"/>
      <c r="B602" s="27" t="s">
        <v>53</v>
      </c>
      <c r="C602" s="329" t="s">
        <v>54</v>
      </c>
      <c r="D602" s="94" t="s">
        <v>53</v>
      </c>
      <c r="E602" s="489" t="s">
        <v>54</v>
      </c>
      <c r="F602" s="389"/>
      <c r="G602" s="1025"/>
      <c r="H602" s="1025"/>
      <c r="I602" s="1025"/>
      <c r="J602" s="1025"/>
      <c r="K602" s="1025"/>
      <c r="L602" s="1025"/>
      <c r="M602" s="1025"/>
      <c r="N602" s="1026"/>
      <c r="O602" s="1053"/>
      <c r="P602" s="1053"/>
      <c r="Q602" s="413"/>
      <c r="S602" s="353"/>
      <c r="T602" s="353"/>
      <c r="W602" s="353"/>
      <c r="X602" s="353"/>
      <c r="Y602" s="353"/>
      <c r="Z602" s="353"/>
      <c r="AA602" s="353"/>
      <c r="AB602" s="353"/>
      <c r="AC602" s="353"/>
      <c r="AD602" s="353"/>
      <c r="AE602" s="353"/>
      <c r="AF602" s="353"/>
    </row>
    <row r="603" spans="1:32" ht="19.5" customHeight="1">
      <c r="A603" s="471" t="s">
        <v>8</v>
      </c>
      <c r="B603" s="271">
        <v>4399.2</v>
      </c>
      <c r="C603" s="271">
        <v>80778.800000000017</v>
      </c>
      <c r="D603" s="945">
        <f>SUM(D604:D612)</f>
        <v>3862.4</v>
      </c>
      <c r="E603" s="945">
        <f>SUM(E604:E612)</f>
        <v>84821.700000000012</v>
      </c>
      <c r="F603" s="870"/>
      <c r="G603" s="1130"/>
      <c r="H603" s="1130"/>
      <c r="I603" s="1130"/>
      <c r="J603" s="1130"/>
      <c r="K603" s="1130"/>
      <c r="L603" s="1130"/>
      <c r="M603" s="1130"/>
      <c r="N603" s="1131"/>
      <c r="O603" s="1053"/>
      <c r="P603" s="1053"/>
      <c r="Q603" s="413"/>
      <c r="S603" s="353"/>
      <c r="T603" s="353"/>
      <c r="W603" s="353"/>
      <c r="X603" s="353"/>
      <c r="Y603" s="353"/>
      <c r="Z603" s="353"/>
      <c r="AA603" s="353"/>
      <c r="AB603" s="353"/>
      <c r="AC603" s="353"/>
      <c r="AD603" s="353"/>
      <c r="AE603" s="353"/>
      <c r="AF603" s="353"/>
    </row>
    <row r="604" spans="1:32" ht="19.5" customHeight="1">
      <c r="A604" s="905" t="s">
        <v>70</v>
      </c>
      <c r="B604" s="486">
        <v>982.1</v>
      </c>
      <c r="C604" s="486">
        <v>9480.5</v>
      </c>
      <c r="D604" s="486">
        <v>533</v>
      </c>
      <c r="E604" s="486">
        <v>7483.1</v>
      </c>
      <c r="F604" s="871"/>
      <c r="G604" s="1132"/>
      <c r="H604" s="1132"/>
      <c r="I604" s="1132"/>
      <c r="J604" s="1132"/>
      <c r="K604" s="1132"/>
      <c r="L604" s="1132"/>
      <c r="M604" s="1132"/>
      <c r="N604" s="1133"/>
      <c r="O604" s="1053"/>
      <c r="P604" s="1053"/>
      <c r="Q604" s="413"/>
      <c r="S604" s="353"/>
      <c r="T604" s="353"/>
      <c r="W604" s="353"/>
      <c r="X604" s="353"/>
      <c r="Y604" s="353"/>
      <c r="Z604" s="353"/>
      <c r="AA604" s="353"/>
      <c r="AB604" s="353"/>
      <c r="AC604" s="353"/>
      <c r="AD604" s="353"/>
      <c r="AE604" s="353"/>
      <c r="AF604" s="353"/>
    </row>
    <row r="605" spans="1:32" ht="19.5" customHeight="1">
      <c r="A605" s="905" t="s">
        <v>71</v>
      </c>
      <c r="B605" s="486">
        <v>298.2</v>
      </c>
      <c r="C605" s="486">
        <v>2538.1999999999998</v>
      </c>
      <c r="D605" s="486">
        <v>285.89999999999998</v>
      </c>
      <c r="E605" s="486">
        <v>2398.6999999999998</v>
      </c>
      <c r="F605" s="871"/>
      <c r="G605" s="1132"/>
      <c r="H605" s="1132"/>
      <c r="I605" s="1132"/>
      <c r="J605" s="1132"/>
      <c r="K605" s="1132"/>
      <c r="L605" s="1132"/>
      <c r="M605" s="1132"/>
      <c r="N605" s="1133"/>
      <c r="O605" s="1053"/>
      <c r="P605" s="1053"/>
      <c r="Q605" s="413"/>
      <c r="S605" s="353"/>
      <c r="T605" s="353"/>
      <c r="W605" s="353"/>
      <c r="X605" s="353"/>
      <c r="Y605" s="353"/>
      <c r="Z605" s="353"/>
      <c r="AA605" s="353"/>
      <c r="AB605" s="353"/>
      <c r="AC605" s="353"/>
      <c r="AD605" s="353"/>
      <c r="AE605" s="353"/>
      <c r="AF605" s="353"/>
    </row>
    <row r="606" spans="1:32" ht="19.5" customHeight="1">
      <c r="A606" s="905" t="s">
        <v>72</v>
      </c>
      <c r="B606" s="486">
        <v>733.9</v>
      </c>
      <c r="C606" s="486">
        <v>11497.6</v>
      </c>
      <c r="D606" s="486">
        <v>738.5</v>
      </c>
      <c r="E606" s="486">
        <v>12201.7</v>
      </c>
      <c r="F606" s="871"/>
      <c r="G606" s="1132"/>
      <c r="H606" s="1132"/>
      <c r="I606" s="1132"/>
      <c r="J606" s="1132"/>
      <c r="K606" s="1132"/>
      <c r="L606" s="1132"/>
      <c r="M606" s="1132"/>
      <c r="N606" s="1133"/>
      <c r="O606" s="1053"/>
      <c r="P606" s="1053"/>
      <c r="Q606" s="413"/>
      <c r="S606" s="353"/>
      <c r="T606" s="353"/>
      <c r="W606" s="353"/>
      <c r="X606" s="353"/>
      <c r="Y606" s="353"/>
      <c r="Z606" s="353"/>
      <c r="AA606" s="353"/>
      <c r="AB606" s="353"/>
      <c r="AC606" s="353"/>
      <c r="AD606" s="353"/>
      <c r="AE606" s="353"/>
      <c r="AF606" s="353"/>
    </row>
    <row r="607" spans="1:32" ht="19.5" customHeight="1">
      <c r="A607" s="905" t="s">
        <v>73</v>
      </c>
      <c r="B607" s="486">
        <v>45.4</v>
      </c>
      <c r="C607" s="486">
        <v>385.7</v>
      </c>
      <c r="D607" s="486">
        <v>32</v>
      </c>
      <c r="E607" s="486">
        <v>188.7</v>
      </c>
      <c r="F607" s="871"/>
      <c r="G607" s="1132"/>
      <c r="H607" s="1132"/>
      <c r="I607" s="1132"/>
      <c r="J607" s="1132"/>
      <c r="K607" s="1132"/>
      <c r="L607" s="1132"/>
      <c r="M607" s="1132"/>
      <c r="N607" s="1133"/>
      <c r="O607" s="1053"/>
      <c r="P607" s="1053"/>
      <c r="Q607" s="413"/>
      <c r="S607" s="353"/>
      <c r="T607" s="353"/>
      <c r="W607" s="353"/>
      <c r="X607" s="353"/>
      <c r="Y607" s="353"/>
      <c r="Z607" s="353"/>
      <c r="AA607" s="353"/>
      <c r="AB607" s="353"/>
      <c r="AC607" s="353"/>
      <c r="AD607" s="353"/>
      <c r="AE607" s="353"/>
      <c r="AF607" s="353"/>
    </row>
    <row r="608" spans="1:32" ht="19.5" customHeight="1">
      <c r="A608" s="905" t="s">
        <v>74</v>
      </c>
      <c r="B608" s="486">
        <v>112</v>
      </c>
      <c r="C608" s="486">
        <v>1495.5</v>
      </c>
      <c r="D608" s="486">
        <v>130.69999999999999</v>
      </c>
      <c r="E608" s="486">
        <v>2254.5</v>
      </c>
      <c r="F608" s="871"/>
      <c r="G608" s="1132"/>
      <c r="H608" s="1132"/>
      <c r="I608" s="1132"/>
      <c r="J608" s="1132"/>
      <c r="K608" s="1132"/>
      <c r="L608" s="1132"/>
      <c r="M608" s="1132"/>
      <c r="N608" s="1133"/>
      <c r="O608" s="1053"/>
      <c r="P608" s="1053"/>
      <c r="Q608" s="413"/>
      <c r="S608" s="353"/>
      <c r="T608" s="353"/>
      <c r="W608" s="353"/>
      <c r="X608" s="353"/>
      <c r="Y608" s="353"/>
      <c r="Z608" s="353"/>
      <c r="AA608" s="353"/>
      <c r="AB608" s="353"/>
      <c r="AC608" s="353"/>
      <c r="AD608" s="353"/>
      <c r="AE608" s="353"/>
      <c r="AF608" s="353"/>
    </row>
    <row r="609" spans="1:32" ht="19.5" customHeight="1">
      <c r="A609" s="905" t="s">
        <v>75</v>
      </c>
      <c r="B609" s="486">
        <v>1149.9000000000001</v>
      </c>
      <c r="C609" s="486">
        <v>26983.4</v>
      </c>
      <c r="D609" s="486">
        <v>1014.5</v>
      </c>
      <c r="E609" s="486">
        <v>29246.799999999999</v>
      </c>
      <c r="F609" s="871"/>
      <c r="G609" s="1132"/>
      <c r="H609" s="1132"/>
      <c r="I609" s="1132"/>
      <c r="J609" s="1132"/>
      <c r="K609" s="1132"/>
      <c r="L609" s="1132"/>
      <c r="M609" s="1132"/>
      <c r="N609" s="1133"/>
      <c r="O609" s="1053"/>
      <c r="P609" s="1053"/>
      <c r="Q609" s="413"/>
      <c r="S609" s="353"/>
      <c r="T609" s="353"/>
      <c r="W609" s="353"/>
      <c r="X609" s="353"/>
      <c r="Y609" s="353"/>
      <c r="Z609" s="353"/>
      <c r="AA609" s="353"/>
      <c r="AB609" s="353"/>
      <c r="AC609" s="353"/>
      <c r="AD609" s="353"/>
      <c r="AE609" s="353"/>
      <c r="AF609" s="353"/>
    </row>
    <row r="610" spans="1:32" ht="19.5" customHeight="1">
      <c r="A610" s="962" t="s">
        <v>602</v>
      </c>
      <c r="B610" s="486">
        <v>788.5</v>
      </c>
      <c r="C610" s="486">
        <v>25352.2</v>
      </c>
      <c r="D610" s="486">
        <v>823.6</v>
      </c>
      <c r="E610" s="486">
        <v>27886.6</v>
      </c>
      <c r="F610" s="871"/>
      <c r="G610" s="1132"/>
      <c r="H610" s="1132"/>
      <c r="I610" s="1132"/>
      <c r="J610" s="1132"/>
      <c r="K610" s="1132"/>
      <c r="L610" s="1132"/>
      <c r="M610" s="1132"/>
      <c r="N610" s="1133"/>
      <c r="O610" s="1053"/>
      <c r="P610" s="1053"/>
      <c r="Q610" s="413"/>
      <c r="S610" s="353"/>
      <c r="T610" s="353"/>
      <c r="W610" s="353"/>
      <c r="X610" s="353"/>
      <c r="Y610" s="353"/>
      <c r="Z610" s="353"/>
      <c r="AA610" s="353"/>
      <c r="AB610" s="353"/>
      <c r="AC610" s="353"/>
      <c r="AD610" s="353"/>
      <c r="AE610" s="353"/>
      <c r="AF610" s="353"/>
    </row>
    <row r="611" spans="1:32" ht="19.5" customHeight="1">
      <c r="A611" s="905" t="s">
        <v>76</v>
      </c>
      <c r="B611" s="486">
        <v>73.400000000000006</v>
      </c>
      <c r="C611" s="486">
        <v>800.1</v>
      </c>
      <c r="D611" s="486">
        <v>64.5</v>
      </c>
      <c r="E611" s="486">
        <v>733.5</v>
      </c>
      <c r="F611" s="871"/>
      <c r="G611" s="1132"/>
      <c r="H611" s="1132"/>
      <c r="I611" s="1132"/>
      <c r="J611" s="1132"/>
      <c r="K611" s="1132"/>
      <c r="L611" s="1132"/>
      <c r="M611" s="1132"/>
      <c r="N611" s="1133"/>
      <c r="O611" s="1053"/>
      <c r="P611" s="1053"/>
      <c r="Q611" s="413"/>
      <c r="S611" s="353"/>
      <c r="T611" s="353"/>
      <c r="W611" s="353"/>
      <c r="X611" s="353"/>
      <c r="Y611" s="353"/>
      <c r="Z611" s="353"/>
      <c r="AA611" s="353"/>
      <c r="AB611" s="353"/>
      <c r="AC611" s="353"/>
      <c r="AD611" s="353"/>
      <c r="AE611" s="353"/>
      <c r="AF611" s="353"/>
    </row>
    <row r="612" spans="1:32" ht="19.5" customHeight="1">
      <c r="A612" s="487" t="s">
        <v>51</v>
      </c>
      <c r="B612" s="486">
        <v>215.8</v>
      </c>
      <c r="C612" s="486">
        <v>2245.6</v>
      </c>
      <c r="D612" s="486">
        <v>239.7</v>
      </c>
      <c r="E612" s="486">
        <v>2428.1</v>
      </c>
      <c r="F612" s="871"/>
      <c r="G612" s="1132"/>
      <c r="H612" s="1132"/>
      <c r="I612" s="1132"/>
      <c r="J612" s="1132"/>
      <c r="K612" s="1132"/>
      <c r="L612" s="1132"/>
      <c r="M612" s="1132"/>
      <c r="N612" s="1133"/>
      <c r="O612" s="1053"/>
      <c r="P612" s="1053"/>
      <c r="Q612" s="413"/>
      <c r="S612" s="353"/>
      <c r="T612" s="353"/>
      <c r="W612" s="353"/>
      <c r="X612" s="353"/>
      <c r="Y612" s="353"/>
      <c r="Z612" s="353"/>
      <c r="AA612" s="353"/>
      <c r="AB612" s="353"/>
      <c r="AC612" s="353"/>
      <c r="AD612" s="353"/>
      <c r="AE612" s="353"/>
      <c r="AF612" s="353"/>
    </row>
    <row r="613" spans="1:32" ht="19.5" customHeight="1">
      <c r="A613" s="339" t="s">
        <v>77</v>
      </c>
      <c r="B613" s="452"/>
      <c r="C613" s="452"/>
      <c r="D613" s="452"/>
      <c r="E613" s="452"/>
      <c r="F613" s="488"/>
      <c r="G613" s="1087"/>
      <c r="H613" s="1087"/>
      <c r="I613" s="1087"/>
      <c r="J613" s="1087"/>
      <c r="K613" s="1087"/>
      <c r="L613" s="1087"/>
      <c r="M613" s="1087"/>
      <c r="N613" s="1088"/>
      <c r="O613" s="1088"/>
      <c r="P613" s="1088"/>
      <c r="Q613" s="488"/>
      <c r="R613" s="79"/>
      <c r="S613" s="79"/>
      <c r="W613" s="353"/>
      <c r="X613" s="353"/>
      <c r="Y613" s="353"/>
      <c r="Z613" s="353"/>
      <c r="AA613" s="353"/>
      <c r="AB613" s="353"/>
      <c r="AC613" s="353"/>
      <c r="AD613" s="353"/>
      <c r="AE613" s="353"/>
      <c r="AF613" s="353"/>
    </row>
    <row r="614" spans="1:32" ht="19.5" customHeight="1">
      <c r="A614" s="136"/>
      <c r="B614" s="488"/>
      <c r="C614" s="488"/>
      <c r="D614" s="189"/>
      <c r="E614" s="189"/>
      <c r="F614" s="488"/>
      <c r="G614" s="1087"/>
      <c r="H614" s="1087"/>
      <c r="I614" s="1087"/>
      <c r="J614" s="1087"/>
      <c r="K614" s="1087"/>
      <c r="L614" s="1087"/>
      <c r="M614" s="1087"/>
      <c r="N614" s="1088"/>
      <c r="O614" s="1088"/>
      <c r="P614" s="1088"/>
      <c r="Q614" s="488"/>
      <c r="R614" s="79"/>
      <c r="S614" s="79"/>
      <c r="W614" s="353"/>
      <c r="X614" s="353"/>
      <c r="Y614" s="353"/>
      <c r="Z614" s="353"/>
      <c r="AA614" s="353"/>
      <c r="AB614" s="353"/>
      <c r="AC614" s="353"/>
      <c r="AD614" s="353"/>
      <c r="AE614" s="353"/>
      <c r="AF614" s="353"/>
    </row>
    <row r="615" spans="1:32" ht="19.5" customHeight="1">
      <c r="A615" s="345" t="s">
        <v>385</v>
      </c>
      <c r="B615" s="345"/>
      <c r="C615" s="345"/>
      <c r="D615" s="345"/>
      <c r="E615" s="345"/>
      <c r="F615" s="488"/>
      <c r="G615" s="1087"/>
      <c r="H615" s="1087"/>
      <c r="I615" s="1087"/>
      <c r="J615" s="1087"/>
      <c r="K615" s="1087"/>
      <c r="L615" s="1087"/>
      <c r="M615" s="1087"/>
      <c r="N615" s="1088"/>
      <c r="O615" s="1088"/>
      <c r="P615" s="1088"/>
      <c r="Q615" s="488"/>
      <c r="R615" s="79"/>
      <c r="S615" s="79"/>
      <c r="W615" s="353"/>
      <c r="X615" s="353"/>
      <c r="Y615" s="353"/>
      <c r="Z615" s="353"/>
      <c r="AA615" s="353"/>
      <c r="AB615" s="353"/>
      <c r="AC615" s="353"/>
      <c r="AD615" s="353"/>
      <c r="AE615" s="353"/>
      <c r="AF615" s="353"/>
    </row>
    <row r="616" spans="1:32" ht="19.5" customHeight="1">
      <c r="A616" s="346" t="s">
        <v>21</v>
      </c>
      <c r="B616" s="481"/>
      <c r="C616" s="481"/>
      <c r="D616" s="346"/>
      <c r="E616" s="346"/>
      <c r="F616" s="488"/>
      <c r="G616" s="1087"/>
      <c r="H616" s="1087"/>
      <c r="I616" s="1087"/>
      <c r="J616" s="1087"/>
      <c r="K616" s="1087"/>
      <c r="L616" s="1087"/>
      <c r="M616" s="1087"/>
      <c r="N616" s="1088"/>
      <c r="O616" s="1088"/>
      <c r="P616" s="1088"/>
      <c r="Q616" s="488"/>
      <c r="R616" s="79"/>
      <c r="S616" s="79"/>
      <c r="W616" s="353"/>
      <c r="X616" s="353"/>
      <c r="Y616" s="353"/>
      <c r="Z616" s="353"/>
      <c r="AA616" s="353"/>
      <c r="AB616" s="353"/>
      <c r="AC616" s="353"/>
      <c r="AD616" s="353"/>
      <c r="AE616" s="353"/>
      <c r="AF616" s="353"/>
    </row>
    <row r="617" spans="1:32" ht="19.5" customHeight="1">
      <c r="A617" s="156" t="s">
        <v>132</v>
      </c>
      <c r="B617" s="489">
        <v>2010</v>
      </c>
      <c r="C617" s="489">
        <v>2011</v>
      </c>
      <c r="D617" s="489">
        <v>2012</v>
      </c>
      <c r="E617" s="924">
        <v>2013</v>
      </c>
      <c r="F617" s="488"/>
      <c r="G617" s="1087"/>
      <c r="H617" s="1087"/>
      <c r="I617" s="1087"/>
      <c r="J617" s="1087"/>
      <c r="K617" s="1027"/>
      <c r="L617" s="1027"/>
      <c r="M617" s="1027"/>
      <c r="N617" s="366"/>
      <c r="O617" s="1053"/>
      <c r="P617" s="1053"/>
      <c r="Q617" s="413"/>
      <c r="T617" s="353"/>
      <c r="W617" s="353"/>
      <c r="X617" s="353"/>
      <c r="Y617" s="353"/>
      <c r="Z617" s="353"/>
      <c r="AA617" s="353"/>
      <c r="AB617" s="353"/>
      <c r="AC617" s="353"/>
      <c r="AD617" s="353"/>
      <c r="AE617" s="353"/>
      <c r="AF617" s="353"/>
    </row>
    <row r="618" spans="1:32" ht="19.5" customHeight="1">
      <c r="A618" s="490" t="s">
        <v>8</v>
      </c>
      <c r="B618" s="491">
        <v>6556.0999999999995</v>
      </c>
      <c r="C618" s="491">
        <f>SUM(C619:C630)</f>
        <v>3921.8000000000006</v>
      </c>
      <c r="D618" s="946">
        <v>4399.1999999999989</v>
      </c>
      <c r="E618" s="947">
        <f>SUM(E619:E630)</f>
        <v>3862.3999999999996</v>
      </c>
      <c r="F618" s="488"/>
      <c r="G618" s="1087"/>
      <c r="H618" s="1087"/>
      <c r="I618" s="1087"/>
      <c r="J618" s="1087"/>
      <c r="K618" s="1027"/>
      <c r="L618" s="1027"/>
      <c r="M618" s="1027"/>
      <c r="N618" s="366"/>
      <c r="O618" s="1053"/>
      <c r="P618" s="1053"/>
      <c r="Q618" s="413"/>
      <c r="T618" s="353"/>
      <c r="W618" s="353"/>
      <c r="X618" s="353"/>
      <c r="Y618" s="353"/>
      <c r="Z618" s="353"/>
      <c r="AA618" s="353"/>
      <c r="AB618" s="353"/>
      <c r="AC618" s="353"/>
      <c r="AD618" s="353"/>
      <c r="AE618" s="353"/>
      <c r="AF618" s="353"/>
    </row>
    <row r="619" spans="1:32" ht="19.5" customHeight="1">
      <c r="A619" s="492" t="s">
        <v>107</v>
      </c>
      <c r="B619" s="493">
        <v>1386.5</v>
      </c>
      <c r="C619" s="493">
        <v>379.5</v>
      </c>
      <c r="D619" s="943">
        <v>494.6</v>
      </c>
      <c r="E619" s="948">
        <v>380.1</v>
      </c>
      <c r="F619" s="488"/>
      <c r="G619" s="1087"/>
      <c r="H619" s="1087"/>
      <c r="I619" s="1087"/>
      <c r="J619" s="1087"/>
      <c r="K619" s="1027"/>
      <c r="L619" s="1027"/>
      <c r="M619" s="1027"/>
      <c r="N619" s="366"/>
      <c r="O619" s="1053"/>
      <c r="P619" s="1053"/>
      <c r="Q619" s="413"/>
      <c r="T619" s="353"/>
      <c r="W619" s="353"/>
      <c r="X619" s="353"/>
      <c r="Y619" s="353"/>
      <c r="Z619" s="353"/>
      <c r="AA619" s="353"/>
      <c r="AB619" s="353"/>
      <c r="AC619" s="353"/>
      <c r="AD619" s="353"/>
      <c r="AE619" s="353"/>
      <c r="AF619" s="353"/>
    </row>
    <row r="620" spans="1:32" ht="19.5" customHeight="1">
      <c r="A620" s="492" t="s">
        <v>108</v>
      </c>
      <c r="B620" s="493">
        <v>691</v>
      </c>
      <c r="C620" s="493">
        <v>408.1</v>
      </c>
      <c r="D620" s="943">
        <v>514.6</v>
      </c>
      <c r="E620" s="948">
        <v>298.8</v>
      </c>
      <c r="F620" s="488"/>
      <c r="G620" s="1087"/>
      <c r="H620" s="1087"/>
      <c r="I620" s="1087"/>
      <c r="J620" s="1087"/>
      <c r="K620" s="1027"/>
      <c r="L620" s="1027"/>
      <c r="M620" s="1027"/>
      <c r="N620" s="366"/>
      <c r="O620" s="1053"/>
      <c r="P620" s="1053"/>
      <c r="Q620" s="413"/>
      <c r="T620" s="353"/>
      <c r="W620" s="353"/>
      <c r="X620" s="353"/>
      <c r="Y620" s="353"/>
      <c r="Z620" s="353"/>
      <c r="AA620" s="353"/>
      <c r="AB620" s="353"/>
      <c r="AC620" s="353"/>
      <c r="AD620" s="353"/>
      <c r="AE620" s="353"/>
      <c r="AF620" s="353"/>
    </row>
    <row r="621" spans="1:32" ht="19.5" customHeight="1">
      <c r="A621" s="492" t="s">
        <v>109</v>
      </c>
      <c r="B621" s="493">
        <v>471.2</v>
      </c>
      <c r="C621" s="493">
        <v>301.89999999999998</v>
      </c>
      <c r="D621" s="943">
        <v>436.8</v>
      </c>
      <c r="E621" s="948">
        <v>309.3</v>
      </c>
      <c r="F621" s="488"/>
      <c r="G621" s="1087"/>
      <c r="H621" s="1087"/>
      <c r="I621" s="1087"/>
      <c r="J621" s="1087"/>
      <c r="K621" s="1027"/>
      <c r="L621" s="1027"/>
      <c r="M621" s="1027"/>
      <c r="N621" s="366"/>
      <c r="O621" s="1053"/>
      <c r="P621" s="1053"/>
      <c r="Q621" s="413"/>
      <c r="T621" s="353"/>
      <c r="W621" s="353"/>
      <c r="X621" s="353"/>
      <c r="Y621" s="353"/>
      <c r="Z621" s="353"/>
      <c r="AA621" s="353"/>
      <c r="AB621" s="353"/>
      <c r="AC621" s="353"/>
      <c r="AD621" s="353"/>
      <c r="AE621" s="353"/>
      <c r="AF621" s="353"/>
    </row>
    <row r="622" spans="1:32" ht="19.5" customHeight="1">
      <c r="A622" s="492" t="s">
        <v>110</v>
      </c>
      <c r="B622" s="493">
        <v>603.79999999999995</v>
      </c>
      <c r="C622" s="493">
        <v>435.7</v>
      </c>
      <c r="D622" s="943">
        <v>354.2</v>
      </c>
      <c r="E622" s="948">
        <v>289.3</v>
      </c>
      <c r="F622" s="488"/>
      <c r="G622" s="1087"/>
      <c r="H622" s="1087"/>
      <c r="I622" s="1087"/>
      <c r="J622" s="1087"/>
      <c r="K622" s="1027"/>
      <c r="L622" s="1027"/>
      <c r="M622" s="1027"/>
      <c r="N622" s="366"/>
      <c r="O622" s="1053"/>
      <c r="P622" s="1053"/>
      <c r="Q622" s="413"/>
      <c r="T622" s="353"/>
      <c r="W622" s="353"/>
      <c r="X622" s="353"/>
      <c r="Y622" s="353"/>
      <c r="Z622" s="353"/>
      <c r="AA622" s="353"/>
      <c r="AB622" s="353"/>
      <c r="AC622" s="353"/>
      <c r="AD622" s="353"/>
      <c r="AE622" s="353"/>
      <c r="AF622" s="353"/>
    </row>
    <row r="623" spans="1:32" ht="19.5" customHeight="1">
      <c r="A623" s="492" t="s">
        <v>111</v>
      </c>
      <c r="B623" s="493">
        <v>514.4</v>
      </c>
      <c r="C623" s="493">
        <v>380.1</v>
      </c>
      <c r="D623" s="943">
        <v>298.89999999999998</v>
      </c>
      <c r="E623" s="948">
        <v>320</v>
      </c>
      <c r="F623" s="488"/>
      <c r="G623" s="1087"/>
      <c r="H623" s="1087"/>
      <c r="I623" s="1087"/>
      <c r="J623" s="1087"/>
      <c r="K623" s="1027"/>
      <c r="L623" s="1027"/>
      <c r="M623" s="1027"/>
      <c r="N623" s="366"/>
      <c r="O623" s="1053"/>
      <c r="P623" s="1053"/>
      <c r="Q623" s="413"/>
      <c r="T623" s="353"/>
      <c r="W623" s="353"/>
      <c r="X623" s="353"/>
      <c r="Y623" s="353"/>
      <c r="Z623" s="353"/>
      <c r="AA623" s="353"/>
      <c r="AB623" s="353"/>
      <c r="AC623" s="353"/>
      <c r="AD623" s="353"/>
      <c r="AE623" s="353"/>
      <c r="AF623" s="353"/>
    </row>
    <row r="624" spans="1:32" ht="19.5" customHeight="1">
      <c r="A624" s="492" t="s">
        <v>112</v>
      </c>
      <c r="B624" s="493">
        <v>251.3</v>
      </c>
      <c r="C624" s="493">
        <v>302.8</v>
      </c>
      <c r="D624" s="943">
        <v>329.29999999999995</v>
      </c>
      <c r="E624" s="948">
        <v>262.7</v>
      </c>
      <c r="F624" s="488"/>
      <c r="G624" s="1087"/>
      <c r="H624" s="1087"/>
      <c r="I624" s="1087"/>
      <c r="J624" s="1087"/>
      <c r="K624" s="1027"/>
      <c r="L624" s="1027"/>
      <c r="M624" s="1027"/>
      <c r="N624" s="366"/>
      <c r="O624" s="1053"/>
      <c r="P624" s="1053"/>
      <c r="Q624" s="413"/>
      <c r="T624" s="353"/>
      <c r="W624" s="353"/>
      <c r="X624" s="353"/>
      <c r="Y624" s="353"/>
      <c r="Z624" s="353"/>
      <c r="AA624" s="353"/>
      <c r="AB624" s="353"/>
      <c r="AC624" s="353"/>
      <c r="AD624" s="353"/>
      <c r="AE624" s="353"/>
      <c r="AF624" s="353"/>
    </row>
    <row r="625" spans="1:32" ht="19.5" customHeight="1">
      <c r="A625" s="492" t="s">
        <v>113</v>
      </c>
      <c r="B625" s="493">
        <v>212.2</v>
      </c>
      <c r="C625" s="493">
        <v>237.5</v>
      </c>
      <c r="D625" s="943">
        <v>193.6</v>
      </c>
      <c r="E625" s="948">
        <v>161</v>
      </c>
      <c r="F625" s="488"/>
      <c r="G625" s="1087"/>
      <c r="H625" s="1087"/>
      <c r="I625" s="1087"/>
      <c r="J625" s="1087"/>
      <c r="K625" s="1027"/>
      <c r="L625" s="1027"/>
      <c r="M625" s="1027"/>
      <c r="N625" s="366"/>
      <c r="O625" s="1053"/>
      <c r="P625" s="1053"/>
      <c r="Q625" s="413"/>
      <c r="T625" s="353"/>
      <c r="W625" s="353"/>
      <c r="X625" s="353"/>
      <c r="Y625" s="353"/>
      <c r="Z625" s="353"/>
      <c r="AA625" s="353"/>
      <c r="AB625" s="353"/>
      <c r="AC625" s="353"/>
      <c r="AD625" s="353"/>
      <c r="AE625" s="353"/>
      <c r="AF625" s="353"/>
    </row>
    <row r="626" spans="1:32" ht="19.5" customHeight="1">
      <c r="A626" s="492" t="s">
        <v>114</v>
      </c>
      <c r="B626" s="493">
        <v>173.2</v>
      </c>
      <c r="C626" s="493">
        <v>127.6</v>
      </c>
      <c r="D626" s="943">
        <v>129.69999999999999</v>
      </c>
      <c r="E626" s="948">
        <v>175.5</v>
      </c>
      <c r="F626" s="488"/>
      <c r="G626" s="1087"/>
      <c r="H626" s="1087"/>
      <c r="I626" s="1087"/>
      <c r="J626" s="1087"/>
      <c r="K626" s="1027"/>
      <c r="L626" s="1027"/>
      <c r="M626" s="1027"/>
      <c r="N626" s="366"/>
      <c r="O626" s="1053"/>
      <c r="P626" s="1053"/>
      <c r="Q626" s="413"/>
      <c r="T626" s="353"/>
      <c r="W626" s="353"/>
      <c r="X626" s="353"/>
      <c r="Y626" s="353"/>
      <c r="Z626" s="353"/>
      <c r="AA626" s="353"/>
      <c r="AB626" s="353"/>
      <c r="AC626" s="353"/>
      <c r="AD626" s="353"/>
      <c r="AE626" s="353"/>
      <c r="AF626" s="353"/>
    </row>
    <row r="627" spans="1:32" ht="19.5" customHeight="1">
      <c r="A627" s="492" t="s">
        <v>115</v>
      </c>
      <c r="B627" s="493">
        <v>199.4</v>
      </c>
      <c r="C627" s="493">
        <v>174.8</v>
      </c>
      <c r="D627" s="943">
        <v>207.1</v>
      </c>
      <c r="E627" s="948">
        <v>144</v>
      </c>
      <c r="F627" s="488"/>
      <c r="G627" s="1087"/>
      <c r="H627" s="1087"/>
      <c r="I627" s="1087"/>
      <c r="J627" s="1087"/>
      <c r="K627" s="1027"/>
      <c r="L627" s="1027"/>
      <c r="M627" s="1027"/>
      <c r="N627" s="366"/>
      <c r="O627" s="1053"/>
      <c r="P627" s="1053"/>
      <c r="Q627" s="413"/>
      <c r="T627" s="353"/>
    </row>
    <row r="628" spans="1:32" ht="19.5" customHeight="1">
      <c r="A628" s="492" t="s">
        <v>116</v>
      </c>
      <c r="B628" s="493">
        <v>418.4</v>
      </c>
      <c r="C628" s="493">
        <v>297.7</v>
      </c>
      <c r="D628" s="943">
        <v>256.5</v>
      </c>
      <c r="E628" s="948">
        <v>318</v>
      </c>
      <c r="F628" s="488"/>
      <c r="G628" s="1087"/>
      <c r="H628" s="1087"/>
      <c r="I628" s="1087"/>
      <c r="J628" s="1087"/>
      <c r="K628" s="1027"/>
      <c r="L628" s="1027"/>
      <c r="M628" s="1027"/>
      <c r="N628" s="366"/>
      <c r="O628" s="1053"/>
      <c r="P628" s="1053"/>
      <c r="Q628" s="413"/>
      <c r="T628" s="353"/>
    </row>
    <row r="629" spans="1:32" ht="19.5" customHeight="1">
      <c r="A629" s="492" t="s">
        <v>117</v>
      </c>
      <c r="B629" s="493">
        <v>758.7</v>
      </c>
      <c r="C629" s="493">
        <v>394.8</v>
      </c>
      <c r="D629" s="943">
        <v>531.70000000000005</v>
      </c>
      <c r="E629" s="948">
        <v>466.7</v>
      </c>
      <c r="F629" s="488"/>
      <c r="G629" s="1087"/>
      <c r="H629" s="1087"/>
      <c r="I629" s="1087"/>
      <c r="J629" s="1087"/>
      <c r="K629" s="1027"/>
      <c r="L629" s="1027"/>
      <c r="M629" s="1027"/>
      <c r="N629" s="366"/>
      <c r="O629" s="1053"/>
      <c r="P629" s="1053"/>
      <c r="Q629" s="413"/>
      <c r="T629" s="353"/>
    </row>
    <row r="630" spans="1:32" ht="19.5" customHeight="1">
      <c r="A630" s="135" t="s">
        <v>118</v>
      </c>
      <c r="B630" s="494">
        <v>876</v>
      </c>
      <c r="C630" s="494">
        <v>481.3</v>
      </c>
      <c r="D630" s="942">
        <v>652.19999999999993</v>
      </c>
      <c r="E630" s="944">
        <v>737</v>
      </c>
      <c r="F630" s="488"/>
      <c r="G630" s="1087"/>
      <c r="H630" s="1087"/>
      <c r="I630" s="1087"/>
      <c r="J630" s="1087"/>
      <c r="K630" s="1027"/>
      <c r="L630" s="1027"/>
      <c r="M630" s="1027"/>
      <c r="N630" s="366"/>
      <c r="O630" s="1053"/>
      <c r="P630" s="1053"/>
      <c r="Q630" s="413"/>
      <c r="T630" s="353"/>
    </row>
    <row r="631" spans="1:32" ht="19.5" customHeight="1">
      <c r="A631" s="341" t="s">
        <v>77</v>
      </c>
      <c r="B631" s="341"/>
      <c r="C631" s="341"/>
      <c r="D631" s="341"/>
      <c r="E631" s="341"/>
      <c r="F631" s="488"/>
      <c r="G631" s="1087"/>
      <c r="H631" s="1087"/>
      <c r="I631" s="1087"/>
      <c r="J631" s="1087"/>
      <c r="K631" s="1087"/>
      <c r="L631" s="1087"/>
      <c r="M631" s="1087"/>
      <c r="N631" s="1088"/>
      <c r="O631" s="1088"/>
      <c r="P631" s="1088"/>
      <c r="Q631" s="488"/>
      <c r="R631" s="79"/>
      <c r="S631" s="79"/>
    </row>
    <row r="632" spans="1:32" s="409" customFormat="1" ht="19.5" customHeight="1">
      <c r="A632" s="136"/>
      <c r="B632" s="488"/>
      <c r="C632" s="488"/>
      <c r="D632" s="488"/>
      <c r="E632" s="488"/>
      <c r="F632" s="488"/>
      <c r="G632" s="1087"/>
      <c r="H632" s="1087"/>
      <c r="I632" s="1087"/>
      <c r="J632" s="1087"/>
      <c r="K632" s="1087"/>
      <c r="L632" s="1087"/>
      <c r="M632" s="1087"/>
      <c r="N632" s="1134"/>
      <c r="O632" s="1134"/>
      <c r="P632" s="1134"/>
      <c r="Q632" s="872"/>
      <c r="R632" s="829"/>
      <c r="S632" s="829"/>
      <c r="T632" s="829"/>
      <c r="W632" s="408"/>
      <c r="X632" s="408"/>
      <c r="Y632" s="408"/>
      <c r="Z632" s="408"/>
      <c r="AA632" s="408"/>
      <c r="AB632" s="408"/>
      <c r="AC632" s="408"/>
      <c r="AD632" s="408"/>
      <c r="AE632" s="408"/>
      <c r="AF632" s="408"/>
    </row>
    <row r="633" spans="1:32" ht="19.5" customHeight="1">
      <c r="A633" s="2880" t="s">
        <v>352</v>
      </c>
      <c r="B633" s="2880"/>
      <c r="C633" s="2880"/>
      <c r="D633" s="2880"/>
      <c r="E633" s="2880"/>
      <c r="F633" s="416"/>
      <c r="G633" s="1034"/>
      <c r="H633" s="1034"/>
      <c r="I633" s="1034"/>
      <c r="J633" s="1034"/>
      <c r="K633" s="1034"/>
      <c r="L633" s="1034"/>
      <c r="M633" s="1034"/>
      <c r="N633" s="1135"/>
      <c r="O633" s="1135"/>
      <c r="P633" s="1135"/>
      <c r="Q633" s="416"/>
      <c r="R633" s="79"/>
      <c r="S633" s="79"/>
    </row>
    <row r="634" spans="1:32" ht="19.5" customHeight="1">
      <c r="A634" s="394" t="s">
        <v>7</v>
      </c>
      <c r="B634" s="329">
        <v>2010</v>
      </c>
      <c r="C634" s="873">
        <v>2011</v>
      </c>
      <c r="D634" s="873">
        <v>2012</v>
      </c>
      <c r="E634" s="925">
        <v>2013</v>
      </c>
      <c r="F634" s="389"/>
      <c r="G634" s="1025"/>
      <c r="H634" s="1025"/>
      <c r="I634" s="1025"/>
      <c r="J634" s="1025"/>
      <c r="K634" s="1025"/>
      <c r="L634" s="1025"/>
      <c r="M634" s="1025"/>
      <c r="N634" s="1026"/>
      <c r="O634" s="1026"/>
      <c r="P634" s="366"/>
      <c r="Q634" s="413"/>
      <c r="T634" s="353"/>
    </row>
    <row r="635" spans="1:32" ht="19.5" customHeight="1">
      <c r="A635" s="342" t="s">
        <v>8</v>
      </c>
      <c r="B635" s="395">
        <v>1358213</v>
      </c>
      <c r="C635" s="395">
        <v>1133637</v>
      </c>
      <c r="D635" s="395">
        <v>1094820</v>
      </c>
      <c r="E635" s="395">
        <v>1107544</v>
      </c>
      <c r="F635" s="304"/>
      <c r="G635" s="1035"/>
      <c r="H635" s="1035"/>
      <c r="I635" s="1035"/>
      <c r="J635" s="1035"/>
      <c r="K635" s="1035"/>
      <c r="L635" s="1035"/>
      <c r="M635" s="1035"/>
      <c r="N635" s="1039"/>
      <c r="O635" s="1039"/>
      <c r="P635" s="366"/>
      <c r="Q635" s="413"/>
      <c r="T635" s="353"/>
    </row>
    <row r="636" spans="1:32" ht="19.5" customHeight="1">
      <c r="A636" s="905" t="s">
        <v>11</v>
      </c>
      <c r="B636" s="28">
        <v>530499</v>
      </c>
      <c r="C636" s="28">
        <v>262135</v>
      </c>
      <c r="D636" s="28">
        <v>315925</v>
      </c>
      <c r="E636" s="28">
        <v>257850</v>
      </c>
      <c r="F636" s="304"/>
      <c r="G636" s="1035"/>
      <c r="H636" s="1040"/>
      <c r="I636" s="1136" t="s">
        <v>603</v>
      </c>
      <c r="J636" s="1035"/>
      <c r="K636" s="1035"/>
      <c r="L636" s="1035"/>
      <c r="M636" s="1035"/>
      <c r="N636" s="1039"/>
      <c r="O636" s="1039"/>
      <c r="P636" s="366"/>
      <c r="Q636" s="413"/>
      <c r="T636" s="353"/>
    </row>
    <row r="637" spans="1:32" ht="19.5" customHeight="1">
      <c r="A637" s="905" t="s">
        <v>604</v>
      </c>
      <c r="B637" s="906">
        <v>597278</v>
      </c>
      <c r="C637" s="28">
        <v>680465</v>
      </c>
      <c r="D637" s="28">
        <v>571357</v>
      </c>
      <c r="E637" s="28">
        <v>713751</v>
      </c>
      <c r="F637" s="906"/>
      <c r="G637" s="1036"/>
      <c r="H637" s="1036"/>
      <c r="I637" s="1036"/>
      <c r="J637" s="1036"/>
      <c r="K637" s="1036"/>
      <c r="L637" s="1036"/>
      <c r="M637" s="1036"/>
      <c r="N637" s="1040"/>
      <c r="O637" s="1040"/>
      <c r="P637" s="366"/>
      <c r="Q637" s="413"/>
      <c r="T637" s="353"/>
    </row>
    <row r="638" spans="1:32" ht="19.5" customHeight="1">
      <c r="A638" s="21" t="s">
        <v>171</v>
      </c>
      <c r="B638" s="325">
        <v>230436</v>
      </c>
      <c r="C638" s="22">
        <v>191037</v>
      </c>
      <c r="D638" s="22">
        <v>207538</v>
      </c>
      <c r="E638" s="22">
        <v>135943</v>
      </c>
      <c r="F638" s="906"/>
      <c r="G638" s="1036"/>
      <c r="H638" s="1036"/>
      <c r="I638" s="1036"/>
      <c r="J638" s="1036"/>
      <c r="K638" s="1036"/>
      <c r="L638" s="1036"/>
      <c r="M638" s="1036"/>
      <c r="N638" s="1040"/>
      <c r="O638" s="1040"/>
      <c r="P638" s="366"/>
      <c r="Q638" s="413"/>
      <c r="T638" s="353"/>
    </row>
    <row r="639" spans="1:32" ht="19.5" customHeight="1">
      <c r="A639" s="136" t="s">
        <v>13</v>
      </c>
      <c r="B639" s="906"/>
      <c r="C639" s="906"/>
      <c r="D639" s="906"/>
      <c r="E639" s="906"/>
      <c r="F639" s="906"/>
      <c r="G639" s="1137"/>
      <c r="H639" s="1138"/>
      <c r="I639" s="1036"/>
      <c r="J639" s="1036"/>
      <c r="K639" s="1036"/>
      <c r="L639" s="1036"/>
      <c r="M639" s="1036"/>
      <c r="N639" s="1040"/>
      <c r="O639" s="1040"/>
      <c r="P639" s="1040"/>
      <c r="Q639" s="906"/>
      <c r="R639" s="79"/>
      <c r="S639" s="79"/>
    </row>
    <row r="640" spans="1:32" ht="19.5" customHeight="1">
      <c r="A640" s="136"/>
      <c r="B640" s="389"/>
      <c r="C640" s="389"/>
      <c r="D640" s="390"/>
      <c r="E640" s="194"/>
      <c r="F640" s="389"/>
      <c r="G640" s="1025"/>
      <c r="H640" s="1025"/>
      <c r="I640" s="1025"/>
      <c r="J640" s="1025"/>
      <c r="K640" s="1025"/>
      <c r="L640" s="1025"/>
      <c r="M640" s="1025"/>
      <c r="N640" s="1026"/>
      <c r="O640" s="1026"/>
      <c r="P640" s="1026"/>
      <c r="Q640" s="389"/>
      <c r="R640" s="79"/>
      <c r="S640" s="79"/>
    </row>
    <row r="641" spans="1:32" ht="19.5" customHeight="1">
      <c r="A641" s="470" t="s">
        <v>605</v>
      </c>
      <c r="B641" s="470"/>
      <c r="C641" s="470"/>
      <c r="D641" s="470"/>
      <c r="E641" s="949"/>
      <c r="F641" s="837"/>
      <c r="G641" s="1085"/>
      <c r="H641" s="1085"/>
      <c r="I641" s="1085"/>
      <c r="J641" s="1085"/>
      <c r="K641" s="1085"/>
      <c r="L641" s="1085"/>
      <c r="M641" s="1085"/>
      <c r="N641" s="1086"/>
      <c r="O641" s="1086"/>
      <c r="P641" s="1086"/>
      <c r="Q641" s="837"/>
      <c r="R641" s="79"/>
      <c r="S641" s="79"/>
      <c r="T641" s="79"/>
      <c r="U641" s="79"/>
      <c r="V641" s="79"/>
    </row>
    <row r="642" spans="1:32" ht="19.5" customHeight="1">
      <c r="A642" s="26" t="s">
        <v>78</v>
      </c>
      <c r="B642" s="18" t="s">
        <v>79</v>
      </c>
      <c r="C642" s="27" t="s">
        <v>11</v>
      </c>
      <c r="D642" s="27" t="s">
        <v>12</v>
      </c>
      <c r="E642" s="174" t="s">
        <v>171</v>
      </c>
      <c r="F642" s="814"/>
      <c r="G642" s="1037"/>
      <c r="H642" s="1037"/>
      <c r="I642" s="1037"/>
      <c r="J642" s="1037"/>
      <c r="K642" s="1037"/>
      <c r="L642" s="1037"/>
      <c r="M642" s="1037"/>
      <c r="N642" s="1038"/>
      <c r="O642" s="1038"/>
      <c r="P642" s="1038"/>
      <c r="Q642" s="814"/>
      <c r="R642" s="874"/>
      <c r="S642" s="874"/>
      <c r="T642" s="874"/>
      <c r="U642" s="874"/>
      <c r="V642" s="875"/>
    </row>
    <row r="643" spans="1:32" ht="19.5" customHeight="1">
      <c r="A643" s="420" t="s">
        <v>8</v>
      </c>
      <c r="B643" s="395">
        <f>D643+C643+E643</f>
        <v>6603701</v>
      </c>
      <c r="C643" s="395">
        <f t="shared" ref="C643" si="3">SUM(C644:C646)</f>
        <v>1644942</v>
      </c>
      <c r="D643" s="395">
        <f t="shared" ref="D643:E643" si="4">SUM(D644:D646)</f>
        <v>3701562</v>
      </c>
      <c r="E643" s="395">
        <f t="shared" si="4"/>
        <v>1257197</v>
      </c>
      <c r="F643" s="824"/>
      <c r="G643" s="1044"/>
      <c r="H643" s="1044"/>
      <c r="I643" s="1044"/>
      <c r="J643" s="1044"/>
      <c r="K643" s="1044"/>
      <c r="L643" s="1044"/>
      <c r="M643" s="1044"/>
      <c r="N643" s="1045"/>
      <c r="O643" s="1045"/>
      <c r="P643" s="1045"/>
      <c r="Q643" s="304"/>
      <c r="R643" s="876"/>
      <c r="S643" s="827"/>
      <c r="T643" s="877"/>
      <c r="U643" s="877"/>
      <c r="V643" s="827"/>
    </row>
    <row r="644" spans="1:32" ht="19.5" customHeight="1">
      <c r="A644" s="62" t="s">
        <v>80</v>
      </c>
      <c r="B644" s="28">
        <f t="shared" ref="B644:B646" si="5">D644+C644+E644</f>
        <v>3673797</v>
      </c>
      <c r="C644" s="28">
        <v>955565</v>
      </c>
      <c r="D644" s="28">
        <v>2020029</v>
      </c>
      <c r="E644" s="28">
        <v>698203</v>
      </c>
      <c r="F644" s="324"/>
      <c r="G644" s="1048"/>
      <c r="H644" s="1048"/>
      <c r="I644" s="1048"/>
      <c r="J644" s="1048"/>
      <c r="K644" s="1048"/>
      <c r="L644" s="1048"/>
      <c r="M644" s="1048"/>
      <c r="N644" s="1049"/>
      <c r="O644" s="1049"/>
      <c r="P644" s="1049"/>
      <c r="Q644" s="906"/>
      <c r="R644" s="878"/>
      <c r="S644" s="824"/>
      <c r="T644" s="824"/>
      <c r="U644" s="824"/>
      <c r="V644" s="824"/>
    </row>
    <row r="645" spans="1:32" ht="19.5" customHeight="1">
      <c r="A645" s="62" t="s">
        <v>81</v>
      </c>
      <c r="B645" s="28">
        <f t="shared" si="5"/>
        <v>2926699</v>
      </c>
      <c r="C645" s="28">
        <v>688427</v>
      </c>
      <c r="D645" s="28">
        <v>1679543</v>
      </c>
      <c r="E645" s="28">
        <v>558729</v>
      </c>
      <c r="F645" s="324"/>
      <c r="G645" s="1048"/>
      <c r="H645" s="1048"/>
      <c r="I645" s="1048"/>
      <c r="J645" s="1048"/>
      <c r="K645" s="1048"/>
      <c r="L645" s="1048"/>
      <c r="M645" s="1048"/>
      <c r="N645" s="1049"/>
      <c r="O645" s="1049"/>
      <c r="P645" s="1049"/>
      <c r="Q645" s="906"/>
      <c r="R645" s="879"/>
      <c r="S645" s="824"/>
      <c r="T645" s="324"/>
      <c r="U645" s="324"/>
      <c r="V645" s="324"/>
    </row>
    <row r="646" spans="1:32" ht="19.5" customHeight="1">
      <c r="A646" s="70" t="s">
        <v>67</v>
      </c>
      <c r="B646" s="28">
        <f t="shared" si="5"/>
        <v>3205</v>
      </c>
      <c r="C646" s="28">
        <v>950</v>
      </c>
      <c r="D646" s="28">
        <v>1990</v>
      </c>
      <c r="E646" s="28">
        <v>265</v>
      </c>
      <c r="F646" s="324"/>
      <c r="G646" s="1048"/>
      <c r="H646" s="1048"/>
      <c r="I646" s="1048"/>
      <c r="J646" s="1048"/>
      <c r="K646" s="1048"/>
      <c r="L646" s="1048"/>
      <c r="M646" s="1048"/>
      <c r="N646" s="1049"/>
      <c r="O646" s="1049"/>
      <c r="P646" s="1049"/>
      <c r="Q646" s="906"/>
      <c r="R646" s="879"/>
      <c r="S646" s="824"/>
      <c r="T646" s="324"/>
      <c r="U646" s="324"/>
      <c r="V646" s="324"/>
    </row>
    <row r="647" spans="1:32" ht="19.5" customHeight="1">
      <c r="A647" s="136" t="s">
        <v>13</v>
      </c>
      <c r="B647" s="950"/>
      <c r="C647" s="950"/>
      <c r="D647" s="950"/>
      <c r="E647" s="950"/>
      <c r="F647" s="880"/>
      <c r="G647" s="1139"/>
      <c r="H647" s="1139"/>
      <c r="I647" s="1139"/>
      <c r="J647" s="1139"/>
      <c r="K647" s="1139"/>
      <c r="L647" s="1139"/>
      <c r="M647" s="1139"/>
      <c r="N647" s="1140"/>
      <c r="O647" s="1140"/>
      <c r="P647" s="1140"/>
      <c r="Q647" s="880"/>
      <c r="R647" s="79"/>
      <c r="S647" s="79"/>
      <c r="T647" s="79"/>
      <c r="U647" s="79"/>
      <c r="V647" s="79"/>
    </row>
    <row r="648" spans="1:32" ht="19.5" customHeight="1">
      <c r="A648" s="495"/>
      <c r="B648" s="951"/>
      <c r="C648" s="951"/>
      <c r="D648" s="952"/>
      <c r="E648" s="951"/>
      <c r="F648" s="496"/>
      <c r="G648" s="1141"/>
      <c r="H648" s="1141"/>
      <c r="I648" s="1141"/>
      <c r="J648" s="1141"/>
      <c r="K648" s="1141"/>
      <c r="L648" s="1141"/>
      <c r="M648" s="1141"/>
      <c r="N648" s="1142"/>
      <c r="O648" s="1142"/>
      <c r="P648" s="1142"/>
      <c r="Q648" s="496"/>
      <c r="R648" s="79"/>
      <c r="S648" s="79"/>
      <c r="T648" s="79"/>
      <c r="U648" s="79"/>
      <c r="V648" s="79"/>
    </row>
    <row r="649" spans="1:32" ht="19.5" customHeight="1">
      <c r="A649" s="350" t="s">
        <v>353</v>
      </c>
      <c r="B649" s="194"/>
      <c r="C649" s="194"/>
      <c r="D649" s="38"/>
      <c r="E649" s="175"/>
      <c r="F649" s="304"/>
      <c r="G649" s="1035"/>
      <c r="H649" s="1035"/>
      <c r="I649" s="1035"/>
      <c r="J649" s="1035"/>
      <c r="K649" s="1035"/>
      <c r="L649" s="1035"/>
      <c r="M649" s="1035"/>
      <c r="N649" s="1039"/>
      <c r="O649" s="1039"/>
      <c r="P649" s="1039"/>
      <c r="Q649" s="389"/>
      <c r="S649" s="79"/>
    </row>
    <row r="650" spans="1:32" ht="19.5" customHeight="1">
      <c r="A650" s="394" t="s">
        <v>7</v>
      </c>
      <c r="B650" s="418">
        <v>2010</v>
      </c>
      <c r="C650" s="418">
        <v>2011</v>
      </c>
      <c r="D650" s="418">
        <v>2012</v>
      </c>
      <c r="E650" s="418">
        <v>2013</v>
      </c>
      <c r="F650" s="389"/>
      <c r="G650" s="1025"/>
      <c r="H650" s="1025"/>
      <c r="I650" s="1025"/>
      <c r="J650" s="1025"/>
      <c r="K650" s="1025"/>
      <c r="L650" s="1025"/>
      <c r="M650" s="1025"/>
      <c r="N650" s="1026"/>
      <c r="O650" s="1026"/>
      <c r="P650" s="366"/>
      <c r="Q650" s="413"/>
      <c r="T650" s="353"/>
    </row>
    <row r="651" spans="1:32" ht="19.5" customHeight="1">
      <c r="A651" s="342" t="s">
        <v>8</v>
      </c>
      <c r="B651" s="395">
        <v>124613</v>
      </c>
      <c r="C651" s="395">
        <v>98817</v>
      </c>
      <c r="D651" s="395">
        <v>68577</v>
      </c>
      <c r="E651" s="395">
        <v>70433</v>
      </c>
      <c r="F651" s="304"/>
      <c r="G651" s="1035"/>
      <c r="H651" s="1035"/>
      <c r="I651" s="1035"/>
      <c r="J651" s="1035"/>
      <c r="K651" s="1035"/>
      <c r="L651" s="1035"/>
      <c r="M651" s="1035"/>
      <c r="N651" s="1039"/>
      <c r="O651" s="1039"/>
      <c r="P651" s="366"/>
      <c r="Q651" s="413"/>
      <c r="T651" s="353"/>
    </row>
    <row r="652" spans="1:32" ht="19.5" customHeight="1">
      <c r="A652" s="342" t="s">
        <v>11</v>
      </c>
      <c r="B652" s="28">
        <v>26805.552617999998</v>
      </c>
      <c r="C652" s="28">
        <v>20750</v>
      </c>
      <c r="D652" s="28">
        <v>29259</v>
      </c>
      <c r="E652" s="28">
        <v>34654</v>
      </c>
      <c r="F652" s="304"/>
      <c r="G652" s="1035"/>
      <c r="H652" s="1035"/>
      <c r="I652" s="1035"/>
      <c r="J652" s="1035"/>
      <c r="K652" s="1035"/>
      <c r="L652" s="1035"/>
      <c r="M652" s="1035"/>
      <c r="N652" s="1039"/>
      <c r="O652" s="1039"/>
      <c r="P652" s="366"/>
      <c r="Q652" s="413"/>
      <c r="T652" s="353"/>
    </row>
    <row r="653" spans="1:32" ht="19.5" customHeight="1">
      <c r="A653" s="905" t="s">
        <v>604</v>
      </c>
      <c r="B653" s="28">
        <v>50596</v>
      </c>
      <c r="C653" s="28">
        <v>44476</v>
      </c>
      <c r="D653" s="28">
        <v>21477</v>
      </c>
      <c r="E653" s="28">
        <v>22215</v>
      </c>
      <c r="F653" s="497"/>
      <c r="G653" s="1143"/>
      <c r="H653" s="1143"/>
      <c r="I653" s="1143"/>
      <c r="J653" s="1143"/>
      <c r="K653" s="1143"/>
      <c r="L653" s="1143"/>
      <c r="M653" s="1143"/>
      <c r="N653" s="1144"/>
      <c r="O653" s="1144"/>
      <c r="P653" s="366"/>
      <c r="Q653" s="413"/>
      <c r="T653" s="353"/>
    </row>
    <row r="654" spans="1:32" ht="19.5" customHeight="1">
      <c r="A654" s="21" t="s">
        <v>171</v>
      </c>
      <c r="B654" s="22">
        <v>47211.447381999998</v>
      </c>
      <c r="C654" s="22">
        <v>33591</v>
      </c>
      <c r="D654" s="22">
        <v>17841</v>
      </c>
      <c r="E654" s="22">
        <v>13564</v>
      </c>
      <c r="F654" s="497"/>
      <c r="G654" s="1143"/>
      <c r="H654" s="1143"/>
      <c r="I654" s="1143"/>
      <c r="J654" s="1143"/>
      <c r="K654" s="1143"/>
      <c r="L654" s="1143"/>
      <c r="M654" s="1143"/>
      <c r="N654" s="1144"/>
      <c r="O654" s="1144"/>
      <c r="P654" s="366"/>
      <c r="Q654" s="413"/>
      <c r="T654" s="353"/>
    </row>
    <row r="655" spans="1:32" s="409" customFormat="1" ht="19.5" customHeight="1">
      <c r="A655" s="136" t="s">
        <v>13</v>
      </c>
      <c r="B655" s="906"/>
      <c r="C655" s="906"/>
      <c r="D655" s="906"/>
      <c r="E655" s="906"/>
      <c r="F655" s="906"/>
      <c r="G655" s="1040"/>
      <c r="H655" s="1040"/>
      <c r="I655" s="1007"/>
      <c r="J655" s="1007"/>
      <c r="K655" s="1007"/>
      <c r="L655" s="1007"/>
      <c r="M655" s="1007"/>
      <c r="N655" s="1129"/>
      <c r="O655" s="1129"/>
      <c r="P655" s="1129"/>
      <c r="Q655" s="868"/>
      <c r="R655" s="829"/>
      <c r="S655" s="829"/>
      <c r="T655" s="829"/>
      <c r="W655" s="408"/>
      <c r="X655" s="408"/>
      <c r="Y655" s="408"/>
      <c r="Z655" s="408"/>
      <c r="AA655" s="408"/>
      <c r="AB655" s="408"/>
      <c r="AC655" s="408"/>
      <c r="AD655" s="408"/>
      <c r="AE655" s="408"/>
      <c r="AF655" s="408"/>
    </row>
    <row r="656" spans="1:32" ht="19.5" customHeight="1">
      <c r="B656" s="389"/>
      <c r="C656" s="389"/>
      <c r="D656" s="390"/>
      <c r="E656" s="389"/>
      <c r="F656" s="389"/>
      <c r="G656" s="1025"/>
      <c r="H656" s="1025"/>
      <c r="I656" s="1025"/>
      <c r="J656" s="1025"/>
      <c r="K656" s="1025"/>
      <c r="L656" s="1025"/>
      <c r="M656" s="1025"/>
      <c r="N656" s="1026"/>
      <c r="O656" s="1026"/>
      <c r="P656" s="1026"/>
      <c r="Q656" s="389"/>
      <c r="S656" s="79"/>
    </row>
    <row r="657" spans="1:32" ht="35.25" customHeight="1">
      <c r="A657" s="376" t="s">
        <v>354</v>
      </c>
      <c r="B657" s="389"/>
      <c r="C657" s="389"/>
      <c r="D657" s="390"/>
      <c r="E657" s="389"/>
      <c r="F657" s="389"/>
      <c r="G657" s="1025"/>
      <c r="H657" s="1025"/>
      <c r="I657" s="1025"/>
      <c r="J657" s="1025"/>
      <c r="K657" s="1025"/>
      <c r="L657" s="1025"/>
      <c r="M657" s="1025"/>
      <c r="N657" s="1026"/>
      <c r="O657" s="1026"/>
      <c r="P657" s="1026"/>
      <c r="Q657" s="389"/>
      <c r="S657" s="79"/>
    </row>
    <row r="658" spans="1:32" s="330" customFormat="1" ht="19.5" customHeight="1">
      <c r="A658" s="376"/>
      <c r="B658" s="389"/>
      <c r="C658" s="389"/>
      <c r="D658" s="390"/>
      <c r="E658" s="389"/>
      <c r="F658" s="389"/>
      <c r="G658" s="1025"/>
      <c r="H658" s="1025"/>
      <c r="I658" s="1025"/>
      <c r="J658" s="1025"/>
      <c r="K658" s="1025"/>
      <c r="L658" s="1025"/>
      <c r="M658" s="1025"/>
      <c r="N658" s="1026"/>
      <c r="O658" s="1026"/>
      <c r="P658" s="1026"/>
      <c r="Q658" s="389"/>
      <c r="R658" s="79"/>
      <c r="S658" s="79"/>
      <c r="T658" s="79"/>
      <c r="W658" s="367"/>
      <c r="X658" s="367"/>
      <c r="Y658" s="367"/>
      <c r="Z658" s="367"/>
      <c r="AA658" s="367"/>
      <c r="AB658" s="367"/>
      <c r="AC658" s="367"/>
      <c r="AD658" s="367"/>
      <c r="AE658" s="367"/>
      <c r="AF658" s="367"/>
    </row>
    <row r="659" spans="1:32" ht="82.5" customHeight="1">
      <c r="A659" s="2881" t="s">
        <v>322</v>
      </c>
      <c r="B659" s="2882"/>
      <c r="C659" s="2882"/>
      <c r="D659" s="2882"/>
      <c r="E659" s="2882"/>
      <c r="F659" s="881"/>
      <c r="G659" s="1145"/>
      <c r="H659" s="1145"/>
      <c r="I659" s="1145"/>
      <c r="J659" s="1145"/>
      <c r="K659" s="1145"/>
      <c r="L659" s="1145"/>
      <c r="M659" s="1145"/>
      <c r="N659" s="1146"/>
      <c r="O659" s="1146"/>
      <c r="P659" s="1146"/>
      <c r="Q659" s="881"/>
      <c r="S659" s="79"/>
    </row>
    <row r="660" spans="1:32" ht="19.5" customHeight="1">
      <c r="A660" s="350" t="s">
        <v>355</v>
      </c>
      <c r="B660" s="372"/>
      <c r="C660" s="372"/>
      <c r="D660" s="372"/>
      <c r="E660" s="372"/>
      <c r="F660" s="390"/>
      <c r="G660" s="1052"/>
      <c r="H660" s="1052"/>
      <c r="I660" s="1052"/>
      <c r="J660" s="1052"/>
      <c r="K660" s="1052"/>
      <c r="L660" s="1052"/>
      <c r="M660" s="1052"/>
      <c r="N660" s="1092"/>
      <c r="O660" s="1092"/>
      <c r="P660" s="1092"/>
      <c r="Q660" s="390"/>
      <c r="S660" s="390"/>
    </row>
    <row r="661" spans="1:32" ht="19.5" customHeight="1">
      <c r="A661" s="338" t="s">
        <v>22</v>
      </c>
      <c r="B661" s="328"/>
      <c r="C661" s="328"/>
      <c r="D661" s="373"/>
      <c r="E661" s="328"/>
      <c r="F661" s="389"/>
      <c r="H661" s="1128"/>
      <c r="I661" s="1025"/>
      <c r="J661" s="1025"/>
      <c r="K661" s="1025"/>
      <c r="L661" s="1025"/>
      <c r="M661" s="1025"/>
      <c r="N661" s="1026"/>
      <c r="O661" s="1026"/>
      <c r="P661" s="1026"/>
      <c r="Q661" s="389"/>
      <c r="S661" s="79"/>
      <c r="W661" s="353"/>
      <c r="X661" s="353"/>
      <c r="Y661" s="353"/>
      <c r="Z661" s="353"/>
      <c r="AA661" s="353"/>
      <c r="AB661" s="353"/>
      <c r="AC661" s="353"/>
      <c r="AD661" s="353"/>
      <c r="AE661" s="353"/>
      <c r="AF661" s="353"/>
    </row>
    <row r="662" spans="1:32" ht="19.5" customHeight="1">
      <c r="A662" s="26" t="s">
        <v>14</v>
      </c>
      <c r="B662" s="329">
        <v>2005</v>
      </c>
      <c r="C662" s="873">
        <v>2010</v>
      </c>
      <c r="D662" s="329">
        <v>2012</v>
      </c>
      <c r="E662" s="925">
        <v>2013</v>
      </c>
      <c r="G662" s="1052"/>
      <c r="H662" s="1052"/>
      <c r="I662" s="1052"/>
      <c r="J662" s="1052"/>
      <c r="K662" s="1025"/>
      <c r="L662" s="1025"/>
      <c r="M662" s="1025"/>
      <c r="N662" s="1026"/>
      <c r="O662" s="1026"/>
      <c r="P662" s="1053"/>
      <c r="Q662" s="413"/>
      <c r="T662" s="353"/>
      <c r="W662" s="353"/>
      <c r="X662" s="353"/>
      <c r="Y662" s="353"/>
      <c r="Z662" s="353"/>
      <c r="AA662" s="353"/>
      <c r="AB662" s="353"/>
      <c r="AC662" s="353"/>
      <c r="AD662" s="353"/>
      <c r="AE662" s="353"/>
      <c r="AF662" s="353"/>
    </row>
    <row r="663" spans="1:32" ht="19.5" customHeight="1">
      <c r="A663" s="463" t="s">
        <v>8</v>
      </c>
      <c r="B663" s="19">
        <f>SUM(B664:B669)</f>
        <v>3317478.898</v>
      </c>
      <c r="C663" s="498">
        <f>SUM(C664:C669)</f>
        <v>6705979.0100000007</v>
      </c>
      <c r="D663" s="498">
        <v>8424456.3300000001</v>
      </c>
      <c r="E663" s="498">
        <f>SUM(E664:E669)</f>
        <v>7468363.4699999997</v>
      </c>
      <c r="G663" s="1035"/>
      <c r="H663" s="1035"/>
      <c r="I663" s="1035"/>
      <c r="J663" s="1035"/>
      <c r="K663" s="1035"/>
      <c r="L663" s="1035"/>
      <c r="M663" s="1035"/>
      <c r="N663" s="1045"/>
      <c r="O663" s="1039"/>
      <c r="P663" s="1053"/>
      <c r="Q663" s="413"/>
      <c r="T663" s="353"/>
      <c r="W663" s="353"/>
      <c r="X663" s="353"/>
      <c r="Y663" s="353"/>
      <c r="Z663" s="353"/>
      <c r="AA663" s="353"/>
      <c r="AB663" s="353"/>
      <c r="AC663" s="353"/>
      <c r="AD663" s="353"/>
      <c r="AE663" s="353"/>
      <c r="AF663" s="353"/>
    </row>
    <row r="664" spans="1:32" ht="19.5" customHeight="1">
      <c r="A664" s="499" t="s">
        <v>82</v>
      </c>
      <c r="B664" s="906">
        <v>980135.86600000004</v>
      </c>
      <c r="C664" s="500">
        <v>1891752.6410000001</v>
      </c>
      <c r="D664" s="500">
        <v>2381700.0619999999</v>
      </c>
      <c r="E664" s="500">
        <v>2005040.061</v>
      </c>
      <c r="G664" s="1036"/>
      <c r="H664" s="1036"/>
      <c r="I664" s="1036"/>
      <c r="J664" s="1036"/>
      <c r="K664" s="1036"/>
      <c r="L664" s="1036"/>
      <c r="M664" s="1036"/>
      <c r="N664" s="1147"/>
      <c r="O664" s="1040"/>
      <c r="P664" s="1053"/>
      <c r="Q664" s="413"/>
      <c r="T664" s="353"/>
      <c r="W664" s="353"/>
      <c r="X664" s="353"/>
      <c r="Y664" s="353"/>
      <c r="Z664" s="353"/>
      <c r="AA664" s="353"/>
      <c r="AB664" s="353"/>
      <c r="AC664" s="353"/>
      <c r="AD664" s="353"/>
      <c r="AE664" s="353"/>
      <c r="AF664" s="353"/>
    </row>
    <row r="665" spans="1:32" ht="19.5" customHeight="1">
      <c r="A665" s="499" t="s">
        <v>83</v>
      </c>
      <c r="B665" s="906">
        <v>1257529.023</v>
      </c>
      <c r="C665" s="500">
        <v>2816472.6830000002</v>
      </c>
      <c r="D665" s="500">
        <v>3390702.338</v>
      </c>
      <c r="E665" s="500">
        <v>2821408.4679999999</v>
      </c>
      <c r="G665" s="1036"/>
      <c r="H665" s="1036"/>
      <c r="I665" s="1036"/>
      <c r="J665" s="1143"/>
      <c r="K665" s="1143"/>
      <c r="L665" s="1036"/>
      <c r="M665" s="1036"/>
      <c r="N665" s="1147"/>
      <c r="O665" s="1040"/>
      <c r="P665" s="1053"/>
      <c r="Q665" s="413"/>
      <c r="T665" s="353"/>
      <c r="W665" s="353"/>
      <c r="X665" s="353"/>
      <c r="Y665" s="353"/>
      <c r="Z665" s="353"/>
      <c r="AA665" s="353"/>
      <c r="AB665" s="353"/>
      <c r="AC665" s="353"/>
      <c r="AD665" s="353"/>
      <c r="AE665" s="353"/>
      <c r="AF665" s="353"/>
    </row>
    <row r="666" spans="1:32" ht="19.5" customHeight="1">
      <c r="A666" s="499" t="s">
        <v>84</v>
      </c>
      <c r="B666" s="906">
        <v>182638.47</v>
      </c>
      <c r="C666" s="500">
        <v>328253.20500000002</v>
      </c>
      <c r="D666" s="500">
        <v>474722.04399999999</v>
      </c>
      <c r="E666" s="500">
        <v>367631.26</v>
      </c>
      <c r="G666" s="1036"/>
      <c r="H666" s="1036"/>
      <c r="I666" s="1036"/>
      <c r="J666" s="1036"/>
      <c r="K666" s="1036"/>
      <c r="L666" s="1036"/>
      <c r="M666" s="1036"/>
      <c r="N666" s="1147"/>
      <c r="O666" s="1040"/>
      <c r="P666" s="1053"/>
      <c r="Q666" s="413"/>
      <c r="T666" s="353"/>
      <c r="W666" s="353"/>
      <c r="X666" s="353"/>
      <c r="Y666" s="353"/>
      <c r="Z666" s="353"/>
      <c r="AA666" s="353"/>
      <c r="AB666" s="353"/>
      <c r="AC666" s="353"/>
      <c r="AD666" s="353"/>
      <c r="AE666" s="353"/>
      <c r="AF666" s="353"/>
    </row>
    <row r="667" spans="1:32" ht="19.5" customHeight="1">
      <c r="A667" s="499" t="s">
        <v>85</v>
      </c>
      <c r="B667" s="906">
        <v>812331.84400000004</v>
      </c>
      <c r="C667" s="500">
        <v>1581915.9750000001</v>
      </c>
      <c r="D667" s="500">
        <v>2077840.987</v>
      </c>
      <c r="E667" s="500">
        <v>2148317.219</v>
      </c>
      <c r="G667" s="1036"/>
      <c r="H667" s="1036"/>
      <c r="I667" s="1036"/>
      <c r="J667" s="1036"/>
      <c r="K667" s="1036"/>
      <c r="L667" s="1036"/>
      <c r="M667" s="1036"/>
      <c r="N667" s="1147"/>
      <c r="O667" s="1040"/>
      <c r="P667" s="1053"/>
      <c r="Q667" s="413"/>
      <c r="T667" s="353"/>
      <c r="W667" s="353"/>
      <c r="X667" s="353"/>
      <c r="Y667" s="353"/>
      <c r="Z667" s="353"/>
      <c r="AA667" s="353"/>
      <c r="AB667" s="353"/>
      <c r="AC667" s="353"/>
      <c r="AD667" s="353"/>
      <c r="AE667" s="353"/>
      <c r="AF667" s="353"/>
    </row>
    <row r="668" spans="1:32" ht="19.5" customHeight="1">
      <c r="A668" s="499" t="s">
        <v>86</v>
      </c>
      <c r="B668" s="906">
        <v>61319.928</v>
      </c>
      <c r="C668" s="500">
        <v>52727.815000000002</v>
      </c>
      <c r="D668" s="500">
        <v>74646.774999999994</v>
      </c>
      <c r="E668" s="500">
        <v>104426.58100000001</v>
      </c>
      <c r="G668" s="1036"/>
      <c r="H668" s="1036"/>
      <c r="I668" s="1036"/>
      <c r="J668" s="1036"/>
      <c r="K668" s="1036"/>
      <c r="L668" s="1036"/>
      <c r="M668" s="1036"/>
      <c r="N668" s="1147"/>
      <c r="O668" s="1040"/>
      <c r="P668" s="1053"/>
      <c r="Q668" s="413"/>
      <c r="T668" s="353"/>
      <c r="W668" s="353"/>
      <c r="X668" s="353"/>
      <c r="Y668" s="353"/>
      <c r="Z668" s="353"/>
      <c r="AA668" s="353"/>
      <c r="AB668" s="353"/>
      <c r="AC668" s="353"/>
      <c r="AD668" s="353"/>
      <c r="AE668" s="353"/>
      <c r="AF668" s="353"/>
    </row>
    <row r="669" spans="1:32" ht="19.5" customHeight="1">
      <c r="A669" s="501" t="s">
        <v>87</v>
      </c>
      <c r="B669" s="22">
        <v>23523.767</v>
      </c>
      <c r="C669" s="500">
        <v>34856.690999999999</v>
      </c>
      <c r="D669" s="906">
        <v>24844.124</v>
      </c>
      <c r="E669" s="906">
        <v>21539.881000000001</v>
      </c>
      <c r="G669" s="1036"/>
      <c r="H669" s="1143"/>
      <c r="I669" s="1143"/>
      <c r="J669" s="1036"/>
      <c r="K669" s="1036"/>
      <c r="L669" s="1036"/>
      <c r="M669" s="1036"/>
      <c r="N669" s="1147"/>
      <c r="O669" s="1040"/>
      <c r="P669" s="1053"/>
      <c r="Q669" s="413"/>
      <c r="T669" s="353"/>
      <c r="W669" s="353"/>
      <c r="X669" s="353"/>
      <c r="Y669" s="353"/>
      <c r="Z669" s="353"/>
      <c r="AA669" s="353"/>
      <c r="AB669" s="353"/>
      <c r="AC669" s="353"/>
      <c r="AD669" s="353"/>
      <c r="AE669" s="353"/>
      <c r="AF669" s="353"/>
    </row>
    <row r="670" spans="1:32" ht="19.5" customHeight="1">
      <c r="A670" s="339" t="s">
        <v>66</v>
      </c>
      <c r="B670" s="19"/>
      <c r="C670" s="19"/>
      <c r="D670" s="19"/>
      <c r="E670" s="19"/>
      <c r="F670" s="304"/>
      <c r="G670" s="1035"/>
      <c r="H670" s="1035"/>
      <c r="I670" s="1035"/>
      <c r="J670" s="1035"/>
      <c r="K670" s="1035"/>
      <c r="L670" s="1027"/>
      <c r="M670" s="1027"/>
      <c r="N670" s="1039"/>
      <c r="O670" s="1039"/>
      <c r="P670" s="1039"/>
      <c r="Q670" s="304"/>
      <c r="W670" s="353"/>
      <c r="X670" s="353"/>
      <c r="Y670" s="353"/>
      <c r="Z670" s="353"/>
      <c r="AA670" s="353"/>
      <c r="AB670" s="353"/>
      <c r="AC670" s="353"/>
      <c r="AD670" s="353"/>
      <c r="AE670" s="353"/>
      <c r="AF670" s="353"/>
    </row>
    <row r="671" spans="1:32" ht="19.5" customHeight="1">
      <c r="C671" s="351"/>
      <c r="D671" s="6"/>
      <c r="E671" s="203"/>
      <c r="F671" s="220"/>
      <c r="J671" s="1014"/>
      <c r="L671" s="1027"/>
      <c r="M671" s="1027"/>
      <c r="N671" s="1018"/>
      <c r="O671" s="1018"/>
      <c r="P671" s="1018"/>
      <c r="Q671" s="220"/>
      <c r="W671" s="353"/>
      <c r="X671" s="353"/>
      <c r="Y671" s="353"/>
      <c r="Z671" s="353"/>
      <c r="AA671" s="353"/>
      <c r="AB671" s="353"/>
      <c r="AC671" s="353"/>
      <c r="AD671" s="353"/>
      <c r="AE671" s="353"/>
      <c r="AF671" s="353"/>
    </row>
    <row r="672" spans="1:32" ht="19.5" customHeight="1">
      <c r="A672" s="350" t="s">
        <v>356</v>
      </c>
      <c r="B672" s="372"/>
      <c r="C672" s="372"/>
      <c r="D672" s="372"/>
      <c r="E672" s="344"/>
      <c r="F672" s="390"/>
      <c r="G672" s="1052"/>
      <c r="H672" s="1052"/>
      <c r="I672" s="1052"/>
      <c r="J672" s="1052"/>
      <c r="K672" s="1052"/>
      <c r="L672" s="1027"/>
      <c r="M672" s="1027"/>
      <c r="N672" s="1092"/>
      <c r="O672" s="1092"/>
      <c r="P672" s="1092"/>
      <c r="Q672" s="390"/>
      <c r="W672" s="353"/>
      <c r="X672" s="353"/>
      <c r="Y672" s="353"/>
      <c r="Z672" s="353"/>
      <c r="AA672" s="353"/>
      <c r="AB672" s="353"/>
      <c r="AC672" s="353"/>
      <c r="AD672" s="353"/>
      <c r="AE672" s="353"/>
      <c r="AF672" s="353"/>
    </row>
    <row r="673" spans="1:32" ht="19.5" customHeight="1">
      <c r="A673" s="338" t="s">
        <v>22</v>
      </c>
      <c r="B673" s="328"/>
      <c r="C673" s="373"/>
      <c r="D673" s="328"/>
      <c r="E673" s="194"/>
      <c r="F673" s="389"/>
      <c r="H673" s="1128"/>
      <c r="I673" s="1025"/>
      <c r="J673" s="1025"/>
      <c r="K673" s="1052"/>
      <c r="L673" s="1025"/>
      <c r="M673" s="1027"/>
      <c r="N673" s="1053"/>
      <c r="O673" s="1026"/>
      <c r="P673" s="1026"/>
      <c r="Q673" s="389"/>
      <c r="W673" s="353"/>
      <c r="X673" s="353"/>
      <c r="Y673" s="353"/>
      <c r="Z673" s="353"/>
      <c r="AA673" s="353"/>
      <c r="AB673" s="353"/>
      <c r="AC673" s="353"/>
      <c r="AD673" s="353"/>
      <c r="AE673" s="353"/>
      <c r="AF673" s="353"/>
    </row>
    <row r="674" spans="1:32" ht="19.5" customHeight="1">
      <c r="A674" s="26" t="s">
        <v>14</v>
      </c>
      <c r="B674" s="27">
        <v>2005</v>
      </c>
      <c r="C674" s="419">
        <v>2010</v>
      </c>
      <c r="D674" s="27">
        <v>2012</v>
      </c>
      <c r="E674" s="418">
        <v>2013</v>
      </c>
      <c r="G674" s="1052"/>
      <c r="H674" s="1052"/>
      <c r="I674" s="1052"/>
      <c r="J674" s="1052"/>
      <c r="K674" s="1025"/>
      <c r="L674" s="1025"/>
      <c r="M674" s="1025"/>
      <c r="N674" s="1026"/>
      <c r="O674" s="1026"/>
      <c r="P674" s="1053"/>
      <c r="Q674" s="413"/>
      <c r="T674" s="353"/>
      <c r="W674" s="353"/>
      <c r="X674" s="353"/>
      <c r="Y674" s="353"/>
      <c r="Z674" s="353"/>
      <c r="AA674" s="353"/>
      <c r="AB674" s="353"/>
      <c r="AC674" s="353"/>
      <c r="AD674" s="353"/>
      <c r="AE674" s="353"/>
      <c r="AF674" s="353"/>
    </row>
    <row r="675" spans="1:32" ht="19.5" customHeight="1">
      <c r="A675" s="463" t="s">
        <v>8</v>
      </c>
      <c r="B675" s="19">
        <f>SUM(B676:B681)</f>
        <v>293298.484</v>
      </c>
      <c r="C675" s="498">
        <f>SUM(C676:C681)</f>
        <v>561997.4709999999</v>
      </c>
      <c r="D675" s="498">
        <v>617929.80200000003</v>
      </c>
      <c r="E675" s="498">
        <f>SUM(E676:E681)</f>
        <v>514640.33199999999</v>
      </c>
      <c r="G675" s="1035"/>
      <c r="H675" s="1035"/>
      <c r="I675" s="1035"/>
      <c r="J675" s="1035"/>
      <c r="K675" s="1035"/>
      <c r="L675" s="1035"/>
      <c r="M675" s="1035"/>
      <c r="N675" s="1045"/>
      <c r="O675" s="1039"/>
      <c r="P675" s="1053"/>
      <c r="Q675" s="413"/>
      <c r="T675" s="353"/>
      <c r="W675" s="353"/>
      <c r="X675" s="353"/>
      <c r="Y675" s="353"/>
      <c r="Z675" s="353"/>
      <c r="AA675" s="353"/>
      <c r="AB675" s="353"/>
      <c r="AC675" s="353"/>
      <c r="AD675" s="353"/>
      <c r="AE675" s="353"/>
      <c r="AF675" s="353"/>
    </row>
    <row r="676" spans="1:32" ht="19.5" customHeight="1">
      <c r="A676" s="499" t="s">
        <v>82</v>
      </c>
      <c r="B676" s="906">
        <v>48646.966999999997</v>
      </c>
      <c r="C676" s="500">
        <v>112270.416</v>
      </c>
      <c r="D676" s="500">
        <v>98305.623000000007</v>
      </c>
      <c r="E676" s="500">
        <v>52580.222000000002</v>
      </c>
      <c r="G676" s="1036"/>
      <c r="H676" s="1036"/>
      <c r="I676" s="1036"/>
      <c r="J676" s="1036"/>
      <c r="K676" s="1036"/>
      <c r="L676" s="1036"/>
      <c r="M676" s="1036"/>
      <c r="N676" s="1147"/>
      <c r="O676" s="1040"/>
      <c r="P676" s="1053"/>
      <c r="Q676" s="413"/>
      <c r="T676" s="353"/>
      <c r="W676" s="353"/>
      <c r="X676" s="353"/>
      <c r="Y676" s="353"/>
      <c r="Z676" s="353"/>
      <c r="AA676" s="353"/>
      <c r="AB676" s="353"/>
      <c r="AC676" s="353"/>
      <c r="AD676" s="353"/>
      <c r="AE676" s="353"/>
      <c r="AF676" s="353"/>
    </row>
    <row r="677" spans="1:32" ht="19.5" customHeight="1">
      <c r="A677" s="499" t="s">
        <v>83</v>
      </c>
      <c r="B677" s="906">
        <v>34120.258999999998</v>
      </c>
      <c r="C677" s="500">
        <v>60009.156999999999</v>
      </c>
      <c r="D677" s="500">
        <v>77712.491999999998</v>
      </c>
      <c r="E677" s="500">
        <v>43232.542999999998</v>
      </c>
      <c r="G677" s="1036"/>
      <c r="H677" s="1036"/>
      <c r="I677" s="1036"/>
      <c r="J677" s="1036"/>
      <c r="K677" s="1036"/>
      <c r="L677" s="1036"/>
      <c r="M677" s="1036"/>
      <c r="N677" s="1147"/>
      <c r="O677" s="1040"/>
      <c r="P677" s="1053"/>
      <c r="Q677" s="413"/>
      <c r="T677" s="353"/>
      <c r="W677" s="353"/>
      <c r="X677" s="353"/>
      <c r="Y677" s="353"/>
      <c r="Z677" s="353"/>
      <c r="AA677" s="353"/>
      <c r="AB677" s="353"/>
      <c r="AC677" s="353"/>
      <c r="AD677" s="353"/>
      <c r="AE677" s="353"/>
      <c r="AF677" s="353"/>
    </row>
    <row r="678" spans="1:32" ht="19.5" customHeight="1">
      <c r="A678" s="499" t="s">
        <v>84</v>
      </c>
      <c r="B678" s="906">
        <v>125750.758</v>
      </c>
      <c r="C678" s="500">
        <v>154475.179</v>
      </c>
      <c r="D678" s="500">
        <v>168714.06400000001</v>
      </c>
      <c r="E678" s="500">
        <v>183017.50099999999</v>
      </c>
      <c r="G678" s="1036"/>
      <c r="H678" s="1036"/>
      <c r="I678" s="1036"/>
      <c r="J678" s="1036"/>
      <c r="K678" s="1036"/>
      <c r="L678" s="1036"/>
      <c r="M678" s="1036"/>
      <c r="N678" s="1147"/>
      <c r="O678" s="1040"/>
      <c r="P678" s="1053"/>
      <c r="Q678" s="413"/>
      <c r="T678" s="353"/>
      <c r="W678" s="353"/>
      <c r="X678" s="353"/>
      <c r="Y678" s="353"/>
      <c r="Z678" s="353"/>
      <c r="AA678" s="353"/>
      <c r="AB678" s="353"/>
      <c r="AC678" s="353"/>
      <c r="AD678" s="353"/>
      <c r="AE678" s="353"/>
      <c r="AF678" s="353"/>
    </row>
    <row r="679" spans="1:32" ht="19.5" customHeight="1">
      <c r="A679" s="499" t="s">
        <v>85</v>
      </c>
      <c r="B679" s="906">
        <v>47760.586000000003</v>
      </c>
      <c r="C679" s="500">
        <v>181108.196</v>
      </c>
      <c r="D679" s="500">
        <v>195163.25700000001</v>
      </c>
      <c r="E679" s="500">
        <v>180809.98499999999</v>
      </c>
      <c r="G679" s="1036"/>
      <c r="H679" s="1036"/>
      <c r="I679" s="1036"/>
      <c r="J679" s="1036"/>
      <c r="K679" s="1036"/>
      <c r="L679" s="1036"/>
      <c r="M679" s="1036"/>
      <c r="N679" s="1147"/>
      <c r="O679" s="1040"/>
      <c r="P679" s="1053"/>
      <c r="Q679" s="413"/>
      <c r="T679" s="353"/>
      <c r="W679" s="353"/>
      <c r="X679" s="353"/>
      <c r="Y679" s="353"/>
      <c r="Z679" s="353"/>
      <c r="AA679" s="353"/>
      <c r="AB679" s="353"/>
      <c r="AC679" s="353"/>
      <c r="AD679" s="353"/>
      <c r="AE679" s="353"/>
      <c r="AF679" s="353"/>
    </row>
    <row r="680" spans="1:32" ht="19.5" customHeight="1">
      <c r="A680" s="499" t="s">
        <v>86</v>
      </c>
      <c r="B680" s="906">
        <v>37019.913999999997</v>
      </c>
      <c r="C680" s="500">
        <v>53929.347000000002</v>
      </c>
      <c r="D680" s="500">
        <v>75709.035000000003</v>
      </c>
      <c r="E680" s="500">
        <v>54662.8</v>
      </c>
      <c r="G680" s="1036"/>
      <c r="H680" s="1036"/>
      <c r="I680" s="1036"/>
      <c r="J680" s="1036"/>
      <c r="K680" s="1036"/>
      <c r="L680" s="1036"/>
      <c r="M680" s="1036"/>
      <c r="N680" s="1147"/>
      <c r="O680" s="1040"/>
      <c r="P680" s="1053"/>
      <c r="Q680" s="413"/>
      <c r="T680" s="353"/>
      <c r="W680" s="353"/>
      <c r="X680" s="353"/>
      <c r="Y680" s="353"/>
      <c r="Z680" s="353"/>
      <c r="AA680" s="353"/>
      <c r="AB680" s="353"/>
      <c r="AC680" s="353"/>
      <c r="AD680" s="353"/>
      <c r="AE680" s="353"/>
      <c r="AF680" s="353"/>
    </row>
    <row r="681" spans="1:32" ht="19.5" customHeight="1">
      <c r="A681" s="501" t="s">
        <v>87</v>
      </c>
      <c r="B681" s="906">
        <v>0</v>
      </c>
      <c r="C681" s="500">
        <v>205.17599999999999</v>
      </c>
      <c r="D681" s="22">
        <v>2325.3310000000001</v>
      </c>
      <c r="E681" s="22">
        <v>337.28100000000001</v>
      </c>
      <c r="G681" s="1036"/>
      <c r="H681" s="1143"/>
      <c r="I681" s="1143"/>
      <c r="J681" s="1036"/>
      <c r="K681" s="1036"/>
      <c r="L681" s="1036"/>
      <c r="M681" s="1036"/>
      <c r="N681" s="1147"/>
      <c r="O681" s="1040"/>
      <c r="P681" s="1053"/>
      <c r="Q681" s="413"/>
      <c r="T681" s="353"/>
      <c r="W681" s="353"/>
      <c r="X681" s="353"/>
      <c r="Y681" s="353"/>
      <c r="Z681" s="353"/>
      <c r="AA681" s="353"/>
      <c r="AB681" s="353"/>
      <c r="AC681" s="353"/>
      <c r="AD681" s="353"/>
      <c r="AE681" s="353"/>
      <c r="AF681" s="353"/>
    </row>
    <row r="682" spans="1:32" ht="19.5" customHeight="1">
      <c r="A682" s="339" t="s">
        <v>66</v>
      </c>
      <c r="B682" s="19"/>
      <c r="C682" s="19"/>
      <c r="D682" s="19"/>
      <c r="E682" s="19"/>
      <c r="F682" s="304"/>
      <c r="G682" s="1035"/>
      <c r="H682" s="1035"/>
      <c r="I682" s="1035"/>
      <c r="J682" s="1035"/>
      <c r="K682" s="1035"/>
      <c r="L682" s="1035"/>
      <c r="M682" s="1035"/>
      <c r="N682" s="1039"/>
      <c r="O682" s="1039"/>
      <c r="P682" s="1039"/>
      <c r="Q682" s="413"/>
      <c r="W682" s="353"/>
      <c r="X682" s="353"/>
      <c r="Y682" s="353"/>
      <c r="Z682" s="353"/>
      <c r="AA682" s="353"/>
      <c r="AB682" s="353"/>
      <c r="AC682" s="353"/>
      <c r="AD682" s="353"/>
      <c r="AE682" s="353"/>
      <c r="AF682" s="353"/>
    </row>
    <row r="683" spans="1:32" ht="19.5" customHeight="1">
      <c r="C683" s="351"/>
      <c r="D683" s="6"/>
      <c r="E683" s="203"/>
      <c r="F683" s="220"/>
      <c r="H683" s="1014"/>
      <c r="K683" s="1014"/>
      <c r="N683" s="1018"/>
      <c r="O683" s="1018"/>
      <c r="P683" s="1018"/>
      <c r="Q683" s="413"/>
      <c r="W683" s="353"/>
      <c r="X683" s="353"/>
      <c r="Y683" s="353"/>
      <c r="Z683" s="353"/>
      <c r="AA683" s="353"/>
      <c r="AB683" s="353"/>
      <c r="AC683" s="353"/>
      <c r="AD683" s="353"/>
      <c r="AE683" s="353"/>
      <c r="AF683" s="353"/>
    </row>
    <row r="684" spans="1:32" ht="19.5" customHeight="1">
      <c r="A684" s="342" t="s">
        <v>357</v>
      </c>
      <c r="B684" s="371"/>
      <c r="C684" s="372"/>
      <c r="D684" s="371"/>
      <c r="E684" s="343"/>
      <c r="F684" s="389"/>
      <c r="H684" s="1025"/>
      <c r="I684" s="1052"/>
      <c r="J684" s="1025"/>
      <c r="K684" s="1025"/>
      <c r="L684" s="1052"/>
      <c r="M684" s="1025"/>
      <c r="N684" s="1026"/>
      <c r="O684" s="1026"/>
      <c r="P684" s="1026"/>
      <c r="Q684" s="413"/>
      <c r="W684" s="353"/>
      <c r="X684" s="353"/>
      <c r="Y684" s="353"/>
      <c r="Z684" s="353"/>
      <c r="AA684" s="353"/>
      <c r="AB684" s="353"/>
      <c r="AC684" s="353"/>
      <c r="AD684" s="353"/>
      <c r="AE684" s="353"/>
      <c r="AF684" s="353"/>
    </row>
    <row r="685" spans="1:32" ht="19.5" customHeight="1">
      <c r="A685" s="338" t="s">
        <v>22</v>
      </c>
      <c r="B685" s="328"/>
      <c r="C685" s="373"/>
      <c r="D685" s="328"/>
      <c r="E685" s="953"/>
      <c r="F685" s="389"/>
      <c r="H685" s="1128"/>
      <c r="I685" s="1052"/>
      <c r="J685" s="1025"/>
      <c r="K685" s="1025"/>
      <c r="L685" s="1052"/>
      <c r="M685" s="1025"/>
      <c r="N685" s="1026"/>
      <c r="O685" s="1026"/>
      <c r="P685" s="1026"/>
      <c r="Q685" s="413"/>
      <c r="W685" s="353"/>
      <c r="X685" s="353"/>
      <c r="Y685" s="353"/>
      <c r="Z685" s="353"/>
      <c r="AA685" s="353"/>
      <c r="AB685" s="353"/>
      <c r="AC685" s="353"/>
      <c r="AD685" s="353"/>
      <c r="AE685" s="353"/>
      <c r="AF685" s="353"/>
    </row>
    <row r="686" spans="1:32" ht="19.5" customHeight="1">
      <c r="A686" s="26" t="s">
        <v>14</v>
      </c>
      <c r="B686" s="27">
        <v>2005</v>
      </c>
      <c r="C686" s="419">
        <v>2010</v>
      </c>
      <c r="D686" s="27">
        <v>2012</v>
      </c>
      <c r="E686" s="418">
        <v>2013</v>
      </c>
      <c r="G686" s="1052"/>
      <c r="H686" s="1052"/>
      <c r="I686" s="1052"/>
      <c r="J686" s="1052"/>
      <c r="K686" s="1025"/>
      <c r="L686" s="1025"/>
      <c r="M686" s="1025"/>
      <c r="N686" s="1026"/>
      <c r="O686" s="1026"/>
      <c r="P686" s="1053"/>
      <c r="Q686" s="413"/>
      <c r="T686" s="353"/>
      <c r="W686" s="353"/>
      <c r="X686" s="353"/>
      <c r="Y686" s="353"/>
      <c r="Z686" s="353"/>
      <c r="AA686" s="353"/>
      <c r="AB686" s="353"/>
      <c r="AC686" s="353"/>
      <c r="AD686" s="353"/>
      <c r="AE686" s="353"/>
      <c r="AF686" s="353"/>
    </row>
    <row r="687" spans="1:32" ht="19.5" customHeight="1">
      <c r="A687" s="463" t="s">
        <v>8</v>
      </c>
      <c r="B687" s="19">
        <v>163206.21599999999</v>
      </c>
      <c r="C687" s="498">
        <f t="shared" ref="C687" si="6">SUM(C688:C693)</f>
        <v>115901.53400000001</v>
      </c>
      <c r="D687" s="498">
        <v>84966.758000000002</v>
      </c>
      <c r="E687" s="498">
        <f>SUM(E688:E693)</f>
        <v>53394.911000000007</v>
      </c>
      <c r="G687" s="1035"/>
      <c r="H687" s="1035"/>
      <c r="I687" s="1035"/>
      <c r="J687" s="1035"/>
      <c r="K687" s="1035"/>
      <c r="L687" s="1035"/>
      <c r="M687" s="1035"/>
      <c r="N687" s="1045"/>
      <c r="O687" s="1039"/>
      <c r="P687" s="1053"/>
      <c r="Q687" s="413"/>
      <c r="T687" s="353"/>
      <c r="W687" s="353"/>
      <c r="X687" s="353"/>
      <c r="Y687" s="353"/>
      <c r="Z687" s="353"/>
      <c r="AA687" s="353"/>
      <c r="AB687" s="353"/>
      <c r="AC687" s="353"/>
      <c r="AD687" s="353"/>
      <c r="AE687" s="353"/>
      <c r="AF687" s="353"/>
    </row>
    <row r="688" spans="1:32" ht="19.5" customHeight="1">
      <c r="A688" s="499" t="s">
        <v>82</v>
      </c>
      <c r="B688" s="906">
        <v>37678.553</v>
      </c>
      <c r="C688" s="500">
        <v>20673.280999999999</v>
      </c>
      <c r="D688" s="500">
        <v>22304.312000000002</v>
      </c>
      <c r="E688" s="500">
        <v>13260.339</v>
      </c>
      <c r="G688" s="1036"/>
      <c r="H688" s="1036"/>
      <c r="I688" s="1036"/>
      <c r="J688" s="1036"/>
      <c r="K688" s="1036"/>
      <c r="L688" s="1036"/>
      <c r="M688" s="1036"/>
      <c r="N688" s="1147"/>
      <c r="O688" s="1040"/>
      <c r="P688" s="1053"/>
      <c r="Q688" s="413"/>
      <c r="T688" s="353"/>
      <c r="W688" s="353"/>
      <c r="X688" s="353"/>
      <c r="Y688" s="353"/>
      <c r="Z688" s="353"/>
      <c r="AA688" s="353"/>
      <c r="AB688" s="353"/>
      <c r="AC688" s="353"/>
      <c r="AD688" s="353"/>
      <c r="AE688" s="353"/>
      <c r="AF688" s="353"/>
    </row>
    <row r="689" spans="1:32" ht="19.5" customHeight="1">
      <c r="A689" s="499" t="s">
        <v>83</v>
      </c>
      <c r="B689" s="906">
        <v>45011.561000000002</v>
      </c>
      <c r="C689" s="500">
        <v>64977.762000000002</v>
      </c>
      <c r="D689" s="500">
        <v>37055.345999999998</v>
      </c>
      <c r="E689" s="500">
        <v>13922.699000000001</v>
      </c>
      <c r="G689" s="1036"/>
      <c r="H689" s="1036"/>
      <c r="I689" s="1036"/>
      <c r="J689" s="1036"/>
      <c r="K689" s="1036"/>
      <c r="L689" s="1036"/>
      <c r="M689" s="1036"/>
      <c r="N689" s="1147"/>
      <c r="O689" s="1040"/>
      <c r="P689" s="1053"/>
      <c r="Q689" s="413"/>
      <c r="T689" s="353"/>
      <c r="W689" s="353"/>
      <c r="X689" s="353"/>
      <c r="Y689" s="353"/>
      <c r="Z689" s="353"/>
      <c r="AA689" s="353"/>
      <c r="AB689" s="353"/>
      <c r="AC689" s="353"/>
      <c r="AD689" s="353"/>
      <c r="AE689" s="353"/>
      <c r="AF689" s="353"/>
    </row>
    <row r="690" spans="1:32" ht="19.5" customHeight="1">
      <c r="A690" s="499" t="s">
        <v>84</v>
      </c>
      <c r="B690" s="906">
        <v>27766.47</v>
      </c>
      <c r="C690" s="500">
        <v>1106.066</v>
      </c>
      <c r="D690" s="500">
        <v>938.16</v>
      </c>
      <c r="E690" s="500">
        <v>595.94799999999998</v>
      </c>
      <c r="G690" s="1036"/>
      <c r="H690" s="1036"/>
      <c r="I690" s="1036"/>
      <c r="J690" s="1036"/>
      <c r="K690" s="1036"/>
      <c r="L690" s="1036"/>
      <c r="M690" s="1036"/>
      <c r="N690" s="1147"/>
      <c r="O690" s="1040"/>
      <c r="P690" s="1053"/>
      <c r="Q690" s="413"/>
      <c r="T690" s="353"/>
      <c r="W690" s="353"/>
      <c r="X690" s="353"/>
      <c r="Y690" s="353"/>
      <c r="Z690" s="353"/>
      <c r="AA690" s="353"/>
      <c r="AB690" s="353"/>
      <c r="AC690" s="353"/>
      <c r="AD690" s="353"/>
      <c r="AE690" s="353"/>
      <c r="AF690" s="353"/>
    </row>
    <row r="691" spans="1:32" ht="19.5" customHeight="1">
      <c r="A691" s="499" t="s">
        <v>85</v>
      </c>
      <c r="B691" s="906">
        <v>50854.677000000003</v>
      </c>
      <c r="C691" s="500">
        <v>28415.857</v>
      </c>
      <c r="D691" s="500">
        <v>24047.851999999999</v>
      </c>
      <c r="E691" s="500">
        <v>25213.398000000001</v>
      </c>
      <c r="G691" s="1036"/>
      <c r="H691" s="1036"/>
      <c r="I691" s="1036"/>
      <c r="J691" s="1036"/>
      <c r="K691" s="1036"/>
      <c r="L691" s="1036"/>
      <c r="M691" s="1036"/>
      <c r="N691" s="1147"/>
      <c r="O691" s="1040"/>
      <c r="P691" s="1053"/>
      <c r="Q691" s="413"/>
      <c r="T691" s="353"/>
      <c r="W691" s="353"/>
      <c r="X691" s="353"/>
      <c r="Y691" s="353"/>
      <c r="Z691" s="353"/>
      <c r="AA691" s="353"/>
      <c r="AB691" s="353"/>
      <c r="AC691" s="353"/>
      <c r="AD691" s="353"/>
      <c r="AE691" s="353"/>
      <c r="AF691" s="353"/>
    </row>
    <row r="692" spans="1:32" ht="19.5" customHeight="1">
      <c r="A692" s="499" t="s">
        <v>86</v>
      </c>
      <c r="B692" s="906">
        <v>682</v>
      </c>
      <c r="C692" s="500">
        <v>630.31700000000001</v>
      </c>
      <c r="D692" s="500">
        <v>206.50899999999999</v>
      </c>
      <c r="E692" s="500">
        <v>94.995000000000005</v>
      </c>
      <c r="G692" s="1036"/>
      <c r="H692" s="1148"/>
      <c r="I692" s="1036"/>
      <c r="J692" s="1036"/>
      <c r="K692" s="1036"/>
      <c r="L692" s="1036"/>
      <c r="M692" s="1036"/>
      <c r="N692" s="1147"/>
      <c r="O692" s="1040"/>
      <c r="P692" s="1053"/>
      <c r="Q692" s="413"/>
      <c r="T692" s="353"/>
      <c r="W692" s="353"/>
      <c r="X692" s="353"/>
      <c r="Y692" s="353"/>
      <c r="Z692" s="353"/>
      <c r="AA692" s="353"/>
      <c r="AB692" s="353"/>
      <c r="AC692" s="353"/>
      <c r="AD692" s="353"/>
      <c r="AE692" s="353"/>
      <c r="AF692" s="353"/>
    </row>
    <row r="693" spans="1:32" ht="19.5" customHeight="1">
      <c r="A693" s="501" t="s">
        <v>87</v>
      </c>
      <c r="B693" s="906">
        <v>1212.9549999999999</v>
      </c>
      <c r="C693" s="500">
        <v>98.251000000000005</v>
      </c>
      <c r="D693" s="22">
        <v>414.57900000000001</v>
      </c>
      <c r="E693" s="22">
        <v>307.53199999999998</v>
      </c>
      <c r="G693" s="1036"/>
      <c r="H693" s="1148"/>
      <c r="I693" s="1148"/>
      <c r="J693" s="1036"/>
      <c r="K693" s="1036"/>
      <c r="L693" s="1036"/>
      <c r="M693" s="1036"/>
      <c r="N693" s="1147"/>
      <c r="O693" s="1040"/>
      <c r="P693" s="1053"/>
      <c r="Q693" s="413"/>
      <c r="T693" s="353"/>
    </row>
    <row r="694" spans="1:32" ht="19.5" customHeight="1">
      <c r="A694" s="339" t="s">
        <v>66</v>
      </c>
      <c r="B694" s="19"/>
      <c r="C694" s="19"/>
      <c r="D694" s="19"/>
      <c r="E694" s="19"/>
      <c r="F694" s="389"/>
      <c r="H694" s="1027"/>
      <c r="I694" s="1027"/>
      <c r="J694" s="1027"/>
      <c r="K694" s="1027"/>
      <c r="L694" s="1027"/>
      <c r="M694" s="1027"/>
      <c r="N694" s="1053"/>
      <c r="O694" s="1026"/>
      <c r="P694" s="1026"/>
      <c r="Q694" s="389"/>
    </row>
    <row r="695" spans="1:32" s="330" customFormat="1" ht="19.5" customHeight="1">
      <c r="B695" s="6"/>
      <c r="C695" s="6"/>
      <c r="D695" s="351"/>
      <c r="E695" s="6"/>
      <c r="F695" s="220"/>
      <c r="G695" s="1027"/>
      <c r="H695" s="1027"/>
      <c r="I695" s="1027"/>
      <c r="J695" s="1027"/>
      <c r="K695" s="1027"/>
      <c r="L695" s="1027"/>
      <c r="M695" s="1027"/>
      <c r="N695" s="1018"/>
      <c r="O695" s="1018"/>
      <c r="P695" s="1018"/>
      <c r="Q695" s="220"/>
      <c r="R695" s="79"/>
      <c r="S695" s="79"/>
      <c r="T695" s="79"/>
      <c r="W695" s="367"/>
      <c r="X695" s="367"/>
      <c r="Y695" s="367"/>
      <c r="Z695" s="367"/>
      <c r="AA695" s="367"/>
      <c r="AB695" s="367"/>
      <c r="AC695" s="367"/>
      <c r="AD695" s="367"/>
      <c r="AE695" s="367"/>
      <c r="AF695" s="367"/>
    </row>
    <row r="696" spans="1:32" s="330" customFormat="1" ht="21" customHeight="1">
      <c r="A696" s="342" t="s">
        <v>358</v>
      </c>
      <c r="B696" s="6"/>
      <c r="C696" s="6"/>
      <c r="D696" s="351"/>
      <c r="E696" s="6"/>
      <c r="F696" s="220"/>
      <c r="G696" s="1027"/>
      <c r="H696" s="1027"/>
      <c r="I696" s="1027"/>
      <c r="J696" s="1027"/>
      <c r="K696" s="1027"/>
      <c r="L696" s="1027"/>
      <c r="M696" s="1027"/>
      <c r="N696" s="1018"/>
      <c r="O696" s="1018"/>
      <c r="P696" s="1018"/>
      <c r="Q696" s="220"/>
      <c r="R696" s="79"/>
      <c r="S696" s="79"/>
      <c r="T696" s="79"/>
      <c r="W696" s="367"/>
      <c r="X696" s="367"/>
      <c r="Y696" s="367"/>
      <c r="Z696" s="367"/>
      <c r="AA696" s="367"/>
      <c r="AB696" s="367"/>
      <c r="AC696" s="367"/>
      <c r="AD696" s="367"/>
      <c r="AE696" s="367"/>
      <c r="AF696" s="367"/>
    </row>
    <row r="697" spans="1:32" s="330" customFormat="1" ht="24" customHeight="1">
      <c r="A697" s="342"/>
      <c r="B697" s="6"/>
      <c r="C697" s="6"/>
      <c r="D697" s="351"/>
      <c r="E697" s="6"/>
      <c r="F697" s="220"/>
      <c r="G697" s="1149"/>
      <c r="H697" s="1149"/>
      <c r="I697" s="1149"/>
      <c r="J697" s="1149"/>
      <c r="K697" s="1027"/>
      <c r="L697" s="1027"/>
      <c r="M697" s="1027"/>
      <c r="N697" s="1018"/>
      <c r="O697" s="1018"/>
      <c r="P697" s="1018"/>
      <c r="Q697" s="220"/>
      <c r="R697" s="79"/>
      <c r="S697" s="79"/>
      <c r="T697" s="79"/>
      <c r="W697" s="367"/>
      <c r="X697" s="367"/>
      <c r="Y697" s="367"/>
      <c r="Z697" s="367"/>
      <c r="AA697" s="367"/>
      <c r="AB697" s="367"/>
      <c r="AC697" s="367"/>
      <c r="AD697" s="367"/>
      <c r="AE697" s="367"/>
      <c r="AF697" s="367"/>
    </row>
    <row r="698" spans="1:32" s="330" customFormat="1" ht="24" customHeight="1">
      <c r="B698" s="6"/>
      <c r="C698" s="6"/>
      <c r="D698" s="351"/>
      <c r="E698" s="6"/>
      <c r="F698" s="220"/>
      <c r="G698" s="1027"/>
      <c r="H698" s="1027"/>
      <c r="I698" s="1027"/>
      <c r="J698" s="1027"/>
      <c r="K698" s="1027"/>
      <c r="L698" s="1027"/>
      <c r="M698" s="1027"/>
      <c r="N698" s="1018"/>
      <c r="O698" s="1018"/>
      <c r="P698" s="1018"/>
      <c r="Q698" s="220"/>
      <c r="R698" s="79"/>
      <c r="S698" s="79"/>
      <c r="T698" s="79"/>
      <c r="W698" s="367"/>
      <c r="X698" s="367"/>
      <c r="Y698" s="367"/>
      <c r="Z698" s="367"/>
      <c r="AA698" s="367"/>
      <c r="AB698" s="367"/>
      <c r="AC698" s="367"/>
      <c r="AD698" s="367"/>
      <c r="AE698" s="367"/>
      <c r="AF698" s="367"/>
    </row>
    <row r="699" spans="1:32" s="330" customFormat="1" ht="24" customHeight="1">
      <c r="B699" s="6"/>
      <c r="C699" s="6"/>
      <c r="D699" s="351"/>
      <c r="E699" s="6"/>
      <c r="F699" s="220"/>
      <c r="G699" s="1027"/>
      <c r="H699" s="1027"/>
      <c r="I699" s="1027"/>
      <c r="J699" s="1027"/>
      <c r="K699" s="1027"/>
      <c r="L699" s="1027"/>
      <c r="M699" s="1027"/>
      <c r="N699" s="1018"/>
      <c r="O699" s="1018"/>
      <c r="P699" s="1018"/>
      <c r="Q699" s="220"/>
      <c r="R699" s="79"/>
      <c r="S699" s="79"/>
      <c r="T699" s="79"/>
      <c r="W699" s="367"/>
      <c r="X699" s="367"/>
      <c r="Y699" s="367"/>
      <c r="Z699" s="367"/>
      <c r="AA699" s="367"/>
      <c r="AB699" s="367"/>
      <c r="AC699" s="367"/>
      <c r="AD699" s="367"/>
      <c r="AE699" s="367"/>
      <c r="AF699" s="367"/>
    </row>
    <row r="700" spans="1:32" s="330" customFormat="1" ht="24" customHeight="1">
      <c r="B700" s="6"/>
      <c r="C700" s="6"/>
      <c r="D700" s="351"/>
      <c r="E700" s="6"/>
      <c r="F700" s="220"/>
      <c r="G700" s="1138"/>
      <c r="H700" s="1150">
        <v>2005</v>
      </c>
      <c r="I700" s="1150">
        <v>2006</v>
      </c>
      <c r="J700" s="1150">
        <v>2007</v>
      </c>
      <c r="K700" s="1150">
        <v>2008</v>
      </c>
      <c r="L700" s="1151">
        <v>2009</v>
      </c>
      <c r="M700" s="1026">
        <v>2010</v>
      </c>
      <c r="N700" s="1026">
        <v>2011</v>
      </c>
      <c r="O700" s="1026">
        <v>2012</v>
      </c>
      <c r="P700" s="1152">
        <v>2013</v>
      </c>
      <c r="Q700" s="220"/>
      <c r="R700" s="79"/>
      <c r="S700" s="79"/>
      <c r="T700" s="79"/>
      <c r="W700" s="367"/>
      <c r="X700" s="367"/>
      <c r="Y700" s="367"/>
      <c r="Z700" s="367"/>
      <c r="AA700" s="367"/>
      <c r="AB700" s="367"/>
      <c r="AC700" s="367"/>
      <c r="AD700" s="367"/>
      <c r="AE700" s="367"/>
      <c r="AF700" s="367"/>
    </row>
    <row r="701" spans="1:32" s="330" customFormat="1" ht="24" customHeight="1">
      <c r="B701" s="6"/>
      <c r="C701" s="6"/>
      <c r="D701" s="351"/>
      <c r="E701" s="6"/>
      <c r="F701" s="220"/>
      <c r="G701" s="1027" t="s">
        <v>91</v>
      </c>
      <c r="H701" s="1045">
        <v>163206.21599999999</v>
      </c>
      <c r="I701" s="1045">
        <v>94308</v>
      </c>
      <c r="J701" s="1045">
        <v>130883</v>
      </c>
      <c r="K701" s="1045">
        <v>131842.302</v>
      </c>
      <c r="L701" s="1045">
        <v>91690.708000000013</v>
      </c>
      <c r="M701" s="1045">
        <v>115901.53400000001</v>
      </c>
      <c r="N701" s="1045">
        <v>116381.95499999999</v>
      </c>
      <c r="O701" s="1045">
        <v>84966.758000000002</v>
      </c>
      <c r="P701" s="1045">
        <v>53394.911000000007</v>
      </c>
      <c r="Q701" s="220"/>
      <c r="R701" s="79"/>
      <c r="S701" s="79"/>
      <c r="T701" s="79"/>
      <c r="W701" s="367"/>
      <c r="X701" s="367"/>
      <c r="Y701" s="367"/>
      <c r="Z701" s="367"/>
      <c r="AA701" s="367"/>
      <c r="AB701" s="367"/>
      <c r="AC701" s="367"/>
      <c r="AD701" s="367"/>
      <c r="AE701" s="367"/>
      <c r="AF701" s="367"/>
    </row>
    <row r="702" spans="1:32" s="330" customFormat="1" ht="24" customHeight="1">
      <c r="B702" s="6"/>
      <c r="C702" s="6"/>
      <c r="D702" s="351"/>
      <c r="E702" s="6"/>
      <c r="F702" s="220"/>
      <c r="G702" s="1027" t="s">
        <v>90</v>
      </c>
      <c r="H702" s="1045">
        <v>293298.484</v>
      </c>
      <c r="I702" s="1045">
        <v>343956</v>
      </c>
      <c r="J702" s="1045">
        <v>448798</v>
      </c>
      <c r="K702" s="1045">
        <v>614155.62600000005</v>
      </c>
      <c r="L702" s="1045">
        <v>447496.52899999998</v>
      </c>
      <c r="M702" s="1039">
        <v>561997.4709999999</v>
      </c>
      <c r="N702" s="1039">
        <v>584834.62800000003</v>
      </c>
      <c r="O702" s="1045">
        <v>617929.80200000003</v>
      </c>
      <c r="P702" s="1045">
        <v>514640.33199999999</v>
      </c>
      <c r="Q702" s="220"/>
      <c r="R702" s="79"/>
      <c r="S702" s="79"/>
      <c r="T702" s="79"/>
      <c r="W702" s="367"/>
      <c r="X702" s="367"/>
      <c r="Y702" s="367"/>
      <c r="Z702" s="367"/>
      <c r="AA702" s="367"/>
      <c r="AB702" s="367"/>
      <c r="AC702" s="367"/>
      <c r="AD702" s="367"/>
      <c r="AE702" s="367"/>
      <c r="AF702" s="367"/>
    </row>
    <row r="703" spans="1:32" s="330" customFormat="1" ht="24" customHeight="1">
      <c r="B703" s="6"/>
      <c r="C703" s="6"/>
      <c r="D703" s="351"/>
      <c r="E703" s="6"/>
      <c r="F703" s="220"/>
      <c r="G703" s="1027" t="s">
        <v>89</v>
      </c>
      <c r="H703" s="1045">
        <v>3317478.898</v>
      </c>
      <c r="I703" s="1045">
        <v>3627429</v>
      </c>
      <c r="J703" s="1045">
        <v>4432513</v>
      </c>
      <c r="K703" s="1045">
        <v>5679424.5659999996</v>
      </c>
      <c r="L703" s="1045">
        <v>6395952.8669999996</v>
      </c>
      <c r="M703" s="1039">
        <v>6705979.0100000007</v>
      </c>
      <c r="N703" s="1039">
        <v>8275498.2359999986</v>
      </c>
      <c r="O703" s="1045">
        <v>8424456.3300000001</v>
      </c>
      <c r="P703" s="1045">
        <v>7468363.4699999997</v>
      </c>
      <c r="Q703" s="220"/>
      <c r="R703" s="79"/>
      <c r="S703" s="79"/>
      <c r="T703" s="79"/>
      <c r="W703" s="367"/>
      <c r="X703" s="367"/>
      <c r="Y703" s="367"/>
      <c r="Z703" s="367"/>
      <c r="AA703" s="367"/>
      <c r="AB703" s="367"/>
      <c r="AC703" s="367"/>
      <c r="AD703" s="367"/>
      <c r="AE703" s="367"/>
      <c r="AF703" s="367"/>
    </row>
    <row r="704" spans="1:32" s="330" customFormat="1" ht="24" customHeight="1">
      <c r="B704" s="6"/>
      <c r="C704" s="6"/>
      <c r="D704" s="351"/>
      <c r="E704" s="6"/>
      <c r="F704" s="220"/>
      <c r="G704" s="1007"/>
      <c r="H704" s="1007"/>
      <c r="I704" s="1007"/>
      <c r="J704" s="1007"/>
      <c r="K704" s="1007"/>
      <c r="L704" s="1007"/>
      <c r="M704" s="1007"/>
      <c r="N704" s="1018"/>
      <c r="O704" s="1018"/>
      <c r="P704" s="1018"/>
      <c r="Q704" s="220"/>
      <c r="R704" s="79"/>
      <c r="S704" s="79"/>
      <c r="T704" s="79"/>
      <c r="W704" s="367"/>
      <c r="X704" s="367"/>
      <c r="Y704" s="367"/>
      <c r="Z704" s="367"/>
      <c r="AA704" s="367"/>
      <c r="AB704" s="367"/>
      <c r="AC704" s="367"/>
      <c r="AD704" s="367"/>
      <c r="AE704" s="367"/>
      <c r="AF704" s="367"/>
    </row>
    <row r="705" spans="1:32" s="330" customFormat="1" ht="24" customHeight="1">
      <c r="B705" s="6"/>
      <c r="C705" s="6"/>
      <c r="D705" s="351"/>
      <c r="E705" s="6"/>
      <c r="F705" s="220"/>
      <c r="G705" s="1007"/>
      <c r="H705" s="1007"/>
      <c r="I705" s="1007"/>
      <c r="J705" s="1007"/>
      <c r="K705" s="1007"/>
      <c r="L705" s="1007"/>
      <c r="M705" s="1007"/>
      <c r="N705" s="1018"/>
      <c r="O705" s="1018"/>
      <c r="P705" s="1018"/>
      <c r="Q705" s="220"/>
      <c r="R705" s="79"/>
      <c r="S705" s="79"/>
      <c r="T705" s="79"/>
      <c r="W705" s="367"/>
      <c r="X705" s="367"/>
      <c r="Y705" s="367"/>
      <c r="Z705" s="367"/>
      <c r="AA705" s="367"/>
      <c r="AB705" s="367"/>
      <c r="AC705" s="367"/>
      <c r="AD705" s="367"/>
      <c r="AE705" s="367"/>
      <c r="AF705" s="367"/>
    </row>
    <row r="706" spans="1:32" s="330" customFormat="1" ht="24" customHeight="1">
      <c r="B706" s="6"/>
      <c r="C706" s="6"/>
      <c r="D706" s="351"/>
      <c r="E706" s="6"/>
      <c r="F706" s="220"/>
      <c r="G706" s="1007"/>
      <c r="H706" s="1007"/>
      <c r="I706" s="1007"/>
      <c r="J706" s="1007"/>
      <c r="K706" s="1007"/>
      <c r="L706" s="1007"/>
      <c r="M706" s="1007"/>
      <c r="N706" s="1018"/>
      <c r="O706" s="1018"/>
      <c r="P706" s="1018"/>
      <c r="Q706" s="220"/>
      <c r="R706" s="79"/>
      <c r="S706" s="79"/>
      <c r="T706" s="79"/>
      <c r="W706" s="367"/>
      <c r="X706" s="367"/>
      <c r="Y706" s="367"/>
      <c r="Z706" s="367"/>
      <c r="AA706" s="367"/>
      <c r="AB706" s="367"/>
      <c r="AC706" s="367"/>
      <c r="AD706" s="367"/>
      <c r="AE706" s="367"/>
      <c r="AF706" s="367"/>
    </row>
    <row r="707" spans="1:32" s="330" customFormat="1" ht="24" customHeight="1">
      <c r="B707" s="6"/>
      <c r="C707" s="6"/>
      <c r="D707" s="351"/>
      <c r="E707" s="6"/>
      <c r="F707" s="220"/>
      <c r="G707" s="1007"/>
      <c r="H707" s="1007"/>
      <c r="I707" s="1007"/>
      <c r="J707" s="1007"/>
      <c r="K707" s="1007"/>
      <c r="L707" s="1007"/>
      <c r="M707" s="1007"/>
      <c r="N707" s="1018"/>
      <c r="O707" s="1018"/>
      <c r="P707" s="1018"/>
      <c r="Q707" s="220"/>
      <c r="R707" s="79"/>
      <c r="S707" s="79"/>
      <c r="T707" s="79"/>
      <c r="W707" s="367"/>
      <c r="X707" s="367"/>
      <c r="Y707" s="367"/>
      <c r="Z707" s="367"/>
      <c r="AA707" s="367"/>
      <c r="AB707" s="367"/>
      <c r="AC707" s="367"/>
      <c r="AD707" s="367"/>
      <c r="AE707" s="367"/>
      <c r="AF707" s="367"/>
    </row>
    <row r="708" spans="1:32" s="330" customFormat="1" ht="18.75" customHeight="1">
      <c r="B708" s="6"/>
      <c r="C708" s="6"/>
      <c r="D708" s="351"/>
      <c r="E708" s="6"/>
      <c r="F708" s="220"/>
      <c r="G708" s="1007"/>
      <c r="H708" s="1007"/>
      <c r="I708" s="1007"/>
      <c r="J708" s="1007"/>
      <c r="K708" s="1007"/>
      <c r="L708" s="1007"/>
      <c r="M708" s="1007"/>
      <c r="N708" s="1018"/>
      <c r="O708" s="1018"/>
      <c r="P708" s="1018"/>
      <c r="Q708" s="220"/>
      <c r="R708" s="79"/>
      <c r="S708" s="425"/>
      <c r="T708" s="79"/>
      <c r="W708" s="367"/>
      <c r="X708" s="367"/>
      <c r="Y708" s="367"/>
      <c r="Z708" s="367"/>
      <c r="AA708" s="367"/>
      <c r="AB708" s="367"/>
      <c r="AC708" s="367"/>
      <c r="AD708" s="367"/>
      <c r="AE708" s="367"/>
      <c r="AF708" s="367"/>
    </row>
    <row r="709" spans="1:32" s="330" customFormat="1" ht="18.75" customHeight="1">
      <c r="B709" s="6"/>
      <c r="C709" s="6"/>
      <c r="D709" s="351"/>
      <c r="E709" s="6"/>
      <c r="F709" s="220"/>
      <c r="G709" s="1007"/>
      <c r="H709" s="1007"/>
      <c r="I709" s="1007"/>
      <c r="J709" s="1007"/>
      <c r="K709" s="1007"/>
      <c r="L709" s="1007"/>
      <c r="M709" s="1007"/>
      <c r="N709" s="1018"/>
      <c r="O709" s="1018"/>
      <c r="P709" s="1018"/>
      <c r="Q709" s="220"/>
      <c r="R709" s="79"/>
      <c r="S709" s="425"/>
      <c r="T709" s="79"/>
      <c r="W709" s="367"/>
      <c r="X709" s="367"/>
      <c r="Y709" s="367"/>
      <c r="Z709" s="367"/>
      <c r="AA709" s="367"/>
      <c r="AB709" s="367"/>
      <c r="AC709" s="367"/>
      <c r="AD709" s="367"/>
      <c r="AE709" s="367"/>
      <c r="AF709" s="367"/>
    </row>
    <row r="710" spans="1:32" s="330" customFormat="1" ht="18.75" customHeight="1">
      <c r="B710" s="6"/>
      <c r="C710" s="6"/>
      <c r="D710" s="351"/>
      <c r="E710" s="6"/>
      <c r="F710" s="220"/>
      <c r="G710" s="1007"/>
      <c r="H710" s="1007"/>
      <c r="I710" s="1007"/>
      <c r="J710" s="1007"/>
      <c r="K710" s="1007"/>
      <c r="L710" s="1007"/>
      <c r="M710" s="1007"/>
      <c r="N710" s="1018"/>
      <c r="O710" s="1018"/>
      <c r="P710" s="1018"/>
      <c r="Q710" s="220"/>
      <c r="R710" s="79"/>
      <c r="S710" s="425"/>
      <c r="T710" s="79"/>
      <c r="W710" s="367"/>
      <c r="X710" s="367"/>
      <c r="Y710" s="367"/>
      <c r="Z710" s="367"/>
      <c r="AA710" s="367"/>
      <c r="AB710" s="367"/>
      <c r="AC710" s="367"/>
      <c r="AD710" s="367"/>
      <c r="AE710" s="367"/>
      <c r="AF710" s="367"/>
    </row>
    <row r="711" spans="1:32" s="330" customFormat="1" ht="18.75" customHeight="1">
      <c r="A711" s="330" t="s">
        <v>66</v>
      </c>
      <c r="B711" s="6"/>
      <c r="C711" s="6"/>
      <c r="D711" s="351"/>
      <c r="E711" s="6"/>
      <c r="F711" s="220"/>
      <c r="G711" s="1007"/>
      <c r="H711" s="1007"/>
      <c r="I711" s="1007"/>
      <c r="J711" s="1007"/>
      <c r="K711" s="1007"/>
      <c r="L711" s="1007"/>
      <c r="M711" s="1007"/>
      <c r="N711" s="1018"/>
      <c r="O711" s="1018"/>
      <c r="P711" s="1018"/>
      <c r="Q711" s="220"/>
      <c r="R711" s="79"/>
      <c r="S711" s="425"/>
      <c r="T711" s="79"/>
      <c r="W711" s="367"/>
      <c r="X711" s="367"/>
      <c r="Y711" s="367"/>
      <c r="Z711" s="367"/>
      <c r="AA711" s="367"/>
      <c r="AB711" s="367"/>
      <c r="AC711" s="367"/>
      <c r="AD711" s="367"/>
      <c r="AE711" s="367"/>
      <c r="AF711" s="367"/>
    </row>
    <row r="712" spans="1:32" s="330" customFormat="1" ht="18.75" customHeight="1">
      <c r="B712" s="6"/>
      <c r="C712" s="6"/>
      <c r="D712" s="351"/>
      <c r="E712" s="6"/>
      <c r="F712" s="220"/>
      <c r="G712" s="1007"/>
      <c r="H712" s="1007"/>
      <c r="I712" s="1007"/>
      <c r="J712" s="1007"/>
      <c r="K712" s="1007"/>
      <c r="L712" s="1007"/>
      <c r="M712" s="1007"/>
      <c r="N712" s="1018"/>
      <c r="O712" s="1018"/>
      <c r="P712" s="1018"/>
      <c r="Q712" s="220"/>
      <c r="R712" s="79"/>
      <c r="S712" s="425"/>
      <c r="T712" s="79"/>
      <c r="W712" s="367"/>
      <c r="X712" s="367"/>
      <c r="Y712" s="367"/>
      <c r="Z712" s="367"/>
      <c r="AA712" s="367"/>
      <c r="AB712" s="367"/>
      <c r="AC712" s="367"/>
      <c r="AD712" s="367"/>
      <c r="AE712" s="367"/>
      <c r="AF712" s="367"/>
    </row>
    <row r="713" spans="1:32" ht="18.75" customHeight="1">
      <c r="A713" s="342" t="s">
        <v>359</v>
      </c>
      <c r="B713" s="371"/>
      <c r="C713" s="371"/>
      <c r="D713" s="372"/>
      <c r="E713" s="371"/>
      <c r="F713" s="389"/>
      <c r="G713" s="1025"/>
      <c r="H713" s="1025"/>
      <c r="I713" s="1025"/>
      <c r="J713" s="1025"/>
      <c r="K713" s="1025"/>
      <c r="L713" s="1025"/>
      <c r="M713" s="1025"/>
      <c r="N713" s="1026"/>
      <c r="O713" s="1026"/>
      <c r="P713" s="1026"/>
      <c r="Q713" s="389"/>
    </row>
    <row r="714" spans="1:32" ht="22.5" customHeight="1">
      <c r="A714" s="338" t="s">
        <v>296</v>
      </c>
      <c r="B714" s="328"/>
      <c r="C714" s="328"/>
      <c r="D714" s="373"/>
      <c r="E714" s="328"/>
      <c r="F714" s="389"/>
      <c r="G714" s="1025"/>
      <c r="H714" s="1025"/>
      <c r="I714" s="1025"/>
      <c r="J714" s="1025"/>
      <c r="K714" s="1025"/>
      <c r="L714" s="1025"/>
      <c r="M714" s="1025"/>
      <c r="N714" s="1026"/>
      <c r="O714" s="1026"/>
      <c r="P714" s="1026"/>
      <c r="Q714" s="389"/>
    </row>
    <row r="715" spans="1:32" ht="21.75" customHeight="1">
      <c r="A715" s="26" t="s">
        <v>88</v>
      </c>
      <c r="B715" s="27">
        <v>2005</v>
      </c>
      <c r="C715" s="419">
        <v>2010</v>
      </c>
      <c r="D715" s="27">
        <v>2012</v>
      </c>
      <c r="E715" s="418">
        <v>2013</v>
      </c>
      <c r="F715" s="389"/>
      <c r="Q715" s="413"/>
      <c r="T715" s="353"/>
    </row>
    <row r="716" spans="1:32" ht="21.75" customHeight="1">
      <c r="A716" s="376" t="s">
        <v>89</v>
      </c>
      <c r="C716" s="882"/>
      <c r="D716" s="413"/>
      <c r="E716" s="150"/>
      <c r="F716" s="413"/>
      <c r="Q716" s="413"/>
      <c r="T716" s="353"/>
    </row>
    <row r="717" spans="1:32" ht="21.75" customHeight="1">
      <c r="A717" s="326" t="s">
        <v>53</v>
      </c>
      <c r="B717" s="906">
        <v>85896.501000000004</v>
      </c>
      <c r="C717" s="324">
        <v>24707.22</v>
      </c>
      <c r="D717" s="324">
        <v>27329</v>
      </c>
      <c r="E717" s="421">
        <v>41449</v>
      </c>
      <c r="F717" s="906"/>
      <c r="Q717" s="413"/>
      <c r="T717" s="353"/>
    </row>
    <row r="718" spans="1:32" ht="21.75" customHeight="1">
      <c r="A718" s="326" t="s">
        <v>54</v>
      </c>
      <c r="B718" s="906">
        <v>61319.928</v>
      </c>
      <c r="C718" s="324">
        <v>52727.815000000002</v>
      </c>
      <c r="D718" s="324">
        <v>74646.774999999994</v>
      </c>
      <c r="E718" s="421">
        <v>104427</v>
      </c>
      <c r="F718" s="906"/>
      <c r="Q718" s="413"/>
      <c r="T718" s="353"/>
    </row>
    <row r="719" spans="1:32" ht="21.75" customHeight="1">
      <c r="A719" s="376" t="s">
        <v>90</v>
      </c>
      <c r="B719" s="906"/>
      <c r="C719" s="324"/>
      <c r="D719" s="324"/>
      <c r="E719" s="421"/>
      <c r="F719" s="906"/>
      <c r="G719" s="1036"/>
      <c r="H719" s="1036"/>
      <c r="I719" s="1036"/>
      <c r="J719" s="1036"/>
      <c r="K719" s="1036"/>
      <c r="L719" s="1036"/>
      <c r="M719" s="1036"/>
      <c r="N719" s="1040"/>
      <c r="O719" s="1040"/>
      <c r="P719" s="1053"/>
      <c r="Q719" s="413"/>
      <c r="T719" s="353"/>
    </row>
    <row r="720" spans="1:32" ht="21.75" customHeight="1">
      <c r="A720" s="326" t="s">
        <v>53</v>
      </c>
      <c r="B720" s="906">
        <v>18804.679</v>
      </c>
      <c r="C720" s="324">
        <v>18934.870999999999</v>
      </c>
      <c r="D720" s="324">
        <v>19866</v>
      </c>
      <c r="E720" s="421">
        <v>17333</v>
      </c>
      <c r="F720" s="906"/>
      <c r="G720" s="1036"/>
      <c r="H720" s="1036"/>
      <c r="I720" s="1036"/>
      <c r="J720" s="1036"/>
      <c r="K720" s="1036"/>
      <c r="L720" s="1036"/>
      <c r="M720" s="1036"/>
      <c r="N720" s="1040"/>
      <c r="O720" s="1040"/>
      <c r="P720" s="1053"/>
      <c r="Q720" s="413"/>
      <c r="T720" s="353"/>
    </row>
    <row r="721" spans="1:32" ht="21.75" customHeight="1">
      <c r="A721" s="326" t="s">
        <v>54</v>
      </c>
      <c r="B721" s="906">
        <v>37019.913999999997</v>
      </c>
      <c r="C721" s="324">
        <v>53929.347000000002</v>
      </c>
      <c r="D721" s="324">
        <v>75709.035000000003</v>
      </c>
      <c r="E721" s="421">
        <v>54663</v>
      </c>
      <c r="F721" s="906"/>
      <c r="G721" s="1036"/>
      <c r="H721" s="1036"/>
      <c r="I721" s="1036"/>
      <c r="J721" s="1036"/>
      <c r="K721" s="1036"/>
      <c r="L721" s="1036"/>
      <c r="M721" s="1036"/>
      <c r="N721" s="1040"/>
      <c r="O721" s="1040"/>
      <c r="P721" s="1153"/>
      <c r="Q721" s="413"/>
      <c r="T721" s="353"/>
    </row>
    <row r="722" spans="1:32" ht="21.75" customHeight="1">
      <c r="A722" s="376" t="s">
        <v>91</v>
      </c>
      <c r="B722" s="906"/>
      <c r="C722" s="324"/>
      <c r="D722" s="324"/>
      <c r="E722" s="421"/>
      <c r="F722" s="906"/>
      <c r="G722" s="1036"/>
      <c r="H722" s="1036"/>
      <c r="I722" s="1036"/>
      <c r="J722" s="1036"/>
      <c r="K722" s="1036"/>
      <c r="L722" s="1036"/>
      <c r="M722" s="1036"/>
      <c r="N722" s="1040"/>
      <c r="O722" s="1040"/>
      <c r="P722" s="1153"/>
      <c r="Q722" s="413"/>
      <c r="T722" s="353"/>
    </row>
    <row r="723" spans="1:32" ht="21.75" customHeight="1">
      <c r="A723" s="326" t="s">
        <v>53</v>
      </c>
      <c r="B723" s="906">
        <v>310.38</v>
      </c>
      <c r="C723" s="324">
        <v>300.24700000000001</v>
      </c>
      <c r="D723" s="324">
        <v>207</v>
      </c>
      <c r="E723" s="421">
        <v>161</v>
      </c>
      <c r="F723" s="906"/>
      <c r="G723" s="1036"/>
      <c r="H723" s="1036"/>
      <c r="I723" s="1036"/>
      <c r="J723" s="1036"/>
      <c r="K723" s="1036"/>
      <c r="L723" s="1036"/>
      <c r="M723" s="1036"/>
      <c r="N723" s="1040"/>
      <c r="O723" s="1040"/>
      <c r="P723" s="1153"/>
      <c r="Q723" s="413"/>
      <c r="T723" s="353"/>
    </row>
    <row r="724" spans="1:32" ht="21.75" customHeight="1">
      <c r="A724" s="326" t="s">
        <v>54</v>
      </c>
      <c r="B724" s="22">
        <v>682</v>
      </c>
      <c r="C724" s="325">
        <v>630.31700000000001</v>
      </c>
      <c r="D724" s="325">
        <v>206.50899999999999</v>
      </c>
      <c r="E724" s="422">
        <v>95</v>
      </c>
      <c r="F724" s="906"/>
      <c r="G724" s="1036"/>
      <c r="H724" s="1036"/>
      <c r="I724" s="1036"/>
      <c r="J724" s="1036"/>
      <c r="K724" s="1036"/>
      <c r="L724" s="1036"/>
      <c r="M724" s="1036"/>
      <c r="N724" s="1040"/>
      <c r="O724" s="1040"/>
      <c r="P724" s="1153"/>
      <c r="Q724" s="413"/>
      <c r="T724" s="353"/>
    </row>
    <row r="725" spans="1:32" ht="24.75" customHeight="1">
      <c r="A725" s="883" t="s">
        <v>66</v>
      </c>
      <c r="B725" s="960"/>
      <c r="C725" s="374"/>
      <c r="D725" s="375"/>
      <c r="S725" s="818"/>
      <c r="T725" s="353"/>
      <c r="W725" s="353"/>
      <c r="X725" s="353"/>
      <c r="Y725" s="353"/>
      <c r="Z725" s="353"/>
      <c r="AA725" s="353"/>
      <c r="AB725" s="353"/>
      <c r="AC725" s="353"/>
      <c r="AD725" s="353"/>
      <c r="AE725" s="353"/>
      <c r="AF725" s="353"/>
    </row>
    <row r="726" spans="1:32">
      <c r="B726" s="330"/>
      <c r="C726" s="330"/>
      <c r="D726" s="330"/>
      <c r="E726" s="330"/>
      <c r="F726" s="413"/>
      <c r="G726" s="1027"/>
      <c r="H726" s="1027"/>
      <c r="I726" s="1027"/>
      <c r="J726" s="1027"/>
      <c r="K726" s="1027"/>
      <c r="L726" s="1027"/>
      <c r="M726" s="1027"/>
      <c r="N726" s="1053"/>
      <c r="O726" s="1053"/>
      <c r="P726" s="1053"/>
      <c r="Q726" s="413"/>
      <c r="S726" s="818"/>
      <c r="T726" s="353"/>
      <c r="W726" s="353"/>
      <c r="X726" s="353"/>
      <c r="Y726" s="353"/>
      <c r="Z726" s="353"/>
      <c r="AA726" s="353"/>
      <c r="AB726" s="353"/>
      <c r="AC726" s="353"/>
      <c r="AD726" s="353"/>
      <c r="AE726" s="353"/>
      <c r="AF726" s="353"/>
    </row>
  </sheetData>
  <protectedRanges>
    <protectedRange sqref="A101:A110 A90:A98 E49:Q52 E99:P101 F90:F97 H90:P97 F110:P110 I102:P109 B102 E89:P89 C22 E111:Q111 E72:Q88 G18:Q21 G5:Q10 G13:Q16 B90 E22:Q22 F71:Q71 F98:P98 F102:G109 E54:Q54 F53:Q53" name="All_6"/>
    <protectedRange sqref="S116:S120 S122:S123 B68:B69 B62:B63 B65:B66" name="All_1_1"/>
    <protectedRange sqref="Q644:Q646 B647:Q647" name="all_1_3_1_5"/>
    <protectedRange sqref="Q122:Q123 Q116:Q120" name="All_1_3_8_1"/>
    <protectedRange sqref="B664:B669" name="all_6_1_7_2"/>
    <protectedRange sqref="L664:L669" name="all_6_1_11_1"/>
    <protectedRange sqref="B676:B681" name="all_6_2_4_2"/>
    <protectedRange sqref="L688:M693 O688:O693" name="all_6_3_8_2"/>
    <protectedRange sqref="W225" name="All_2_1_1"/>
    <protectedRange sqref="H534:K535 I536:L536" name="all_4_3_1"/>
    <protectedRange sqref="G664:G669" name="all_6_1_7_1_1"/>
    <protectedRange sqref="J664:J669" name="all_6_1_9_1_1"/>
    <protectedRange sqref="K664:K669" name="all_6_1_10_1_1"/>
    <protectedRange sqref="G676:G681" name="all_6_2_4_1_1"/>
    <protectedRange sqref="J676:J681" name="all_6_2_6_1_1"/>
    <protectedRange sqref="K675:K679 K681" name="all_6_2_7_1_1"/>
    <protectedRange sqref="G688:G693" name="all_6_3_4_1_1"/>
    <protectedRange sqref="J688:J693" name="all_6_3_6_1_1"/>
    <protectedRange sqref="K688:K693" name="all_6_3_7_1_1"/>
    <protectedRange sqref="F150:I152 L150:O152" name="All_1_3_4_1"/>
    <protectedRange sqref="S645:S646" name="all_1_3_1_6_1"/>
    <protectedRange sqref="T645:T646" name="all_1_3_1_2_2_1"/>
    <protectedRange sqref="U645:U646" name="all_1_3_1_3_2_1"/>
    <protectedRange sqref="F644:P646 V645:V646" name="all_1_3_1_4_2_1"/>
    <protectedRange sqref="A89" name="All_2_2"/>
    <protectedRange sqref="A100" name="All_3_1"/>
    <protectedRange sqref="E91:E97" name="All_4_1"/>
    <protectedRange sqref="E103:E109" name="All_5_1"/>
    <protectedRange sqref="N665:N669 D665:D669" name="all_6_1_12_2"/>
    <protectedRange sqref="N677:N681 D677:D681" name="all_6_1_12_1_1"/>
    <protectedRange sqref="N689:N693 D689:D693" name="all_6_3_8_1_1"/>
    <protectedRange sqref="E666:E669" name="all_6_1_12_1_1_1"/>
    <protectedRange sqref="E677:E681" name="all_6_1_12_1_2"/>
    <protectedRange sqref="E689:E693" name="all_6_3_8_1_1_1"/>
    <protectedRange sqref="L702" name="all_6_2_1_1"/>
    <protectedRange sqref="C150:C152" name="All_1_3_2_1"/>
    <protectedRange sqref="C488:C490" name="all_4_4_1_1"/>
    <protectedRange sqref="C497:C499" name="all_4_1_1_1_1"/>
    <protectedRange sqref="C664:C669" name="all_6_1_11_1_1"/>
    <protectedRange sqref="C676:C681" name="all_6_1_12_1_3"/>
    <protectedRange sqref="C688:C693" name="all_6_3_8_1_2"/>
    <protectedRange sqref="E53" name="All_6_1"/>
  </protectedRanges>
  <mergeCells count="28">
    <mergeCell ref="A633:E633"/>
    <mergeCell ref="A659:E659"/>
    <mergeCell ref="A375:E375"/>
    <mergeCell ref="A377:A378"/>
    <mergeCell ref="D377:E377"/>
    <mergeCell ref="A475:E475"/>
    <mergeCell ref="A601:A602"/>
    <mergeCell ref="B601:C601"/>
    <mergeCell ref="D601:E601"/>
    <mergeCell ref="I359:J359"/>
    <mergeCell ref="A290:A291"/>
    <mergeCell ref="B290:C290"/>
    <mergeCell ref="D290:E290"/>
    <mergeCell ref="A310:A311"/>
    <mergeCell ref="B310:C310"/>
    <mergeCell ref="D310:E310"/>
    <mergeCell ref="A330:A331"/>
    <mergeCell ref="B330:C330"/>
    <mergeCell ref="D330:E330"/>
    <mergeCell ref="I339:J339"/>
    <mergeCell ref="I341:J341"/>
    <mergeCell ref="A2:E2"/>
    <mergeCell ref="A50:E50"/>
    <mergeCell ref="A53:E53"/>
    <mergeCell ref="R269:S269"/>
    <mergeCell ref="A270:A271"/>
    <mergeCell ref="B270:C270"/>
    <mergeCell ref="D270:E270"/>
  </mergeCells>
  <pageMargins left="0.7" right="0.7" top="0.75" bottom="0.56999999999999995" header="0.3" footer="0.3"/>
  <pageSetup paperSize="9" scale="65" orientation="portrait" r:id="rId1"/>
  <headerFooter>
    <oddFooter>&amp;C&amp;P</oddFooter>
  </headerFooter>
  <rowBreaks count="21" manualBreakCount="21">
    <brk id="36" max="5" man="1"/>
    <brk id="53" max="5" man="1"/>
    <brk id="88" max="5" man="1"/>
    <brk id="111" max="5" man="1"/>
    <brk id="145" max="5" man="1"/>
    <brk id="172" max="5" man="1"/>
    <brk id="218" max="5" man="1"/>
    <brk id="241" max="5" man="1"/>
    <brk id="267" max="5" man="1"/>
    <brk id="307" max="5" man="1"/>
    <brk id="327" max="5" man="1"/>
    <brk id="374" max="5" man="1"/>
    <brk id="407" max="5" man="1"/>
    <brk id="436" max="5" man="1"/>
    <brk id="464" max="5" man="1"/>
    <brk id="502" max="5" man="1"/>
    <brk id="529" max="5" man="1"/>
    <brk id="573" max="5" man="1"/>
    <brk id="614" max="5" man="1"/>
    <brk id="640" max="5" man="1"/>
    <brk id="671" max="5" man="1"/>
  </rowBreaks>
  <drawing r:id="rId2"/>
  <legacyDrawing r:id="rId3"/>
  <tableParts count="1">
    <tablePart r:id="rId4"/>
  </tableParts>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B050"/>
  </sheetPr>
  <dimension ref="A1:T538"/>
  <sheetViews>
    <sheetView topLeftCell="A97" zoomScaleNormal="100" zoomScaleSheetLayoutView="90" workbookViewId="0">
      <selection activeCell="L1" sqref="L1:L1048576"/>
    </sheetView>
  </sheetViews>
  <sheetFormatPr defaultColWidth="9.140625" defaultRowHeight="15"/>
  <cols>
    <col min="1" max="1" width="28.140625" style="33" customWidth="1"/>
    <col min="2" max="2" width="15.7109375" style="36" customWidth="1"/>
    <col min="3" max="3" width="15.7109375" style="37" customWidth="1"/>
    <col min="4" max="5" width="15.7109375" style="36" customWidth="1"/>
    <col min="6" max="6" width="10" style="33" customWidth="1"/>
    <col min="7" max="7" width="7.42578125" style="33" customWidth="1"/>
    <col min="8" max="8" width="6.140625" style="33" customWidth="1"/>
    <col min="9" max="9" width="11.7109375" style="33" bestFit="1" customWidth="1"/>
    <col min="10" max="10" width="8.85546875" style="33" customWidth="1"/>
    <col min="11" max="11" width="7.7109375" style="33" customWidth="1"/>
    <col min="12" max="12" width="8.140625" style="33" customWidth="1"/>
    <col min="13" max="13" width="11.140625" style="33" customWidth="1"/>
    <col min="14" max="14" width="12.28515625" style="33" customWidth="1"/>
    <col min="15" max="15" width="10" style="33" customWidth="1"/>
    <col min="16" max="16" width="10.42578125" style="33" customWidth="1"/>
    <col min="17" max="16384" width="9.140625" style="33"/>
  </cols>
  <sheetData>
    <row r="1" spans="1:6" ht="24.75" customHeight="1">
      <c r="A1" s="221" t="s">
        <v>94</v>
      </c>
      <c r="B1" s="31" t="s">
        <v>323</v>
      </c>
      <c r="C1" s="32"/>
      <c r="D1" s="31"/>
      <c r="E1" s="31"/>
      <c r="F1" s="30"/>
    </row>
    <row r="2" spans="1:6" ht="409.5" customHeight="1">
      <c r="A2" s="2891" t="s">
        <v>676</v>
      </c>
      <c r="B2" s="2891"/>
      <c r="C2" s="2891"/>
      <c r="D2" s="2891"/>
      <c r="E2" s="2891"/>
      <c r="F2" s="34"/>
    </row>
    <row r="3" spans="1:6">
      <c r="A3" s="2891"/>
      <c r="B3" s="2891"/>
      <c r="C3" s="2891"/>
      <c r="D3" s="2891"/>
      <c r="E3" s="2891"/>
      <c r="F3" s="34"/>
    </row>
    <row r="4" spans="1:6" ht="29.25" customHeight="1">
      <c r="A4" s="222" t="s">
        <v>360</v>
      </c>
    </row>
    <row r="5" spans="1:6" ht="171" customHeight="1">
      <c r="A5" s="2892" t="s">
        <v>241</v>
      </c>
      <c r="B5" s="2893"/>
      <c r="C5" s="2893"/>
      <c r="D5" s="2893"/>
      <c r="E5" s="2893"/>
    </row>
    <row r="6" spans="1:6">
      <c r="B6" s="38"/>
      <c r="C6" s="39"/>
      <c r="D6" s="38"/>
      <c r="E6" s="38"/>
      <c r="F6" s="40"/>
    </row>
    <row r="7" spans="1:6">
      <c r="A7" s="41" t="s">
        <v>403</v>
      </c>
      <c r="B7" s="42"/>
      <c r="C7" s="43"/>
      <c r="D7" s="42"/>
      <c r="E7" s="42"/>
    </row>
    <row r="8" spans="1:6">
      <c r="A8" s="261" t="s">
        <v>95</v>
      </c>
      <c r="B8" s="44" t="s">
        <v>96</v>
      </c>
      <c r="C8" s="45" t="s">
        <v>97</v>
      </c>
      <c r="D8" s="44" t="s">
        <v>98</v>
      </c>
    </row>
    <row r="9" spans="1:6">
      <c r="A9" s="46" t="s">
        <v>8</v>
      </c>
      <c r="B9" s="1154">
        <v>30000.137754300002</v>
      </c>
      <c r="C9" s="1155">
        <v>77700</v>
      </c>
      <c r="D9" s="1156">
        <v>100</v>
      </c>
    </row>
    <row r="10" spans="1:6">
      <c r="A10" s="47" t="s">
        <v>11</v>
      </c>
      <c r="B10" s="1157">
        <v>26000.11938706</v>
      </c>
      <c r="C10" s="1158">
        <v>67340</v>
      </c>
      <c r="D10" s="1159">
        <v>86.67</v>
      </c>
    </row>
    <row r="11" spans="1:6">
      <c r="A11" s="47" t="s">
        <v>99</v>
      </c>
      <c r="B11" s="1157">
        <v>1500.0068877149999</v>
      </c>
      <c r="C11" s="1158">
        <v>3885</v>
      </c>
      <c r="D11" s="1159">
        <v>5</v>
      </c>
    </row>
    <row r="12" spans="1:6">
      <c r="A12" s="47" t="s">
        <v>100</v>
      </c>
      <c r="B12" s="1157">
        <v>1000.00459181</v>
      </c>
      <c r="C12" s="1158">
        <v>2590</v>
      </c>
      <c r="D12" s="1159">
        <v>3.33</v>
      </c>
    </row>
    <row r="13" spans="1:6">
      <c r="A13" s="47" t="s">
        <v>101</v>
      </c>
      <c r="B13" s="1157">
        <v>650.19603575600001</v>
      </c>
      <c r="C13" s="1158">
        <v>1684</v>
      </c>
      <c r="D13" s="1159">
        <v>2.17</v>
      </c>
    </row>
    <row r="14" spans="1:6">
      <c r="A14" s="51" t="s">
        <v>102</v>
      </c>
      <c r="B14" s="1160">
        <v>449.809015235</v>
      </c>
      <c r="C14" s="1161">
        <v>1165</v>
      </c>
      <c r="D14" s="1162">
        <v>1.5</v>
      </c>
    </row>
    <row r="15" spans="1:6">
      <c r="A15" s="47" t="s">
        <v>103</v>
      </c>
      <c r="B15" s="1157">
        <v>300.00137754299999</v>
      </c>
      <c r="C15" s="1158">
        <v>777</v>
      </c>
      <c r="D15" s="1159">
        <v>1</v>
      </c>
    </row>
    <row r="16" spans="1:6">
      <c r="A16" s="53" t="s">
        <v>104</v>
      </c>
      <c r="B16" s="1163">
        <v>100.000459181</v>
      </c>
      <c r="C16" s="1164">
        <v>259</v>
      </c>
      <c r="D16" s="1165">
        <v>0.33</v>
      </c>
    </row>
    <row r="17" spans="1:6">
      <c r="A17" s="1166" t="s">
        <v>105</v>
      </c>
      <c r="B17" s="48"/>
      <c r="C17" s="49"/>
      <c r="D17" s="50"/>
      <c r="E17" s="33"/>
    </row>
    <row r="18" spans="1:6">
      <c r="A18" s="1167" t="s">
        <v>404</v>
      </c>
      <c r="B18" s="48"/>
      <c r="C18" s="49"/>
      <c r="D18" s="50"/>
      <c r="E18" s="33"/>
    </row>
    <row r="20" spans="1:6">
      <c r="A20" s="54" t="s">
        <v>405</v>
      </c>
      <c r="E20" s="33"/>
      <c r="F20" s="1168"/>
    </row>
    <row r="21" spans="1:6">
      <c r="A21" s="54"/>
      <c r="C21" s="36"/>
      <c r="E21" s="33"/>
    </row>
    <row r="38" spans="1:17" ht="24">
      <c r="A38" s="267" t="s">
        <v>451</v>
      </c>
      <c r="C38" s="36"/>
    </row>
    <row r="39" spans="1:17">
      <c r="A39" s="520" t="s">
        <v>404</v>
      </c>
      <c r="C39" s="36"/>
    </row>
    <row r="40" spans="1:17" ht="18.75">
      <c r="A40" s="223" t="s">
        <v>2</v>
      </c>
    </row>
    <row r="41" spans="1:17" ht="237" customHeight="1">
      <c r="A41" s="2894" t="s">
        <v>431</v>
      </c>
      <c r="B41" s="2895"/>
      <c r="C41" s="2895"/>
      <c r="D41" s="2895"/>
      <c r="E41" s="2895"/>
      <c r="I41" s="61"/>
    </row>
    <row r="42" spans="1:17">
      <c r="A42" s="1005"/>
      <c r="B42" s="1006"/>
      <c r="C42" s="1006"/>
      <c r="D42" s="1006"/>
      <c r="E42" s="1006"/>
      <c r="I42" s="61"/>
    </row>
    <row r="43" spans="1:17">
      <c r="A43" s="7" t="s">
        <v>452</v>
      </c>
      <c r="B43" s="25"/>
      <c r="C43" s="29"/>
      <c r="D43" s="25"/>
      <c r="E43" s="9"/>
    </row>
    <row r="44" spans="1:17" ht="15" customHeight="1">
      <c r="A44" s="524" t="s">
        <v>167</v>
      </c>
      <c r="B44" s="525"/>
      <c r="C44" s="525"/>
      <c r="D44" s="525"/>
      <c r="G44" s="760"/>
      <c r="H44" s="761">
        <v>2013</v>
      </c>
      <c r="I44" s="760"/>
      <c r="J44" s="760"/>
      <c r="K44" s="760"/>
      <c r="L44" s="760"/>
      <c r="M44" s="760"/>
      <c r="N44" s="760"/>
      <c r="O44" s="760"/>
      <c r="P44" s="760"/>
      <c r="Q44" s="760"/>
    </row>
    <row r="45" spans="1:17" ht="15" customHeight="1">
      <c r="G45" s="760"/>
      <c r="H45" s="2896" t="s">
        <v>106</v>
      </c>
      <c r="I45" s="2890" t="s">
        <v>176</v>
      </c>
      <c r="J45" s="2890" t="s">
        <v>177</v>
      </c>
      <c r="K45" s="2890" t="s">
        <v>178</v>
      </c>
      <c r="L45" s="2890" t="s">
        <v>179</v>
      </c>
      <c r="M45" s="2890" t="s">
        <v>180</v>
      </c>
      <c r="N45" s="2890" t="s">
        <v>181</v>
      </c>
      <c r="O45" s="2890" t="s">
        <v>243</v>
      </c>
      <c r="P45" s="2890" t="s">
        <v>244</v>
      </c>
      <c r="Q45" s="760"/>
    </row>
    <row r="46" spans="1:17" ht="15" customHeight="1">
      <c r="G46" s="760"/>
      <c r="H46" s="2896"/>
      <c r="I46" s="2890"/>
      <c r="J46" s="2890"/>
      <c r="K46" s="2890"/>
      <c r="L46" s="2890"/>
      <c r="M46" s="2890"/>
      <c r="N46" s="2890"/>
      <c r="O46" s="2890"/>
      <c r="P46" s="2890"/>
      <c r="Q46" s="760"/>
    </row>
    <row r="47" spans="1:17">
      <c r="G47" s="760"/>
      <c r="H47" s="2896"/>
      <c r="I47" s="2890"/>
      <c r="J47" s="2890"/>
      <c r="K47" s="2890"/>
      <c r="L47" s="2890"/>
      <c r="M47" s="2890"/>
      <c r="N47" s="2890"/>
      <c r="O47" s="2890"/>
      <c r="P47" s="2890"/>
      <c r="Q47" s="760"/>
    </row>
    <row r="48" spans="1:17">
      <c r="G48" s="760"/>
      <c r="H48" s="757" t="s">
        <v>107</v>
      </c>
      <c r="I48" s="759">
        <v>11.508633512544804</v>
      </c>
      <c r="J48" s="759">
        <v>23.768396057347672</v>
      </c>
      <c r="K48" s="762">
        <v>13.782096774193549</v>
      </c>
      <c r="L48" s="762">
        <v>23.954516129032264</v>
      </c>
      <c r="M48" s="762">
        <v>10.663924731182796</v>
      </c>
      <c r="N48" s="762">
        <v>24.131720430107524</v>
      </c>
      <c r="O48" s="758">
        <v>16.507237903225803</v>
      </c>
      <c r="P48" s="758">
        <v>23.203528225806451</v>
      </c>
      <c r="Q48" s="760"/>
    </row>
    <row r="49" spans="1:17">
      <c r="G49" s="760"/>
      <c r="H49" s="757" t="s">
        <v>108</v>
      </c>
      <c r="I49" s="759">
        <v>12.957356321839081</v>
      </c>
      <c r="J49" s="759">
        <v>25.258352490421455</v>
      </c>
      <c r="K49" s="762">
        <v>14.874224137931037</v>
      </c>
      <c r="L49" s="762">
        <v>25.116034482758621</v>
      </c>
      <c r="M49" s="762">
        <v>12.300402298850576</v>
      </c>
      <c r="N49" s="762">
        <v>25.407528735632187</v>
      </c>
      <c r="O49" s="758">
        <v>16.778100446428571</v>
      </c>
      <c r="P49" s="758">
        <v>23.85285714285714</v>
      </c>
      <c r="Q49" s="760"/>
    </row>
    <row r="50" spans="1:17">
      <c r="G50" s="760"/>
      <c r="H50" s="757" t="s">
        <v>109</v>
      </c>
      <c r="I50" s="759">
        <v>16.500955794504179</v>
      </c>
      <c r="J50" s="759">
        <v>30.198960573476704</v>
      </c>
      <c r="K50" s="762">
        <v>17.659375000000004</v>
      </c>
      <c r="L50" s="762">
        <v>28.515241935483871</v>
      </c>
      <c r="M50" s="762">
        <v>15.543682795698926</v>
      </c>
      <c r="N50" s="762">
        <v>29.857903225806449</v>
      </c>
      <c r="O50" s="758">
        <v>18.925322580645158</v>
      </c>
      <c r="P50" s="758">
        <v>27.572161290322583</v>
      </c>
      <c r="Q50" s="760"/>
    </row>
    <row r="51" spans="1:17">
      <c r="G51" s="760"/>
      <c r="H51" s="757" t="s">
        <v>110</v>
      </c>
      <c r="I51" s="759">
        <v>20.951253086419751</v>
      </c>
      <c r="J51" s="759">
        <v>35.058555555555557</v>
      </c>
      <c r="K51" s="762">
        <v>20.94</v>
      </c>
      <c r="L51" s="762">
        <v>33.096749999999993</v>
      </c>
      <c r="M51" s="762">
        <v>20.825055555555558</v>
      </c>
      <c r="N51" s="762">
        <v>34.855555555555561</v>
      </c>
      <c r="O51" s="758">
        <v>22.615604166666667</v>
      </c>
      <c r="P51" s="758">
        <v>31.491651041666671</v>
      </c>
      <c r="Q51" s="760"/>
    </row>
    <row r="52" spans="1:17">
      <c r="G52" s="760"/>
      <c r="H52" s="757" t="s">
        <v>111</v>
      </c>
      <c r="I52" s="759">
        <v>26.795448028673839</v>
      </c>
      <c r="J52" s="759">
        <v>42.105412186379937</v>
      </c>
      <c r="K52" s="762">
        <v>26.136290322580646</v>
      </c>
      <c r="L52" s="762">
        <v>40.005967741935478</v>
      </c>
      <c r="M52" s="762">
        <v>26.653387096774196</v>
      </c>
      <c r="N52" s="762">
        <v>42.467688172043012</v>
      </c>
      <c r="O52" s="758">
        <v>25.461290322580648</v>
      </c>
      <c r="P52" s="758">
        <v>34.74991935483871</v>
      </c>
      <c r="Q52" s="760"/>
    </row>
    <row r="53" spans="1:17">
      <c r="G53" s="760"/>
      <c r="H53" s="757" t="s">
        <v>112</v>
      </c>
      <c r="I53" s="759">
        <v>27.403987654320986</v>
      </c>
      <c r="J53" s="759">
        <v>43.551703703703694</v>
      </c>
      <c r="K53" s="762">
        <v>26.574666666666666</v>
      </c>
      <c r="L53" s="762">
        <v>39.845625000000005</v>
      </c>
      <c r="M53" s="762">
        <v>26.605277777777776</v>
      </c>
      <c r="N53" s="762">
        <v>43.684444444444445</v>
      </c>
      <c r="O53" s="758">
        <v>27.489083333333333</v>
      </c>
      <c r="P53" s="758">
        <v>36.27341666666667</v>
      </c>
      <c r="Q53" s="760"/>
    </row>
    <row r="54" spans="1:17">
      <c r="G54" s="760"/>
      <c r="H54" s="757" t="s">
        <v>113</v>
      </c>
      <c r="I54" s="759">
        <v>31.152043010752688</v>
      </c>
      <c r="J54" s="759">
        <v>45.047275985663077</v>
      </c>
      <c r="K54" s="762">
        <v>30.471693548387101</v>
      </c>
      <c r="L54" s="762">
        <v>42.784112903225804</v>
      </c>
      <c r="M54" s="762">
        <v>30.631648605510751</v>
      </c>
      <c r="N54" s="762">
        <v>45.019623655913982</v>
      </c>
      <c r="O54" s="758">
        <v>30.538709677419352</v>
      </c>
      <c r="P54" s="758">
        <v>38.80524193548387</v>
      </c>
      <c r="Q54" s="760"/>
    </row>
    <row r="55" spans="1:17">
      <c r="G55" s="760"/>
      <c r="H55" s="757" t="s">
        <v>114</v>
      </c>
      <c r="I55" s="759">
        <v>30.616792114695343</v>
      </c>
      <c r="J55" s="759">
        <v>44.310179211469539</v>
      </c>
      <c r="K55" s="762">
        <v>30.81671875</v>
      </c>
      <c r="L55" s="762">
        <v>42.76448784722222</v>
      </c>
      <c r="M55" s="762">
        <v>29.879909274193547</v>
      </c>
      <c r="N55" s="762">
        <v>44.242103494623656</v>
      </c>
      <c r="O55" s="758">
        <v>31.027338709677423</v>
      </c>
      <c r="P55" s="758">
        <v>38.60193548387096</v>
      </c>
      <c r="Q55" s="760"/>
    </row>
    <row r="56" spans="1:17">
      <c r="G56" s="760"/>
      <c r="H56" s="757" t="s">
        <v>115</v>
      </c>
      <c r="I56" s="759">
        <v>28.374018518518522</v>
      </c>
      <c r="J56" s="759">
        <v>41.600666666666669</v>
      </c>
      <c r="K56" s="762">
        <v>28.396666666666668</v>
      </c>
      <c r="L56" s="762">
        <v>40.302750000000003</v>
      </c>
      <c r="M56" s="762">
        <v>27.119416666666666</v>
      </c>
      <c r="N56" s="762">
        <v>41.890907407407411</v>
      </c>
      <c r="O56" s="758">
        <v>29.375791666666665</v>
      </c>
      <c r="P56" s="758">
        <v>37.838114583333336</v>
      </c>
      <c r="Q56" s="760"/>
    </row>
    <row r="57" spans="1:17">
      <c r="G57" s="760"/>
      <c r="H57" s="757" t="s">
        <v>116</v>
      </c>
      <c r="I57" s="759">
        <v>22.403709677419354</v>
      </c>
      <c r="J57" s="759">
        <v>36.340089605734768</v>
      </c>
      <c r="K57" s="762">
        <v>23.277580165130566</v>
      </c>
      <c r="L57" s="762">
        <v>35.722566724270351</v>
      </c>
      <c r="M57" s="762">
        <v>22.037401433691755</v>
      </c>
      <c r="N57" s="762">
        <v>37.164516129032265</v>
      </c>
      <c r="O57" s="758">
        <v>25.521693548387098</v>
      </c>
      <c r="P57" s="759">
        <v>32.997540322580647</v>
      </c>
      <c r="Q57" s="760"/>
    </row>
    <row r="58" spans="1:17">
      <c r="G58" s="760"/>
      <c r="H58" s="757" t="s">
        <v>117</v>
      </c>
      <c r="I58" s="759">
        <v>18.774833333333333</v>
      </c>
      <c r="J58" s="759">
        <v>30.501481481481488</v>
      </c>
      <c r="K58" s="762">
        <v>20.119</v>
      </c>
      <c r="L58" s="762">
        <v>30.520250000000001</v>
      </c>
      <c r="M58" s="762">
        <v>18.709444444444447</v>
      </c>
      <c r="N58" s="762">
        <v>31.206722222222222</v>
      </c>
      <c r="O58" s="758">
        <v>22.540416666666669</v>
      </c>
      <c r="P58" s="758">
        <v>28.96916666666667</v>
      </c>
      <c r="Q58" s="760"/>
    </row>
    <row r="59" spans="1:17">
      <c r="G59" s="760"/>
      <c r="H59" s="757" t="s">
        <v>118</v>
      </c>
      <c r="I59" s="759">
        <v>15.15810035842294</v>
      </c>
      <c r="J59" s="759">
        <v>26.038279569892474</v>
      </c>
      <c r="K59" s="762">
        <v>16.854354838709675</v>
      </c>
      <c r="L59" s="762">
        <v>26.499650537634409</v>
      </c>
      <c r="M59" s="762">
        <v>15.169247311827958</v>
      </c>
      <c r="N59" s="762">
        <v>26.74462365591398</v>
      </c>
      <c r="O59" s="758">
        <v>18.45825331662364</v>
      </c>
      <c r="P59" s="758">
        <v>23.852903225806454</v>
      </c>
      <c r="Q59" s="760"/>
    </row>
    <row r="60" spans="1:17">
      <c r="G60" s="760"/>
      <c r="H60" s="763"/>
      <c r="I60" s="762">
        <f t="shared" ref="I60:P60" si="0">AVERAGE(I48:I59)</f>
        <v>21.883094284287068</v>
      </c>
      <c r="J60" s="762">
        <f t="shared" si="0"/>
        <v>35.314946090649421</v>
      </c>
      <c r="K60" s="762">
        <f t="shared" si="0"/>
        <v>22.491888905855493</v>
      </c>
      <c r="L60" s="762">
        <f t="shared" si="0"/>
        <v>34.093996108463578</v>
      </c>
      <c r="M60" s="762">
        <f t="shared" si="0"/>
        <v>21.34489983268125</v>
      </c>
      <c r="N60" s="762">
        <f t="shared" si="0"/>
        <v>35.55611142739189</v>
      </c>
      <c r="O60" s="764">
        <f t="shared" si="0"/>
        <v>23.769903528193421</v>
      </c>
      <c r="P60" s="764">
        <f t="shared" si="0"/>
        <v>31.51736966165835</v>
      </c>
      <c r="Q60" s="760"/>
    </row>
    <row r="61" spans="1:17">
      <c r="G61" s="760"/>
      <c r="H61" s="760"/>
      <c r="I61" s="760"/>
      <c r="J61" s="760"/>
      <c r="K61" s="760"/>
      <c r="L61" s="760"/>
      <c r="M61" s="760"/>
      <c r="N61" s="760"/>
      <c r="O61" s="760"/>
      <c r="P61" s="760"/>
      <c r="Q61" s="760"/>
    </row>
    <row r="62" spans="1:17">
      <c r="G62" s="760"/>
      <c r="H62" s="760"/>
      <c r="I62" s="760"/>
      <c r="J62" s="760"/>
      <c r="K62" s="760"/>
      <c r="L62" s="760"/>
      <c r="M62" s="760"/>
      <c r="N62" s="760"/>
      <c r="O62" s="760"/>
      <c r="P62" s="760"/>
      <c r="Q62" s="760"/>
    </row>
    <row r="63" spans="1:17">
      <c r="G63" s="760"/>
      <c r="H63" s="760"/>
      <c r="I63" s="760"/>
      <c r="J63" s="760"/>
      <c r="K63" s="760"/>
      <c r="L63" s="760"/>
      <c r="M63" s="762">
        <f>AVERAGE(J60,L60,N60,P60)</f>
        <v>34.120605822040815</v>
      </c>
      <c r="N63" s="760"/>
      <c r="O63" s="760"/>
      <c r="P63" s="760"/>
      <c r="Q63" s="760"/>
    </row>
    <row r="64" spans="1:17">
      <c r="A64" s="268" t="s">
        <v>152</v>
      </c>
      <c r="G64" s="760"/>
      <c r="H64" s="760"/>
      <c r="I64" s="760"/>
      <c r="J64" s="760"/>
      <c r="K64" s="760"/>
      <c r="L64" s="760"/>
      <c r="M64" s="760"/>
      <c r="N64" s="760"/>
      <c r="O64" s="760"/>
      <c r="P64" s="760"/>
      <c r="Q64" s="760"/>
    </row>
    <row r="65" spans="1:20">
      <c r="G65" s="760"/>
      <c r="H65" s="760"/>
      <c r="I65" s="760"/>
      <c r="J65" s="762">
        <f>AVERAGE(I48:I59,K48:K59,M48:M59,O48:O59)</f>
        <v>22.372446637754308</v>
      </c>
      <c r="K65" s="762">
        <f>AVERAGE(J48:J59,L48:L59,N48:N59,P48:P59)</f>
        <v>34.120605822040815</v>
      </c>
      <c r="L65" s="760"/>
      <c r="M65" s="760"/>
      <c r="N65" s="760"/>
      <c r="O65" s="760"/>
      <c r="P65" s="760"/>
      <c r="Q65" s="760"/>
    </row>
    <row r="66" spans="1:20">
      <c r="A66" s="7" t="s">
        <v>453</v>
      </c>
      <c r="B66" s="12"/>
      <c r="C66" s="278"/>
      <c r="D66" s="12"/>
      <c r="E66" s="12"/>
      <c r="F66" s="11"/>
      <c r="G66" s="765"/>
      <c r="H66" s="760"/>
      <c r="I66" s="760"/>
      <c r="J66" s="760"/>
      <c r="K66" s="760"/>
      <c r="L66" s="760"/>
      <c r="M66" s="760"/>
      <c r="N66" s="762"/>
      <c r="O66" s="760"/>
      <c r="P66" s="760"/>
      <c r="Q66" s="760"/>
    </row>
    <row r="67" spans="1:20" ht="15" customHeight="1">
      <c r="A67" s="57" t="s">
        <v>316</v>
      </c>
      <c r="B67" s="24"/>
      <c r="C67" s="58"/>
      <c r="D67" s="24"/>
      <c r="E67" s="24"/>
      <c r="F67" s="8"/>
      <c r="G67" s="8"/>
      <c r="J67" s="56"/>
    </row>
    <row r="68" spans="1:20" ht="26.25" customHeight="1">
      <c r="A68" s="59" t="s">
        <v>106</v>
      </c>
      <c r="B68" s="85" t="s">
        <v>182</v>
      </c>
      <c r="C68" s="85" t="s">
        <v>183</v>
      </c>
      <c r="D68" s="85" t="s">
        <v>184</v>
      </c>
      <c r="E68" s="85" t="s">
        <v>185</v>
      </c>
      <c r="F68" s="1169"/>
      <c r="G68" s="11"/>
      <c r="H68" s="11"/>
      <c r="I68" s="11"/>
      <c r="J68" s="279"/>
      <c r="K68" s="11"/>
      <c r="L68" s="11"/>
      <c r="M68" s="11"/>
      <c r="N68" s="11"/>
      <c r="O68" s="11"/>
      <c r="P68" s="11"/>
      <c r="Q68" s="11"/>
      <c r="R68" s="11"/>
      <c r="S68" s="11"/>
      <c r="T68" s="11"/>
    </row>
    <row r="69" spans="1:20">
      <c r="A69" s="62" t="s">
        <v>120</v>
      </c>
      <c r="B69" s="521">
        <v>4.1100000000000003</v>
      </c>
      <c r="C69" s="521">
        <v>11.508633512544804</v>
      </c>
      <c r="D69" s="521">
        <v>30.2</v>
      </c>
      <c r="E69" s="521">
        <v>23.768396057347672</v>
      </c>
      <c r="F69" s="56"/>
    </row>
    <row r="70" spans="1:20">
      <c r="A70" s="62" t="s">
        <v>121</v>
      </c>
      <c r="B70" s="521">
        <v>5.61</v>
      </c>
      <c r="C70" s="521">
        <v>12.957356321839081</v>
      </c>
      <c r="D70" s="521">
        <v>32.270000000000003</v>
      </c>
      <c r="E70" s="521">
        <v>25.258352490421455</v>
      </c>
      <c r="F70" s="56"/>
    </row>
    <row r="71" spans="1:20">
      <c r="A71" s="62" t="s">
        <v>122</v>
      </c>
      <c r="B71" s="521">
        <v>5.49</v>
      </c>
      <c r="C71" s="521">
        <v>16.500955794504179</v>
      </c>
      <c r="D71" s="521">
        <v>38.75</v>
      </c>
      <c r="E71" s="521">
        <v>30.198960573476704</v>
      </c>
      <c r="F71" s="56"/>
      <c r="J71" s="56"/>
      <c r="K71" s="56"/>
    </row>
    <row r="72" spans="1:20">
      <c r="A72" s="62" t="s">
        <v>123</v>
      </c>
      <c r="B72" s="521">
        <v>12.93</v>
      </c>
      <c r="C72" s="521">
        <v>20.951253086419751</v>
      </c>
      <c r="D72" s="521">
        <v>44.17</v>
      </c>
      <c r="E72" s="521">
        <v>35.058555555555557</v>
      </c>
      <c r="F72" s="56"/>
    </row>
    <row r="73" spans="1:20">
      <c r="A73" s="62" t="s">
        <v>111</v>
      </c>
      <c r="B73" s="521">
        <v>21.45</v>
      </c>
      <c r="C73" s="521">
        <v>26.795448028673839</v>
      </c>
      <c r="D73" s="521">
        <v>47.93</v>
      </c>
      <c r="E73" s="521">
        <v>42.105412186379937</v>
      </c>
      <c r="F73" s="56"/>
    </row>
    <row r="74" spans="1:20">
      <c r="A74" s="62" t="s">
        <v>124</v>
      </c>
      <c r="B74" s="521">
        <v>21.84</v>
      </c>
      <c r="C74" s="521">
        <v>27.403987654320986</v>
      </c>
      <c r="D74" s="521">
        <v>49.02</v>
      </c>
      <c r="E74" s="521">
        <v>43.551703703703694</v>
      </c>
      <c r="F74" s="56"/>
    </row>
    <row r="75" spans="1:20">
      <c r="A75" s="62" t="s">
        <v>125</v>
      </c>
      <c r="B75" s="521">
        <v>25.53</v>
      </c>
      <c r="C75" s="521">
        <v>31.152043010752688</v>
      </c>
      <c r="D75" s="521">
        <v>49.93</v>
      </c>
      <c r="E75" s="521">
        <v>45.047275985663077</v>
      </c>
      <c r="F75" s="56"/>
    </row>
    <row r="76" spans="1:20">
      <c r="A76" s="62" t="s">
        <v>126</v>
      </c>
      <c r="B76" s="521">
        <v>19.41</v>
      </c>
      <c r="C76" s="521">
        <v>30.616792114695343</v>
      </c>
      <c r="D76" s="521">
        <v>49.83</v>
      </c>
      <c r="E76" s="521">
        <v>44.310179211469539</v>
      </c>
      <c r="F76" s="56"/>
    </row>
    <row r="77" spans="1:20">
      <c r="A77" s="62" t="s">
        <v>127</v>
      </c>
      <c r="B77" s="521">
        <v>23</v>
      </c>
      <c r="C77" s="521">
        <v>28.374018518518522</v>
      </c>
      <c r="D77" s="521">
        <v>47.53</v>
      </c>
      <c r="E77" s="521">
        <v>41.600666666666669</v>
      </c>
      <c r="F77" s="56"/>
    </row>
    <row r="78" spans="1:20">
      <c r="A78" s="62" t="s">
        <v>128</v>
      </c>
      <c r="B78" s="521">
        <v>17.05</v>
      </c>
      <c r="C78" s="521">
        <v>22.403709677419354</v>
      </c>
      <c r="D78" s="521">
        <v>43.39</v>
      </c>
      <c r="E78" s="521">
        <v>36.340089605734768</v>
      </c>
      <c r="F78" s="56"/>
    </row>
    <row r="79" spans="1:20">
      <c r="A79" s="62" t="s">
        <v>129</v>
      </c>
      <c r="B79" s="521">
        <v>11.65</v>
      </c>
      <c r="C79" s="521">
        <v>18.774833333333333</v>
      </c>
      <c r="D79" s="521">
        <v>35.58</v>
      </c>
      <c r="E79" s="521">
        <v>30.501481481481488</v>
      </c>
      <c r="F79" s="56"/>
    </row>
    <row r="80" spans="1:20">
      <c r="A80" s="62" t="s">
        <v>130</v>
      </c>
      <c r="B80" s="523">
        <v>8.66</v>
      </c>
      <c r="C80" s="523">
        <v>15.15810035842294</v>
      </c>
      <c r="D80" s="523">
        <v>33.21</v>
      </c>
      <c r="E80" s="523">
        <v>26.038279569892499</v>
      </c>
      <c r="F80" s="56"/>
    </row>
    <row r="81" spans="1:9">
      <c r="A81" s="63" t="s">
        <v>413</v>
      </c>
      <c r="B81" s="24"/>
      <c r="C81" s="58"/>
      <c r="D81" s="24"/>
      <c r="E81" s="24"/>
      <c r="I81" s="64"/>
    </row>
    <row r="82" spans="1:9" ht="15.75">
      <c r="A82" s="65"/>
      <c r="B82" s="66"/>
      <c r="C82" s="67"/>
      <c r="D82" s="66"/>
      <c r="E82" s="66"/>
      <c r="F82" s="8"/>
      <c r="I82" s="64"/>
    </row>
    <row r="83" spans="1:9">
      <c r="A83" s="11" t="s">
        <v>454</v>
      </c>
      <c r="B83" s="24"/>
      <c r="C83" s="58"/>
      <c r="D83" s="24"/>
      <c r="E83" s="24"/>
      <c r="F83" s="8"/>
    </row>
    <row r="84" spans="1:9">
      <c r="A84" s="57" t="s">
        <v>316</v>
      </c>
      <c r="B84" s="13"/>
      <c r="C84" s="68"/>
      <c r="D84" s="13"/>
      <c r="E84" s="13"/>
      <c r="F84" s="11"/>
    </row>
    <row r="85" spans="1:9" ht="26.25" customHeight="1">
      <c r="A85" s="59" t="s">
        <v>106</v>
      </c>
      <c r="B85" s="85" t="s">
        <v>182</v>
      </c>
      <c r="C85" s="85" t="s">
        <v>183</v>
      </c>
      <c r="D85" s="85" t="s">
        <v>184</v>
      </c>
      <c r="E85" s="85" t="s">
        <v>185</v>
      </c>
      <c r="F85" s="8"/>
      <c r="G85" s="8"/>
    </row>
    <row r="86" spans="1:9">
      <c r="A86" s="62" t="s">
        <v>120</v>
      </c>
      <c r="B86" s="56">
        <v>5.94</v>
      </c>
      <c r="C86" s="56">
        <v>13.782096774193549</v>
      </c>
      <c r="D86" s="56">
        <v>30.92</v>
      </c>
      <c r="E86" s="56">
        <v>23.954516129032264</v>
      </c>
    </row>
    <row r="87" spans="1:9">
      <c r="A87" s="62" t="s">
        <v>121</v>
      </c>
      <c r="B87" s="56">
        <v>7.9</v>
      </c>
      <c r="C87" s="56">
        <v>14.874224137931037</v>
      </c>
      <c r="D87" s="56">
        <v>32.299999999999997</v>
      </c>
      <c r="E87" s="56">
        <v>25.116034482758621</v>
      </c>
    </row>
    <row r="88" spans="1:9">
      <c r="A88" s="62" t="s">
        <v>122</v>
      </c>
      <c r="B88" s="56">
        <v>7.7</v>
      </c>
      <c r="C88" s="56">
        <v>17.659375000000004</v>
      </c>
      <c r="D88" s="56">
        <v>40</v>
      </c>
      <c r="E88" s="56">
        <v>28.515241935483871</v>
      </c>
    </row>
    <row r="89" spans="1:9">
      <c r="A89" s="62" t="s">
        <v>123</v>
      </c>
      <c r="B89" s="56">
        <v>14.18</v>
      </c>
      <c r="C89" s="56">
        <v>20.94</v>
      </c>
      <c r="D89" s="56">
        <v>43.85</v>
      </c>
      <c r="E89" s="56">
        <v>33.096749999999993</v>
      </c>
    </row>
    <row r="90" spans="1:9">
      <c r="A90" s="62" t="s">
        <v>111</v>
      </c>
      <c r="B90" s="56">
        <v>20.150000000000002</v>
      </c>
      <c r="C90" s="56">
        <v>26.136290322580646</v>
      </c>
      <c r="D90" s="56">
        <v>46.08</v>
      </c>
      <c r="E90" s="56">
        <v>40.005967741935478</v>
      </c>
    </row>
    <row r="91" spans="1:9">
      <c r="A91" s="62" t="s">
        <v>124</v>
      </c>
      <c r="B91" s="56">
        <v>19.510000000000002</v>
      </c>
      <c r="C91" s="56">
        <v>26.574666666666666</v>
      </c>
      <c r="D91" s="56">
        <v>47.62</v>
      </c>
      <c r="E91" s="56">
        <v>39.845625000000005</v>
      </c>
    </row>
    <row r="92" spans="1:9">
      <c r="A92" s="62" t="s">
        <v>125</v>
      </c>
      <c r="B92" s="56">
        <v>24.8</v>
      </c>
      <c r="C92" s="56">
        <v>30.471693548387101</v>
      </c>
      <c r="D92" s="56">
        <v>48.92</v>
      </c>
      <c r="E92" s="56">
        <v>42.784112903225804</v>
      </c>
    </row>
    <row r="93" spans="1:9">
      <c r="A93" s="62" t="s">
        <v>126</v>
      </c>
      <c r="B93" s="56">
        <v>25.400000000000002</v>
      </c>
      <c r="C93" s="56">
        <v>30.81671875</v>
      </c>
      <c r="D93" s="56">
        <v>48.300000000000004</v>
      </c>
      <c r="E93" s="56">
        <v>42.76448784722222</v>
      </c>
    </row>
    <row r="94" spans="1:9">
      <c r="A94" s="62" t="s">
        <v>127</v>
      </c>
      <c r="B94" s="56">
        <v>21.12</v>
      </c>
      <c r="C94" s="56">
        <v>28.396666666666668</v>
      </c>
      <c r="D94" s="56">
        <v>46.4</v>
      </c>
      <c r="E94" s="56">
        <v>40.302750000000003</v>
      </c>
    </row>
    <row r="95" spans="1:9">
      <c r="A95" s="62" t="s">
        <v>128</v>
      </c>
      <c r="B95" s="56">
        <v>15.700000000000001</v>
      </c>
      <c r="C95" s="56">
        <v>23.277580165130566</v>
      </c>
      <c r="D95" s="56">
        <v>42.41</v>
      </c>
      <c r="E95" s="56">
        <v>35.722566724270351</v>
      </c>
    </row>
    <row r="96" spans="1:9">
      <c r="A96" s="62" t="s">
        <v>129</v>
      </c>
      <c r="B96" s="56">
        <v>12.450000000000001</v>
      </c>
      <c r="C96" s="56">
        <v>20.119</v>
      </c>
      <c r="D96" s="56">
        <v>36</v>
      </c>
      <c r="E96" s="56">
        <v>30.520250000000001</v>
      </c>
    </row>
    <row r="97" spans="1:5">
      <c r="A97" s="62" t="s">
        <v>130</v>
      </c>
      <c r="B97" s="277">
        <v>8.09</v>
      </c>
      <c r="C97" s="277">
        <v>16.854354838709675</v>
      </c>
      <c r="D97" s="277">
        <v>32.700000000000003</v>
      </c>
      <c r="E97" s="1170">
        <v>26.499650537634398</v>
      </c>
    </row>
    <row r="98" spans="1:5" ht="18" customHeight="1">
      <c r="A98" s="63" t="s">
        <v>413</v>
      </c>
      <c r="B98" s="25"/>
      <c r="C98" s="29"/>
      <c r="D98" s="25"/>
      <c r="E98" s="25"/>
    </row>
    <row r="99" spans="1:5">
      <c r="A99" s="7"/>
      <c r="B99" s="25"/>
      <c r="C99" s="29"/>
      <c r="D99" s="25"/>
      <c r="E99" s="25"/>
    </row>
    <row r="100" spans="1:5">
      <c r="A100" s="11" t="s">
        <v>455</v>
      </c>
      <c r="B100" s="25"/>
      <c r="C100" s="29"/>
      <c r="D100" s="25"/>
      <c r="E100" s="25"/>
    </row>
    <row r="101" spans="1:5" ht="12.75" customHeight="1">
      <c r="A101" s="57" t="s">
        <v>316</v>
      </c>
      <c r="B101" s="25"/>
      <c r="C101" s="29"/>
      <c r="D101" s="25"/>
      <c r="E101" s="25"/>
    </row>
    <row r="102" spans="1:5" ht="26.25" customHeight="1">
      <c r="A102" s="59" t="s">
        <v>106</v>
      </c>
      <c r="B102" s="85" t="s">
        <v>182</v>
      </c>
      <c r="C102" s="85" t="s">
        <v>183</v>
      </c>
      <c r="D102" s="85" t="s">
        <v>184</v>
      </c>
      <c r="E102" s="85" t="s">
        <v>185</v>
      </c>
    </row>
    <row r="103" spans="1:5">
      <c r="A103" s="62" t="s">
        <v>120</v>
      </c>
      <c r="B103" s="56">
        <v>2.59</v>
      </c>
      <c r="C103" s="56">
        <v>14.6</v>
      </c>
      <c r="D103" s="56">
        <v>31.61</v>
      </c>
      <c r="E103" s="56">
        <v>25.23</v>
      </c>
    </row>
    <row r="104" spans="1:5">
      <c r="A104" s="62" t="s">
        <v>121</v>
      </c>
      <c r="B104" s="56">
        <v>5.21</v>
      </c>
      <c r="C104" s="56">
        <v>13.29</v>
      </c>
      <c r="D104" s="56">
        <v>36.56</v>
      </c>
      <c r="E104" s="56">
        <v>27.22</v>
      </c>
    </row>
    <row r="105" spans="1:5">
      <c r="A105" s="62" t="s">
        <v>122</v>
      </c>
      <c r="B105" s="56">
        <v>7.38</v>
      </c>
      <c r="C105" s="56">
        <v>15.89</v>
      </c>
      <c r="D105" s="56">
        <v>37.979999999999997</v>
      </c>
      <c r="E105" s="56">
        <v>30.8</v>
      </c>
    </row>
    <row r="106" spans="1:5">
      <c r="A106" s="62" t="s">
        <v>123</v>
      </c>
      <c r="B106" s="56">
        <v>14.38</v>
      </c>
      <c r="C106" s="56">
        <v>21.5</v>
      </c>
      <c r="D106" s="56">
        <v>45.58</v>
      </c>
      <c r="E106" s="56">
        <v>34.82</v>
      </c>
    </row>
    <row r="107" spans="1:5">
      <c r="A107" s="62" t="s">
        <v>111</v>
      </c>
      <c r="B107" s="56">
        <v>17.649999999999999</v>
      </c>
      <c r="C107" s="56">
        <v>23.76</v>
      </c>
      <c r="D107" s="56">
        <v>46.44</v>
      </c>
      <c r="E107" s="56">
        <v>39.11</v>
      </c>
    </row>
    <row r="108" spans="1:5">
      <c r="A108" s="62" t="s">
        <v>124</v>
      </c>
      <c r="B108" s="56">
        <v>17.95</v>
      </c>
      <c r="C108" s="56">
        <v>26.14</v>
      </c>
      <c r="D108" s="56">
        <v>47.99</v>
      </c>
      <c r="E108" s="56">
        <v>41.75</v>
      </c>
    </row>
    <row r="109" spans="1:5">
      <c r="A109" s="62" t="s">
        <v>125</v>
      </c>
      <c r="B109" s="56">
        <v>24.01</v>
      </c>
      <c r="C109" s="56">
        <v>30.15</v>
      </c>
      <c r="D109" s="56">
        <v>50</v>
      </c>
      <c r="E109" s="56">
        <v>44.61</v>
      </c>
    </row>
    <row r="110" spans="1:5">
      <c r="A110" s="62" t="s">
        <v>126</v>
      </c>
      <c r="B110" s="56">
        <v>25.23</v>
      </c>
      <c r="C110" s="56">
        <v>29.89</v>
      </c>
      <c r="D110" s="56">
        <v>48.15</v>
      </c>
      <c r="E110" s="56">
        <v>43.05</v>
      </c>
    </row>
    <row r="111" spans="1:5">
      <c r="A111" s="62" t="s">
        <v>127</v>
      </c>
      <c r="B111" s="56">
        <v>20.71</v>
      </c>
      <c r="C111" s="56">
        <v>26.79</v>
      </c>
      <c r="D111" s="56">
        <v>47.53</v>
      </c>
      <c r="E111" s="56">
        <v>41.1</v>
      </c>
    </row>
    <row r="112" spans="1:5">
      <c r="A112" s="62" t="s">
        <v>128</v>
      </c>
      <c r="B112" s="56">
        <v>16.05</v>
      </c>
      <c r="C112" s="56">
        <v>22.03</v>
      </c>
      <c r="D112" s="56">
        <v>44.03</v>
      </c>
      <c r="E112" s="56">
        <v>36.61</v>
      </c>
    </row>
    <row r="113" spans="1:5">
      <c r="A113" s="62" t="s">
        <v>129</v>
      </c>
      <c r="B113" s="56">
        <v>13.9</v>
      </c>
      <c r="C113" s="56">
        <v>19.989999999999998</v>
      </c>
      <c r="D113" s="56">
        <v>36.909999999999997</v>
      </c>
      <c r="E113" s="56">
        <v>30.15</v>
      </c>
    </row>
    <row r="114" spans="1:5">
      <c r="A114" s="62" t="s">
        <v>130</v>
      </c>
      <c r="B114" s="277">
        <v>6.13</v>
      </c>
      <c r="C114" s="277">
        <v>15.4</v>
      </c>
      <c r="D114" s="277">
        <v>31.9</v>
      </c>
      <c r="E114" s="277">
        <v>25.08</v>
      </c>
    </row>
    <row r="115" spans="1:5" ht="16.5" customHeight="1">
      <c r="A115" s="63" t="s">
        <v>413</v>
      </c>
      <c r="B115" s="25"/>
      <c r="C115" s="29"/>
      <c r="D115" s="25"/>
      <c r="E115" s="25"/>
    </row>
    <row r="116" spans="1:5" ht="16.5" customHeight="1">
      <c r="A116" s="69"/>
      <c r="B116" s="25"/>
      <c r="C116" s="29"/>
      <c r="D116" s="25"/>
      <c r="E116" s="25"/>
    </row>
    <row r="117" spans="1:5">
      <c r="A117" s="11" t="s">
        <v>456</v>
      </c>
      <c r="B117" s="25"/>
      <c r="C117" s="29"/>
      <c r="D117" s="25"/>
      <c r="E117" s="25"/>
    </row>
    <row r="118" spans="1:5" ht="12.75" customHeight="1">
      <c r="A118" s="57" t="s">
        <v>316</v>
      </c>
      <c r="B118" s="25"/>
      <c r="C118" s="29"/>
      <c r="D118" s="25"/>
      <c r="E118" s="25"/>
    </row>
    <row r="119" spans="1:5" ht="24" customHeight="1">
      <c r="A119" s="59" t="s">
        <v>106</v>
      </c>
      <c r="B119" s="85" t="s">
        <v>182</v>
      </c>
      <c r="C119" s="85" t="s">
        <v>183</v>
      </c>
      <c r="D119" s="85" t="s">
        <v>184</v>
      </c>
      <c r="E119" s="85" t="s">
        <v>185</v>
      </c>
    </row>
    <row r="120" spans="1:5">
      <c r="A120" s="62" t="s">
        <v>120</v>
      </c>
      <c r="B120" s="526">
        <v>7.52</v>
      </c>
      <c r="C120" s="526">
        <v>16.507237903225803</v>
      </c>
      <c r="D120" s="526">
        <v>30.32</v>
      </c>
      <c r="E120" s="526">
        <v>23.203528225806451</v>
      </c>
    </row>
    <row r="121" spans="1:5">
      <c r="A121" s="62" t="s">
        <v>121</v>
      </c>
      <c r="B121" s="522">
        <v>7.19</v>
      </c>
      <c r="C121" s="522">
        <v>16.778100446428571</v>
      </c>
      <c r="D121" s="522">
        <v>32.36</v>
      </c>
      <c r="E121" s="522">
        <v>23.85285714285714</v>
      </c>
    </row>
    <row r="122" spans="1:5">
      <c r="A122" s="62" t="s">
        <v>122</v>
      </c>
      <c r="B122" s="522">
        <v>11.33</v>
      </c>
      <c r="C122" s="522">
        <v>18.925322580645158</v>
      </c>
      <c r="D122" s="522">
        <v>37.450000000000003</v>
      </c>
      <c r="E122" s="522">
        <v>27.572161290322583</v>
      </c>
    </row>
    <row r="123" spans="1:5">
      <c r="A123" s="62" t="s">
        <v>123</v>
      </c>
      <c r="B123" s="522">
        <v>12.72</v>
      </c>
      <c r="C123" s="522">
        <v>22.615604166666667</v>
      </c>
      <c r="D123" s="522">
        <v>40.1</v>
      </c>
      <c r="E123" s="522">
        <v>31.491651041666671</v>
      </c>
    </row>
    <row r="124" spans="1:5">
      <c r="A124" s="62" t="s">
        <v>111</v>
      </c>
      <c r="B124" s="522">
        <v>18.54</v>
      </c>
      <c r="C124" s="522">
        <v>25.461290322580648</v>
      </c>
      <c r="D124" s="522">
        <v>44.02</v>
      </c>
      <c r="E124" s="522">
        <v>34.74991935483871</v>
      </c>
    </row>
    <row r="125" spans="1:5">
      <c r="A125" s="62" t="s">
        <v>124</v>
      </c>
      <c r="B125" s="522">
        <v>20.66</v>
      </c>
      <c r="C125" s="522">
        <v>27.489083333333333</v>
      </c>
      <c r="D125" s="522">
        <v>44</v>
      </c>
      <c r="E125" s="522">
        <v>36.27341666666667</v>
      </c>
    </row>
    <row r="126" spans="1:5">
      <c r="A126" s="62" t="s">
        <v>125</v>
      </c>
      <c r="B126" s="522">
        <v>24.41</v>
      </c>
      <c r="C126" s="522">
        <v>30.538709677419352</v>
      </c>
      <c r="D126" s="522">
        <v>48.120000000000005</v>
      </c>
      <c r="E126" s="522">
        <v>38.80524193548387</v>
      </c>
    </row>
    <row r="127" spans="1:5">
      <c r="A127" s="62" t="s">
        <v>126</v>
      </c>
      <c r="B127" s="522">
        <v>25.59</v>
      </c>
      <c r="C127" s="522">
        <v>31.027338709677423</v>
      </c>
      <c r="D127" s="522">
        <v>44.93</v>
      </c>
      <c r="E127" s="522">
        <v>38.60193548387096</v>
      </c>
    </row>
    <row r="128" spans="1:5">
      <c r="A128" s="62" t="s">
        <v>127</v>
      </c>
      <c r="B128" s="522">
        <v>23.71</v>
      </c>
      <c r="C128" s="522">
        <v>29.375791666666665</v>
      </c>
      <c r="D128" s="522">
        <v>45.95</v>
      </c>
      <c r="E128" s="522">
        <v>37.838114583333336</v>
      </c>
    </row>
    <row r="129" spans="1:13">
      <c r="A129" s="62" t="s">
        <v>128</v>
      </c>
      <c r="B129" s="522">
        <v>19.13</v>
      </c>
      <c r="C129" s="522">
        <v>25.521693548387098</v>
      </c>
      <c r="D129" s="522">
        <v>39.11</v>
      </c>
      <c r="E129" s="522">
        <v>32.997540322580647</v>
      </c>
    </row>
    <row r="130" spans="1:13">
      <c r="A130" s="62" t="s">
        <v>129</v>
      </c>
      <c r="B130" s="522">
        <v>17.12</v>
      </c>
      <c r="C130" s="522">
        <v>22.540416666666669</v>
      </c>
      <c r="D130" s="522">
        <v>36.300000000000004</v>
      </c>
      <c r="E130" s="522">
        <v>28.96916666666667</v>
      </c>
    </row>
    <row r="131" spans="1:13">
      <c r="A131" s="62" t="s">
        <v>130</v>
      </c>
      <c r="B131" s="523">
        <v>11.73</v>
      </c>
      <c r="C131" s="523">
        <v>18.45825331662364</v>
      </c>
      <c r="D131" s="523">
        <v>31.73</v>
      </c>
      <c r="E131" s="226">
        <v>23.8529032258065</v>
      </c>
    </row>
    <row r="132" spans="1:13" ht="15.75" customHeight="1">
      <c r="A132" s="63" t="s">
        <v>413</v>
      </c>
      <c r="B132" s="25"/>
      <c r="C132" s="29"/>
      <c r="D132" s="25"/>
      <c r="E132" s="25"/>
    </row>
    <row r="133" spans="1:13">
      <c r="A133" s="7"/>
      <c r="B133" s="25"/>
      <c r="C133" s="29"/>
      <c r="D133" s="25"/>
      <c r="E133" s="25"/>
    </row>
    <row r="134" spans="1:13">
      <c r="A134" s="11" t="s">
        <v>457</v>
      </c>
      <c r="B134" s="9"/>
      <c r="C134" s="9"/>
      <c r="D134" s="9"/>
      <c r="E134" s="9"/>
    </row>
    <row r="135" spans="1:13">
      <c r="A135" s="1171" t="s">
        <v>131</v>
      </c>
      <c r="B135" s="9"/>
      <c r="C135" s="9"/>
      <c r="D135" s="9"/>
      <c r="E135" s="9"/>
    </row>
    <row r="136" spans="1:13">
      <c r="A136" s="59" t="s">
        <v>132</v>
      </c>
      <c r="B136" s="60" t="s">
        <v>11</v>
      </c>
      <c r="C136" s="60" t="s">
        <v>12</v>
      </c>
      <c r="D136" s="60" t="s">
        <v>171</v>
      </c>
      <c r="E136" s="60" t="s">
        <v>242</v>
      </c>
      <c r="G136" s="281"/>
      <c r="H136" s="150"/>
      <c r="I136" s="78"/>
      <c r="J136" s="282"/>
      <c r="K136" s="78"/>
    </row>
    <row r="137" spans="1:13">
      <c r="A137" s="62" t="s">
        <v>120</v>
      </c>
      <c r="B137" s="521">
        <v>0</v>
      </c>
      <c r="C137" s="521">
        <v>6.7777777777777784E-2</v>
      </c>
      <c r="D137" s="521">
        <v>0</v>
      </c>
      <c r="E137" s="521">
        <v>0</v>
      </c>
      <c r="G137" s="283"/>
      <c r="H137" s="284"/>
      <c r="I137" s="284"/>
      <c r="J137" s="284"/>
      <c r="K137" s="284"/>
    </row>
    <row r="138" spans="1:13">
      <c r="A138" s="62" t="s">
        <v>121</v>
      </c>
      <c r="B138" s="521">
        <v>1.5274999999999999</v>
      </c>
      <c r="C138" s="521">
        <v>4.3111111111111109</v>
      </c>
      <c r="D138" s="521">
        <v>0.9</v>
      </c>
      <c r="E138" s="521">
        <v>0.35</v>
      </c>
      <c r="F138" s="760"/>
      <c r="G138" s="766"/>
      <c r="H138" s="767"/>
      <c r="I138" s="767"/>
      <c r="J138" s="767"/>
      <c r="K138" s="767"/>
      <c r="L138" s="760"/>
      <c r="M138" s="760"/>
    </row>
    <row r="139" spans="1:13">
      <c r="A139" s="62" t="s">
        <v>122</v>
      </c>
      <c r="B139" s="521">
        <v>0.65</v>
      </c>
      <c r="C139" s="521">
        <v>0.53444444444444439</v>
      </c>
      <c r="D139" s="521">
        <v>0.6333333333333333</v>
      </c>
      <c r="E139" s="521">
        <v>0.77500000000000002</v>
      </c>
      <c r="F139" s="760"/>
      <c r="G139" s="768">
        <f>AVERAGE(B137:B148,C137:C148,D137:D148,E137:E148)</f>
        <v>6.467690972222222</v>
      </c>
      <c r="H139" s="767"/>
      <c r="I139" s="767"/>
      <c r="J139" s="767"/>
      <c r="K139" s="767"/>
      <c r="L139" s="760"/>
      <c r="M139" s="760"/>
    </row>
    <row r="140" spans="1:13">
      <c r="A140" s="62" t="s">
        <v>123</v>
      </c>
      <c r="B140" s="521">
        <v>7.8649999999999993</v>
      </c>
      <c r="C140" s="521">
        <v>26.45</v>
      </c>
      <c r="D140" s="521">
        <v>38.299999999999997</v>
      </c>
      <c r="E140" s="521">
        <v>3.7499999999999996</v>
      </c>
      <c r="F140" s="760"/>
      <c r="G140" s="766"/>
      <c r="H140" s="767"/>
      <c r="I140" s="767"/>
      <c r="J140" s="767"/>
      <c r="K140" s="767"/>
      <c r="L140" s="760"/>
      <c r="M140" s="760"/>
    </row>
    <row r="141" spans="1:13">
      <c r="A141" s="62" t="s">
        <v>111</v>
      </c>
      <c r="B141" s="521">
        <v>0.10500000000000001</v>
      </c>
      <c r="C141" s="521">
        <v>1.9566666666666666</v>
      </c>
      <c r="D141" s="521">
        <v>1.0666666666666667</v>
      </c>
      <c r="E141" s="521">
        <v>3.1250000000000004</v>
      </c>
      <c r="F141" s="760"/>
      <c r="G141" s="766"/>
      <c r="H141" s="767"/>
      <c r="I141" s="767"/>
      <c r="J141" s="767"/>
      <c r="K141" s="767"/>
      <c r="L141" s="760"/>
      <c r="M141" s="760"/>
    </row>
    <row r="142" spans="1:13">
      <c r="A142" s="62" t="s">
        <v>124</v>
      </c>
      <c r="B142" s="521">
        <v>0</v>
      </c>
      <c r="C142" s="521">
        <v>0</v>
      </c>
      <c r="D142" s="521">
        <v>0</v>
      </c>
      <c r="E142" s="521">
        <v>0</v>
      </c>
      <c r="F142" s="760"/>
      <c r="G142" s="766"/>
      <c r="H142" s="767"/>
      <c r="I142" s="767"/>
      <c r="J142" s="767"/>
      <c r="K142" s="767"/>
      <c r="L142" s="760"/>
      <c r="M142" s="760"/>
    </row>
    <row r="143" spans="1:13">
      <c r="A143" s="62" t="s">
        <v>125</v>
      </c>
      <c r="B143" s="521">
        <v>0</v>
      </c>
      <c r="C143" s="521">
        <v>4.4222222222222225</v>
      </c>
      <c r="D143" s="521">
        <v>6</v>
      </c>
      <c r="E143" s="521">
        <v>0</v>
      </c>
      <c r="F143" s="760"/>
      <c r="G143" s="766"/>
      <c r="H143" s="767"/>
      <c r="I143" s="767"/>
      <c r="J143" s="767"/>
      <c r="K143" s="767"/>
      <c r="L143" s="760"/>
      <c r="M143" s="760"/>
    </row>
    <row r="144" spans="1:13">
      <c r="A144" s="62" t="s">
        <v>126</v>
      </c>
      <c r="B144" s="521">
        <v>0.10250000000000001</v>
      </c>
      <c r="C144" s="521">
        <v>14.536666666666669</v>
      </c>
      <c r="D144" s="521">
        <v>21</v>
      </c>
      <c r="E144" s="521">
        <v>0</v>
      </c>
      <c r="F144" s="760"/>
      <c r="G144" s="766"/>
      <c r="H144" s="767"/>
      <c r="I144" s="767"/>
      <c r="J144" s="767"/>
      <c r="K144" s="767"/>
      <c r="L144" s="760"/>
      <c r="M144" s="760"/>
    </row>
    <row r="145" spans="1:17">
      <c r="A145" s="62" t="s">
        <v>127</v>
      </c>
      <c r="B145" s="521">
        <v>0</v>
      </c>
      <c r="C145" s="521">
        <v>2.3344444444444452</v>
      </c>
      <c r="D145" s="521">
        <v>0</v>
      </c>
      <c r="E145" s="521">
        <v>0</v>
      </c>
      <c r="F145" s="760"/>
      <c r="G145" s="766"/>
      <c r="H145" s="767"/>
      <c r="I145" s="767"/>
      <c r="J145" s="767"/>
      <c r="K145" s="767"/>
      <c r="L145" s="760"/>
      <c r="M145" s="760"/>
    </row>
    <row r="146" spans="1:17">
      <c r="A146" s="62" t="s">
        <v>128</v>
      </c>
      <c r="B146" s="521">
        <v>0</v>
      </c>
      <c r="C146" s="521">
        <v>1.9555555555555557</v>
      </c>
      <c r="D146" s="521">
        <v>0</v>
      </c>
      <c r="E146" s="521">
        <v>0</v>
      </c>
      <c r="F146" s="760"/>
      <c r="G146" s="766"/>
      <c r="H146" s="767"/>
      <c r="I146" s="767"/>
      <c r="J146" s="767"/>
      <c r="K146" s="767"/>
      <c r="L146" s="760"/>
      <c r="M146" s="760"/>
    </row>
    <row r="147" spans="1:17">
      <c r="A147" s="62" t="s">
        <v>129</v>
      </c>
      <c r="B147" s="521">
        <v>16.752500000000001</v>
      </c>
      <c r="C147" s="521">
        <v>28.977777777777778</v>
      </c>
      <c r="D147" s="521">
        <v>40.199999999999996</v>
      </c>
      <c r="E147" s="521">
        <v>81.5</v>
      </c>
      <c r="F147" s="760"/>
      <c r="G147" s="766"/>
      <c r="H147" s="767"/>
      <c r="I147" s="767"/>
      <c r="J147" s="767"/>
      <c r="K147" s="767"/>
      <c r="L147" s="760"/>
      <c r="M147" s="760"/>
    </row>
    <row r="148" spans="1:17" ht="18" customHeight="1">
      <c r="A148" s="70" t="s">
        <v>130</v>
      </c>
      <c r="B148" s="523">
        <v>0</v>
      </c>
      <c r="C148" s="523">
        <v>0</v>
      </c>
      <c r="D148" s="523">
        <v>0</v>
      </c>
      <c r="E148" s="226">
        <v>0.3</v>
      </c>
      <c r="F148" s="760"/>
      <c r="G148" s="766"/>
      <c r="H148" s="767"/>
      <c r="I148" s="767"/>
      <c r="J148" s="767"/>
      <c r="K148" s="767"/>
      <c r="L148" s="760"/>
      <c r="M148" s="760"/>
    </row>
    <row r="149" spans="1:17" ht="12.75" customHeight="1">
      <c r="A149" s="63" t="s">
        <v>413</v>
      </c>
      <c r="B149" s="72"/>
      <c r="C149" s="72"/>
      <c r="D149" s="72"/>
      <c r="E149" s="72"/>
      <c r="F149" s="771"/>
      <c r="G149" s="766"/>
      <c r="H149" s="769"/>
      <c r="I149" s="769"/>
      <c r="J149" s="769"/>
      <c r="K149" s="769"/>
      <c r="L149" s="760"/>
      <c r="M149" s="760"/>
    </row>
    <row r="150" spans="1:17" ht="12.75" customHeight="1">
      <c r="A150" s="20"/>
      <c r="B150" s="72"/>
      <c r="C150" s="72"/>
      <c r="D150" s="72"/>
      <c r="E150" s="72"/>
      <c r="F150" s="771"/>
      <c r="G150" s="771"/>
      <c r="H150" s="771"/>
      <c r="I150" s="760"/>
      <c r="J150" s="760"/>
      <c r="K150" s="760"/>
      <c r="L150" s="760"/>
      <c r="M150" s="760"/>
    </row>
    <row r="151" spans="1:17" ht="12.75" customHeight="1">
      <c r="A151" s="11" t="s">
        <v>458</v>
      </c>
      <c r="B151" s="72"/>
      <c r="C151" s="72"/>
      <c r="D151" s="72"/>
      <c r="E151" s="72"/>
      <c r="F151" s="771"/>
      <c r="G151" s="771"/>
      <c r="H151" s="771"/>
      <c r="I151" s="760"/>
      <c r="J151" s="760"/>
      <c r="K151" s="760"/>
      <c r="L151" s="760"/>
      <c r="M151" s="760"/>
    </row>
    <row r="152" spans="1:17" ht="12.75" customHeight="1">
      <c r="A152" s="211" t="s">
        <v>167</v>
      </c>
      <c r="B152" s="72"/>
      <c r="C152" s="72"/>
      <c r="D152" s="72"/>
      <c r="E152" s="72"/>
      <c r="F152" s="771"/>
      <c r="G152" s="771"/>
      <c r="H152" s="771"/>
      <c r="I152" s="760"/>
      <c r="J152" s="760"/>
      <c r="K152" s="760"/>
      <c r="L152" s="760"/>
      <c r="M152" s="760"/>
    </row>
    <row r="153" spans="1:17" ht="12.75" customHeight="1">
      <c r="A153" s="20"/>
      <c r="B153" s="72"/>
      <c r="C153" s="72"/>
      <c r="D153" s="72"/>
      <c r="E153" s="72"/>
      <c r="F153" s="771"/>
      <c r="G153" s="771"/>
      <c r="H153" s="771"/>
      <c r="I153" s="760"/>
      <c r="J153" s="760"/>
      <c r="K153" s="760"/>
      <c r="L153" s="760"/>
      <c r="M153" s="760"/>
    </row>
    <row r="154" spans="1:17" ht="12.75" customHeight="1">
      <c r="A154" s="20"/>
      <c r="B154" s="72"/>
      <c r="C154" s="72"/>
      <c r="D154" s="72"/>
      <c r="E154" s="72"/>
      <c r="F154" s="771"/>
      <c r="G154" s="765" t="s">
        <v>584</v>
      </c>
      <c r="H154" s="771"/>
      <c r="I154" s="760"/>
      <c r="J154" s="772"/>
      <c r="K154" s="760"/>
      <c r="L154" s="760"/>
      <c r="M154" s="765"/>
      <c r="N154" s="150"/>
      <c r="O154" s="78"/>
      <c r="P154" s="78"/>
      <c r="Q154" s="78"/>
    </row>
    <row r="155" spans="1:17" ht="12.75" customHeight="1">
      <c r="A155" s="20"/>
      <c r="B155" s="72"/>
      <c r="C155" s="72"/>
      <c r="D155" s="72"/>
      <c r="E155" s="72"/>
      <c r="F155" s="771"/>
      <c r="G155" s="770" t="s">
        <v>132</v>
      </c>
      <c r="H155" s="773" t="s">
        <v>11</v>
      </c>
      <c r="I155" s="773" t="s">
        <v>12</v>
      </c>
      <c r="J155" s="773" t="s">
        <v>171</v>
      </c>
      <c r="K155" s="773" t="s">
        <v>242</v>
      </c>
      <c r="L155" s="763"/>
      <c r="M155" s="770"/>
      <c r="N155" s="284"/>
      <c r="O155" s="284"/>
      <c r="P155" s="284"/>
      <c r="Q155" s="284"/>
    </row>
    <row r="156" spans="1:17" ht="12.75" customHeight="1">
      <c r="A156" s="20"/>
      <c r="B156" s="72"/>
      <c r="C156" s="72"/>
      <c r="D156" s="72"/>
      <c r="E156" s="72"/>
      <c r="F156" s="771"/>
      <c r="G156" s="766" t="s">
        <v>107</v>
      </c>
      <c r="H156" s="767">
        <v>0</v>
      </c>
      <c r="I156" s="767">
        <v>6.7777777777777784E-2</v>
      </c>
      <c r="J156" s="767">
        <v>0</v>
      </c>
      <c r="K156" s="767">
        <v>0</v>
      </c>
      <c r="L156" s="774">
        <f t="shared" ref="L156:L167" si="1">AVERAGE(H156:K156)</f>
        <v>1.6944444444444446E-2</v>
      </c>
      <c r="M156" s="766"/>
      <c r="N156" s="227"/>
      <c r="O156" s="228"/>
      <c r="P156" s="227"/>
      <c r="Q156" s="227"/>
    </row>
    <row r="157" spans="1:17" ht="12.75" customHeight="1">
      <c r="A157" s="20"/>
      <c r="B157" s="72"/>
      <c r="C157" s="72"/>
      <c r="D157" s="72"/>
      <c r="E157" s="72"/>
      <c r="F157" s="771"/>
      <c r="G157" s="766" t="s">
        <v>108</v>
      </c>
      <c r="H157" s="767">
        <v>1.5274999999999999</v>
      </c>
      <c r="I157" s="767">
        <v>4.3111111111111109</v>
      </c>
      <c r="J157" s="767">
        <v>0.9</v>
      </c>
      <c r="K157" s="767">
        <v>0.35</v>
      </c>
      <c r="L157" s="774">
        <f t="shared" si="1"/>
        <v>1.7721527777777777</v>
      </c>
      <c r="M157" s="766"/>
      <c r="N157" s="228"/>
      <c r="O157" s="228"/>
      <c r="P157" s="227"/>
      <c r="Q157" s="227"/>
    </row>
    <row r="158" spans="1:17" ht="12.75" customHeight="1">
      <c r="A158" s="20"/>
      <c r="B158" s="72"/>
      <c r="C158" s="72"/>
      <c r="D158" s="72"/>
      <c r="E158" s="72"/>
      <c r="F158" s="771"/>
      <c r="G158" s="766" t="s">
        <v>109</v>
      </c>
      <c r="H158" s="767">
        <v>0.65</v>
      </c>
      <c r="I158" s="767">
        <v>0.53444444444444439</v>
      </c>
      <c r="J158" s="767">
        <v>0.6333333333333333</v>
      </c>
      <c r="K158" s="767">
        <v>0.77500000000000002</v>
      </c>
      <c r="L158" s="774">
        <f t="shared" si="1"/>
        <v>0.64819444444444441</v>
      </c>
      <c r="M158" s="766"/>
      <c r="N158" s="227"/>
      <c r="O158" s="228"/>
      <c r="P158" s="227"/>
      <c r="Q158" s="227"/>
    </row>
    <row r="159" spans="1:17" ht="12.75" customHeight="1">
      <c r="A159" s="20"/>
      <c r="B159" s="72"/>
      <c r="C159" s="72"/>
      <c r="D159" s="72"/>
      <c r="E159" s="72"/>
      <c r="F159" s="771"/>
      <c r="G159" s="766" t="s">
        <v>110</v>
      </c>
      <c r="H159" s="767">
        <v>7.8649999999999993</v>
      </c>
      <c r="I159" s="767">
        <v>26.45</v>
      </c>
      <c r="J159" s="767">
        <v>38.299999999999997</v>
      </c>
      <c r="K159" s="767">
        <v>3.7499999999999996</v>
      </c>
      <c r="L159" s="774">
        <f t="shared" si="1"/>
        <v>19.091249999999999</v>
      </c>
      <c r="M159" s="766"/>
      <c r="N159" s="227"/>
      <c r="O159" s="228"/>
      <c r="P159" s="227"/>
      <c r="Q159" s="227"/>
    </row>
    <row r="160" spans="1:17" ht="12.75" customHeight="1">
      <c r="A160" s="20"/>
      <c r="B160" s="72"/>
      <c r="C160" s="72"/>
      <c r="D160" s="72"/>
      <c r="E160" s="72"/>
      <c r="F160" s="771"/>
      <c r="G160" s="766" t="s">
        <v>111</v>
      </c>
      <c r="H160" s="767">
        <v>0.10500000000000001</v>
      </c>
      <c r="I160" s="767">
        <v>1.9566666666666666</v>
      </c>
      <c r="J160" s="767">
        <v>1.0666666666666667</v>
      </c>
      <c r="K160" s="767">
        <v>3.1250000000000004</v>
      </c>
      <c r="L160" s="774">
        <f t="shared" si="1"/>
        <v>1.5633333333333335</v>
      </c>
      <c r="M160" s="766"/>
      <c r="N160" s="227"/>
      <c r="O160" s="227"/>
      <c r="P160" s="227"/>
      <c r="Q160" s="227"/>
    </row>
    <row r="161" spans="1:17" ht="12.75" customHeight="1">
      <c r="A161" s="20"/>
      <c r="B161" s="72"/>
      <c r="C161" s="72"/>
      <c r="D161" s="72"/>
      <c r="E161" s="72"/>
      <c r="F161" s="771"/>
      <c r="G161" s="766" t="s">
        <v>112</v>
      </c>
      <c r="H161" s="767">
        <v>0</v>
      </c>
      <c r="I161" s="767">
        <v>0</v>
      </c>
      <c r="J161" s="767">
        <v>0</v>
      </c>
      <c r="K161" s="767">
        <v>0</v>
      </c>
      <c r="L161" s="774">
        <f t="shared" si="1"/>
        <v>0</v>
      </c>
      <c r="M161" s="766"/>
      <c r="N161" s="227"/>
      <c r="O161" s="227"/>
      <c r="P161" s="227"/>
      <c r="Q161" s="227"/>
    </row>
    <row r="162" spans="1:17" ht="12.75" customHeight="1">
      <c r="A162" s="20"/>
      <c r="B162" s="72"/>
      <c r="C162" s="72"/>
      <c r="D162" s="72"/>
      <c r="E162" s="72"/>
      <c r="F162" s="771"/>
      <c r="G162" s="766" t="s">
        <v>113</v>
      </c>
      <c r="H162" s="767">
        <v>0</v>
      </c>
      <c r="I162" s="767">
        <v>4.4222222222222225</v>
      </c>
      <c r="J162" s="767">
        <v>6</v>
      </c>
      <c r="K162" s="767">
        <v>0</v>
      </c>
      <c r="L162" s="774">
        <f t="shared" si="1"/>
        <v>2.6055555555555556</v>
      </c>
      <c r="M162" s="766"/>
      <c r="N162" s="227"/>
      <c r="O162" s="228"/>
      <c r="P162" s="227"/>
      <c r="Q162" s="227"/>
    </row>
    <row r="163" spans="1:17" ht="12.75" customHeight="1">
      <c r="A163" s="20"/>
      <c r="B163" s="72"/>
      <c r="C163" s="72"/>
      <c r="D163" s="72"/>
      <c r="E163" s="72"/>
      <c r="F163" s="771"/>
      <c r="G163" s="766" t="s">
        <v>114</v>
      </c>
      <c r="H163" s="767">
        <v>0.10250000000000001</v>
      </c>
      <c r="I163" s="767">
        <v>14.536666666666669</v>
      </c>
      <c r="J163" s="767">
        <v>21</v>
      </c>
      <c r="K163" s="767">
        <v>0</v>
      </c>
      <c r="L163" s="774">
        <f t="shared" si="1"/>
        <v>8.909791666666667</v>
      </c>
      <c r="M163" s="766"/>
      <c r="N163" s="227"/>
      <c r="O163" s="227"/>
      <c r="P163" s="227"/>
      <c r="Q163" s="227"/>
    </row>
    <row r="164" spans="1:17" ht="12.75" customHeight="1">
      <c r="A164" s="20"/>
      <c r="B164" s="72"/>
      <c r="C164" s="72"/>
      <c r="D164" s="72"/>
      <c r="E164" s="72"/>
      <c r="F164" s="771"/>
      <c r="G164" s="766" t="s">
        <v>115</v>
      </c>
      <c r="H164" s="767">
        <v>0</v>
      </c>
      <c r="I164" s="767">
        <v>2.3344444444444452</v>
      </c>
      <c r="J164" s="767">
        <v>0</v>
      </c>
      <c r="K164" s="767">
        <v>0</v>
      </c>
      <c r="L164" s="774">
        <f t="shared" si="1"/>
        <v>0.5836111111111113</v>
      </c>
      <c r="M164" s="766"/>
      <c r="N164" s="227"/>
      <c r="O164" s="228"/>
      <c r="P164" s="227"/>
      <c r="Q164" s="227"/>
    </row>
    <row r="165" spans="1:17" ht="12.75" customHeight="1">
      <c r="A165" s="20"/>
      <c r="B165" s="72"/>
      <c r="C165" s="72"/>
      <c r="D165" s="72"/>
      <c r="E165" s="72"/>
      <c r="F165" s="771"/>
      <c r="G165" s="766" t="s">
        <v>116</v>
      </c>
      <c r="H165" s="767">
        <v>0</v>
      </c>
      <c r="I165" s="767">
        <v>1.9555555555555557</v>
      </c>
      <c r="J165" s="767">
        <v>0</v>
      </c>
      <c r="K165" s="767">
        <v>0</v>
      </c>
      <c r="L165" s="774">
        <f t="shared" si="1"/>
        <v>0.48888888888888893</v>
      </c>
      <c r="M165" s="766"/>
      <c r="N165" s="227"/>
      <c r="O165" s="227"/>
      <c r="P165" s="227"/>
      <c r="Q165" s="227"/>
    </row>
    <row r="166" spans="1:17" ht="12.75" customHeight="1">
      <c r="A166" s="20"/>
      <c r="B166" s="72"/>
      <c r="C166" s="72"/>
      <c r="D166" s="72"/>
      <c r="E166" s="72"/>
      <c r="F166" s="771"/>
      <c r="G166" s="766" t="s">
        <v>117</v>
      </c>
      <c r="H166" s="767">
        <v>16.752500000000001</v>
      </c>
      <c r="I166" s="767">
        <v>28.977777777777778</v>
      </c>
      <c r="J166" s="767">
        <v>40.199999999999996</v>
      </c>
      <c r="K166" s="767">
        <v>81.5</v>
      </c>
      <c r="L166" s="774">
        <f t="shared" si="1"/>
        <v>41.857569444444444</v>
      </c>
      <c r="M166" s="766"/>
      <c r="N166" s="227"/>
      <c r="O166" s="227"/>
      <c r="P166" s="227"/>
      <c r="Q166" s="227"/>
    </row>
    <row r="167" spans="1:17" ht="12.75" customHeight="1">
      <c r="A167" s="20"/>
      <c r="B167" s="72"/>
      <c r="C167" s="72"/>
      <c r="D167" s="72"/>
      <c r="E167" s="72"/>
      <c r="F167" s="771"/>
      <c r="G167" s="766" t="s">
        <v>118</v>
      </c>
      <c r="H167" s="769">
        <v>0</v>
      </c>
      <c r="I167" s="769">
        <v>0</v>
      </c>
      <c r="J167" s="769">
        <v>0</v>
      </c>
      <c r="K167" s="769">
        <v>0.3</v>
      </c>
      <c r="L167" s="774">
        <f t="shared" si="1"/>
        <v>7.4999999999999997E-2</v>
      </c>
      <c r="M167" s="766"/>
      <c r="N167" s="227"/>
      <c r="O167" s="228"/>
      <c r="P167" s="227"/>
      <c r="Q167" s="227"/>
    </row>
    <row r="168" spans="1:17" ht="12.75" customHeight="1">
      <c r="A168" s="20"/>
      <c r="B168" s="72"/>
      <c r="C168" s="72"/>
      <c r="D168" s="72"/>
      <c r="E168" s="72"/>
      <c r="F168" s="71"/>
      <c r="G168" s="71"/>
      <c r="H168" s="71"/>
      <c r="K168" s="756"/>
      <c r="L168" s="775">
        <f>SUM(L156:L167)</f>
        <v>77.612291666666664</v>
      </c>
      <c r="M168" s="760"/>
      <c r="N168" s="78"/>
      <c r="O168" s="78"/>
      <c r="P168" s="78"/>
      <c r="Q168" s="78"/>
    </row>
    <row r="169" spans="1:17" ht="12.75" customHeight="1">
      <c r="A169" s="20"/>
      <c r="B169" s="72"/>
      <c r="C169" s="72"/>
      <c r="D169" s="72"/>
      <c r="E169" s="72"/>
      <c r="F169" s="71"/>
      <c r="G169" s="71"/>
      <c r="H169" s="71"/>
      <c r="K169" s="756"/>
      <c r="L169" s="756"/>
      <c r="M169" s="756"/>
    </row>
    <row r="170" spans="1:17" ht="12.75" customHeight="1">
      <c r="A170" s="20"/>
      <c r="B170" s="72"/>
      <c r="C170" s="72"/>
      <c r="D170" s="72"/>
      <c r="E170" s="72"/>
      <c r="F170" s="71"/>
      <c r="G170" s="71"/>
      <c r="H170" s="71"/>
    </row>
    <row r="171" spans="1:17" ht="12.75" customHeight="1">
      <c r="A171" s="20"/>
      <c r="B171" s="72"/>
      <c r="C171" s="72"/>
      <c r="D171" s="72"/>
      <c r="E171" s="72"/>
      <c r="F171" s="71"/>
      <c r="G171" s="71"/>
      <c r="H171" s="71"/>
    </row>
    <row r="172" spans="1:17">
      <c r="A172" s="268" t="s">
        <v>413</v>
      </c>
      <c r="B172" s="74"/>
      <c r="C172" s="74"/>
      <c r="D172" s="74"/>
      <c r="E172" s="74"/>
      <c r="F172" s="71"/>
      <c r="G172" s="71"/>
      <c r="H172" s="71"/>
    </row>
    <row r="173" spans="1:17">
      <c r="A173" s="268"/>
      <c r="B173" s="74"/>
      <c r="C173" s="74"/>
      <c r="D173" s="74"/>
      <c r="E173" s="74"/>
      <c r="F173" s="71"/>
      <c r="G173" s="71"/>
      <c r="H173" s="71"/>
    </row>
    <row r="174" spans="1:17">
      <c r="A174" s="11" t="s">
        <v>459</v>
      </c>
      <c r="B174" s="74"/>
      <c r="C174" s="36"/>
      <c r="D174" s="74"/>
      <c r="E174" s="74"/>
      <c r="F174" s="71"/>
      <c r="G174" s="71"/>
      <c r="H174" s="71"/>
      <c r="I174" s="71"/>
    </row>
    <row r="175" spans="1:17" ht="15.75" customHeight="1">
      <c r="A175" s="1171" t="s">
        <v>131</v>
      </c>
      <c r="B175" s="74"/>
      <c r="C175" s="74"/>
      <c r="D175" s="74"/>
      <c r="E175" s="74"/>
    </row>
    <row r="176" spans="1:17">
      <c r="A176" s="2898" t="s">
        <v>106</v>
      </c>
      <c r="B176" s="2900" t="s">
        <v>11</v>
      </c>
      <c r="C176" s="2900"/>
      <c r="D176" s="2900" t="s">
        <v>12</v>
      </c>
      <c r="E176" s="2900"/>
    </row>
    <row r="177" spans="1:9" ht="24.75" customHeight="1">
      <c r="A177" s="2899"/>
      <c r="B177" s="229" t="s">
        <v>186</v>
      </c>
      <c r="C177" s="229" t="s">
        <v>187</v>
      </c>
      <c r="D177" s="229" t="s">
        <v>186</v>
      </c>
      <c r="E177" s="229" t="s">
        <v>187</v>
      </c>
    </row>
    <row r="178" spans="1:9">
      <c r="A178" s="62" t="s">
        <v>120</v>
      </c>
      <c r="B178" s="56">
        <v>0</v>
      </c>
      <c r="C178" s="527">
        <v>0</v>
      </c>
      <c r="D178" s="56">
        <v>0.6100000000000001</v>
      </c>
      <c r="E178" s="56">
        <v>0.2</v>
      </c>
    </row>
    <row r="179" spans="1:9">
      <c r="A179" s="62" t="s">
        <v>121</v>
      </c>
      <c r="B179" s="56">
        <v>6.1099999999999994</v>
      </c>
      <c r="C179" s="257">
        <v>2.6</v>
      </c>
      <c r="D179" s="56">
        <v>38.799999999999997</v>
      </c>
      <c r="E179" s="56">
        <v>10.6</v>
      </c>
    </row>
    <row r="180" spans="1:9">
      <c r="A180" s="62" t="s">
        <v>122</v>
      </c>
      <c r="B180" s="56">
        <v>2.6</v>
      </c>
      <c r="C180" s="257">
        <v>1.6</v>
      </c>
      <c r="D180" s="56">
        <v>4.8099999999999996</v>
      </c>
      <c r="E180" s="56">
        <v>1.4</v>
      </c>
    </row>
    <row r="181" spans="1:9">
      <c r="A181" s="62" t="s">
        <v>123</v>
      </c>
      <c r="B181" s="56">
        <v>31.459999999999997</v>
      </c>
      <c r="C181" s="257">
        <v>4.8</v>
      </c>
      <c r="D181" s="56">
        <v>238.04999999999998</v>
      </c>
      <c r="E181" s="56">
        <v>27.8</v>
      </c>
    </row>
    <row r="182" spans="1:9">
      <c r="A182" s="62" t="s">
        <v>111</v>
      </c>
      <c r="B182" s="56">
        <v>0.42000000000000004</v>
      </c>
      <c r="C182" s="257">
        <v>0.2</v>
      </c>
      <c r="D182" s="56">
        <v>17.61</v>
      </c>
      <c r="E182" s="56">
        <v>16.2</v>
      </c>
    </row>
    <row r="183" spans="1:9">
      <c r="A183" s="62" t="s">
        <v>124</v>
      </c>
      <c r="B183" s="56">
        <v>0</v>
      </c>
      <c r="C183" s="257">
        <v>0</v>
      </c>
      <c r="D183" s="56">
        <v>0</v>
      </c>
      <c r="E183" s="56">
        <v>0</v>
      </c>
    </row>
    <row r="184" spans="1:9">
      <c r="A184" s="62" t="s">
        <v>125</v>
      </c>
      <c r="B184" s="56">
        <v>0</v>
      </c>
      <c r="C184" s="257">
        <v>0</v>
      </c>
      <c r="D184" s="56">
        <v>39.800000000000004</v>
      </c>
      <c r="E184" s="56">
        <v>15.8</v>
      </c>
    </row>
    <row r="185" spans="1:9">
      <c r="A185" s="62" t="s">
        <v>126</v>
      </c>
      <c r="B185" s="56">
        <v>0.41000000000000003</v>
      </c>
      <c r="C185" s="257">
        <v>0.4</v>
      </c>
      <c r="D185" s="56">
        <v>130.83000000000001</v>
      </c>
      <c r="E185" s="56">
        <v>49</v>
      </c>
    </row>
    <row r="186" spans="1:9">
      <c r="A186" s="62" t="s">
        <v>127</v>
      </c>
      <c r="B186" s="56">
        <v>0</v>
      </c>
      <c r="C186" s="257">
        <v>0</v>
      </c>
      <c r="D186" s="56">
        <v>21.010000000000005</v>
      </c>
      <c r="E186" s="56">
        <v>5.4</v>
      </c>
    </row>
    <row r="187" spans="1:9" ht="15.75" customHeight="1">
      <c r="A187" s="62" t="s">
        <v>128</v>
      </c>
      <c r="B187" s="56">
        <v>0</v>
      </c>
      <c r="C187" s="257">
        <v>0</v>
      </c>
      <c r="D187" s="56">
        <v>17.600000000000001</v>
      </c>
      <c r="E187" s="56">
        <v>6.8</v>
      </c>
    </row>
    <row r="188" spans="1:9">
      <c r="A188" s="62" t="s">
        <v>129</v>
      </c>
      <c r="B188" s="56">
        <v>67.010000000000005</v>
      </c>
      <c r="C188" s="257">
        <v>17</v>
      </c>
      <c r="D188" s="56">
        <v>260.8</v>
      </c>
      <c r="E188" s="56">
        <v>125.8</v>
      </c>
    </row>
    <row r="189" spans="1:9">
      <c r="A189" s="70" t="s">
        <v>130</v>
      </c>
      <c r="B189" s="277">
        <v>0</v>
      </c>
      <c r="C189" s="277">
        <v>0</v>
      </c>
      <c r="D189" s="277">
        <v>0</v>
      </c>
      <c r="E189" s="280">
        <v>0</v>
      </c>
    </row>
    <row r="190" spans="1:9">
      <c r="A190" s="63" t="s">
        <v>413</v>
      </c>
      <c r="B190" s="74"/>
      <c r="C190" s="74"/>
      <c r="D190" s="74"/>
      <c r="E190" s="74"/>
      <c r="F190" s="71"/>
      <c r="G190" s="71"/>
      <c r="H190" s="71"/>
    </row>
    <row r="191" spans="1:9">
      <c r="A191" s="69"/>
      <c r="B191" s="74"/>
      <c r="C191" s="74"/>
      <c r="D191" s="74"/>
      <c r="E191" s="74"/>
    </row>
    <row r="192" spans="1:9" ht="14.25" customHeight="1">
      <c r="A192" s="11" t="s">
        <v>460</v>
      </c>
      <c r="B192" s="74"/>
      <c r="C192" s="36"/>
      <c r="D192" s="74"/>
      <c r="E192" s="74"/>
      <c r="F192" s="71"/>
      <c r="G192" s="71"/>
      <c r="H192" s="71"/>
      <c r="I192" s="71"/>
    </row>
    <row r="193" spans="1:9">
      <c r="A193" s="1171" t="s">
        <v>131</v>
      </c>
      <c r="B193" s="74"/>
      <c r="C193" s="74"/>
      <c r="D193" s="74"/>
      <c r="E193" s="74"/>
      <c r="F193" s="71"/>
      <c r="G193" s="71"/>
      <c r="H193" s="71"/>
      <c r="I193" s="71"/>
    </row>
    <row r="194" spans="1:9">
      <c r="A194" s="2898" t="s">
        <v>106</v>
      </c>
      <c r="B194" s="2900" t="s">
        <v>171</v>
      </c>
      <c r="C194" s="2900"/>
      <c r="D194" s="2900" t="s">
        <v>242</v>
      </c>
      <c r="E194" s="2900"/>
      <c r="F194" s="71"/>
      <c r="G194" s="71"/>
      <c r="H194" s="71"/>
      <c r="I194" s="71"/>
    </row>
    <row r="195" spans="1:9" ht="26.25">
      <c r="A195" s="2899"/>
      <c r="B195" s="229" t="s">
        <v>186</v>
      </c>
      <c r="C195" s="229" t="s">
        <v>187</v>
      </c>
      <c r="D195" s="229" t="s">
        <v>186</v>
      </c>
      <c r="E195" s="229" t="s">
        <v>187</v>
      </c>
      <c r="F195" s="71"/>
      <c r="G195" s="71"/>
      <c r="H195" s="71"/>
      <c r="I195" s="71"/>
    </row>
    <row r="196" spans="1:9">
      <c r="A196" s="62" t="s">
        <v>120</v>
      </c>
      <c r="B196" s="285">
        <v>0</v>
      </c>
      <c r="C196" s="147">
        <v>0</v>
      </c>
      <c r="D196" s="147">
        <v>0</v>
      </c>
      <c r="E196" s="147">
        <v>0</v>
      </c>
      <c r="F196" s="71"/>
      <c r="G196" s="71"/>
      <c r="H196" s="71"/>
      <c r="I196" s="71"/>
    </row>
    <row r="197" spans="1:9">
      <c r="A197" s="62" t="s">
        <v>121</v>
      </c>
      <c r="B197" s="286">
        <v>5.4</v>
      </c>
      <c r="C197" s="147">
        <v>2</v>
      </c>
      <c r="D197" s="147">
        <v>1.4</v>
      </c>
      <c r="E197" s="147">
        <v>1.4</v>
      </c>
      <c r="F197" s="71"/>
      <c r="G197" s="71"/>
      <c r="H197" s="71"/>
      <c r="I197" s="71"/>
    </row>
    <row r="198" spans="1:9">
      <c r="A198" s="62" t="s">
        <v>122</v>
      </c>
      <c r="B198" s="286">
        <v>3.8</v>
      </c>
      <c r="C198" s="147">
        <v>1.4</v>
      </c>
      <c r="D198" s="147">
        <v>3.1</v>
      </c>
      <c r="E198" s="147">
        <v>3</v>
      </c>
      <c r="F198" s="71"/>
      <c r="G198" s="71"/>
      <c r="H198" s="71"/>
      <c r="I198" s="71"/>
    </row>
    <row r="199" spans="1:9">
      <c r="A199" s="62" t="s">
        <v>123</v>
      </c>
      <c r="B199" s="286">
        <v>229.79999999999998</v>
      </c>
      <c r="C199" s="147">
        <v>124.2</v>
      </c>
      <c r="D199" s="147">
        <v>14.999999999999998</v>
      </c>
      <c r="E199" s="147">
        <v>5.6</v>
      </c>
      <c r="F199" s="71"/>
      <c r="G199" s="71"/>
      <c r="H199" s="71"/>
      <c r="I199" s="71"/>
    </row>
    <row r="200" spans="1:9">
      <c r="A200" s="62" t="s">
        <v>111</v>
      </c>
      <c r="B200" s="257">
        <v>6.4</v>
      </c>
      <c r="C200" s="56">
        <v>5.2</v>
      </c>
      <c r="D200" s="56">
        <v>12.500000000000002</v>
      </c>
      <c r="E200" s="56">
        <v>6.2</v>
      </c>
      <c r="F200" s="71"/>
      <c r="G200" s="71"/>
      <c r="H200" s="71"/>
      <c r="I200" s="71"/>
    </row>
    <row r="201" spans="1:9">
      <c r="A201" s="62" t="s">
        <v>124</v>
      </c>
      <c r="B201" s="257">
        <v>0</v>
      </c>
      <c r="C201" s="56">
        <v>0</v>
      </c>
      <c r="D201" s="56">
        <v>0</v>
      </c>
      <c r="E201" s="56">
        <v>0</v>
      </c>
      <c r="F201" s="71"/>
      <c r="G201" s="71"/>
      <c r="H201" s="71"/>
      <c r="I201" s="71"/>
    </row>
    <row r="202" spans="1:9">
      <c r="A202" s="62" t="s">
        <v>125</v>
      </c>
      <c r="B202" s="257">
        <v>36</v>
      </c>
      <c r="C202" s="56">
        <v>30.8</v>
      </c>
      <c r="D202" s="56">
        <v>0</v>
      </c>
      <c r="E202" s="56">
        <v>0</v>
      </c>
      <c r="F202" s="71"/>
      <c r="G202" s="71"/>
      <c r="H202" s="71"/>
      <c r="I202" s="71"/>
    </row>
    <row r="203" spans="1:9">
      <c r="A203" s="62" t="s">
        <v>126</v>
      </c>
      <c r="B203" s="257">
        <v>126</v>
      </c>
      <c r="C203" s="56">
        <v>67.400000000000006</v>
      </c>
      <c r="D203" s="56">
        <v>0</v>
      </c>
      <c r="E203" s="56">
        <v>0</v>
      </c>
      <c r="F203" s="71"/>
      <c r="G203" s="71"/>
      <c r="H203" s="71"/>
      <c r="I203" s="71"/>
    </row>
    <row r="204" spans="1:9">
      <c r="A204" s="62" t="s">
        <v>127</v>
      </c>
      <c r="B204" s="257">
        <v>0</v>
      </c>
      <c r="C204" s="56">
        <v>0</v>
      </c>
      <c r="D204" s="56">
        <v>0</v>
      </c>
      <c r="E204" s="56">
        <v>0</v>
      </c>
      <c r="F204" s="71"/>
      <c r="G204" s="71"/>
      <c r="H204" s="71"/>
      <c r="I204" s="71"/>
    </row>
    <row r="205" spans="1:9">
      <c r="A205" s="62" t="s">
        <v>128</v>
      </c>
      <c r="B205" s="257">
        <v>0</v>
      </c>
      <c r="C205" s="56">
        <v>0</v>
      </c>
      <c r="D205" s="56">
        <v>0</v>
      </c>
      <c r="E205" s="56">
        <v>0</v>
      </c>
      <c r="F205" s="71"/>
      <c r="G205" s="71"/>
      <c r="H205" s="71"/>
      <c r="I205" s="71"/>
    </row>
    <row r="206" spans="1:9" ht="16.5" customHeight="1">
      <c r="A206" s="62" t="s">
        <v>129</v>
      </c>
      <c r="B206" s="257">
        <v>241.2</v>
      </c>
      <c r="C206" s="56">
        <v>62.2</v>
      </c>
      <c r="D206" s="56">
        <v>326</v>
      </c>
      <c r="E206" s="56">
        <v>113</v>
      </c>
      <c r="F206" s="71"/>
      <c r="G206" s="71"/>
      <c r="H206" s="71"/>
      <c r="I206" s="71"/>
    </row>
    <row r="207" spans="1:9" ht="15" customHeight="1">
      <c r="A207" s="70" t="s">
        <v>130</v>
      </c>
      <c r="B207" s="277">
        <v>0</v>
      </c>
      <c r="C207" s="277">
        <v>0</v>
      </c>
      <c r="D207" s="277">
        <v>1.2</v>
      </c>
      <c r="E207" s="277">
        <v>1.2</v>
      </c>
      <c r="F207" s="71"/>
      <c r="G207" s="71"/>
      <c r="H207" s="71"/>
      <c r="I207" s="71"/>
    </row>
    <row r="208" spans="1:9">
      <c r="A208" s="323" t="s">
        <v>413</v>
      </c>
      <c r="B208" s="74"/>
      <c r="C208" s="74"/>
      <c r="D208" s="74"/>
      <c r="E208" s="74"/>
      <c r="F208" s="71"/>
      <c r="G208" s="71"/>
      <c r="H208" s="71"/>
      <c r="I208" s="71"/>
    </row>
    <row r="209" spans="1:8" ht="14.25" customHeight="1">
      <c r="B209" s="74"/>
      <c r="C209" s="74"/>
      <c r="D209" s="74"/>
      <c r="E209" s="74"/>
    </row>
    <row r="210" spans="1:8">
      <c r="A210" s="11" t="s">
        <v>461</v>
      </c>
      <c r="B210" s="74"/>
      <c r="C210" s="36"/>
      <c r="E210" s="74"/>
      <c r="G210" s="756"/>
    </row>
    <row r="211" spans="1:8">
      <c r="A211" s="1172" t="s">
        <v>134</v>
      </c>
      <c r="B211" s="74"/>
      <c r="C211" s="36"/>
      <c r="E211" s="74"/>
      <c r="G211" s="756"/>
    </row>
    <row r="212" spans="1:8">
      <c r="A212" s="59" t="s">
        <v>132</v>
      </c>
      <c r="B212" s="85" t="s">
        <v>11</v>
      </c>
      <c r="C212" s="85" t="s">
        <v>12</v>
      </c>
      <c r="D212" s="85" t="s">
        <v>173</v>
      </c>
      <c r="E212" s="85" t="s">
        <v>242</v>
      </c>
      <c r="G212" s="756"/>
    </row>
    <row r="213" spans="1:8">
      <c r="A213" s="62" t="s">
        <v>120</v>
      </c>
      <c r="B213" s="287">
        <v>1018.2031053168855</v>
      </c>
      <c r="C213" s="287">
        <v>1017.6580779468436</v>
      </c>
      <c r="D213" s="287">
        <v>1017.8245132620291</v>
      </c>
      <c r="E213" s="287">
        <v>1019.0425757902641</v>
      </c>
      <c r="G213" s="756"/>
    </row>
    <row r="214" spans="1:8">
      <c r="A214" s="62" t="s">
        <v>121</v>
      </c>
      <c r="B214" s="287">
        <v>1016.7139136600399</v>
      </c>
      <c r="C214" s="287">
        <v>1015.7174238161278</v>
      </c>
      <c r="D214" s="287">
        <v>1015.9297003324431</v>
      </c>
      <c r="E214" s="287">
        <v>1017.7114688691345</v>
      </c>
      <c r="G214" s="776">
        <f>AVERAGE(B213:E224)</f>
        <v>1008.7323832517189</v>
      </c>
    </row>
    <row r="215" spans="1:8">
      <c r="A215" s="62" t="s">
        <v>122</v>
      </c>
      <c r="B215" s="287">
        <v>1013.6357831069611</v>
      </c>
      <c r="C215" s="287">
        <v>1012.9946459747914</v>
      </c>
      <c r="D215" s="287">
        <v>1013.1635692977087</v>
      </c>
      <c r="E215" s="287">
        <v>1014.4828980988871</v>
      </c>
      <c r="G215" s="756"/>
    </row>
    <row r="216" spans="1:8">
      <c r="A216" s="62" t="s">
        <v>123</v>
      </c>
      <c r="B216" s="287">
        <v>1009.1958486813045</v>
      </c>
      <c r="C216" s="287">
        <v>1008.8425201435909</v>
      </c>
      <c r="D216" s="287">
        <v>1008.7243709876042</v>
      </c>
      <c r="E216" s="287">
        <v>1009.9626495083713</v>
      </c>
      <c r="G216" s="756"/>
    </row>
    <row r="217" spans="1:8">
      <c r="A217" s="62" t="s">
        <v>111</v>
      </c>
      <c r="B217" s="287">
        <v>1006.2909357973372</v>
      </c>
      <c r="C217" s="287">
        <v>1005.8013904593608</v>
      </c>
      <c r="D217" s="287">
        <v>1005.9184689066224</v>
      </c>
      <c r="E217" s="287">
        <v>1007.2051080223985</v>
      </c>
      <c r="G217" s="756"/>
    </row>
    <row r="218" spans="1:8">
      <c r="A218" s="62" t="s">
        <v>124</v>
      </c>
      <c r="B218" s="287">
        <v>998.29946701232643</v>
      </c>
      <c r="C218" s="287">
        <v>997.73824936245853</v>
      </c>
      <c r="D218" s="287">
        <v>998.14472843282795</v>
      </c>
      <c r="E218" s="287">
        <v>999.60253717243916</v>
      </c>
      <c r="G218" s="756"/>
    </row>
    <row r="219" spans="1:8">
      <c r="A219" s="62" t="s">
        <v>125</v>
      </c>
      <c r="B219" s="287">
        <v>994.86958800894672</v>
      </c>
      <c r="C219" s="287">
        <v>994.84307086875924</v>
      </c>
      <c r="D219" s="287">
        <v>994.87196385914285</v>
      </c>
      <c r="E219" s="287">
        <v>996.55821176919528</v>
      </c>
      <c r="G219" s="756"/>
    </row>
    <row r="220" spans="1:8">
      <c r="A220" s="62" t="s">
        <v>126</v>
      </c>
      <c r="B220" s="287">
        <v>999.02603400470446</v>
      </c>
      <c r="C220" s="287">
        <v>998.6858579172897</v>
      </c>
      <c r="D220" s="287">
        <v>998.29297793088415</v>
      </c>
      <c r="E220" s="287">
        <v>999.64859295705719</v>
      </c>
      <c r="G220" s="756"/>
    </row>
    <row r="221" spans="1:8">
      <c r="A221" s="62" t="s">
        <v>127</v>
      </c>
      <c r="B221" s="287">
        <v>1004.2592096403755</v>
      </c>
      <c r="C221" s="287">
        <v>1003.9418935353918</v>
      </c>
      <c r="D221" s="287">
        <v>1004.4699656756019</v>
      </c>
      <c r="E221" s="287">
        <v>1004.5357375332787</v>
      </c>
      <c r="H221" s="75"/>
    </row>
    <row r="222" spans="1:8">
      <c r="A222" s="62" t="s">
        <v>128</v>
      </c>
      <c r="B222" s="287">
        <v>1010.0269578509742</v>
      </c>
      <c r="C222" s="287">
        <v>1009.5692037260683</v>
      </c>
      <c r="D222" s="287">
        <v>1010.2650038670569</v>
      </c>
      <c r="E222" s="287">
        <v>1011.599402407944</v>
      </c>
    </row>
    <row r="223" spans="1:8">
      <c r="A223" s="62" t="s">
        <v>129</v>
      </c>
      <c r="B223" s="287">
        <v>1014.5047191323786</v>
      </c>
      <c r="C223" s="287">
        <v>1014.7886375517623</v>
      </c>
      <c r="D223" s="287">
        <v>1014.6897660210556</v>
      </c>
      <c r="E223" s="287">
        <v>1015.9057127768983</v>
      </c>
    </row>
    <row r="224" spans="1:8">
      <c r="A224" s="62" t="s">
        <v>130</v>
      </c>
      <c r="B224" s="288">
        <v>1018.724745043683</v>
      </c>
      <c r="C224" s="288">
        <v>1017.6350960051467</v>
      </c>
      <c r="D224" s="288">
        <v>1018.9023827390791</v>
      </c>
      <c r="E224" s="288">
        <v>1019.7357153010799</v>
      </c>
    </row>
    <row r="225" spans="1:12">
      <c r="A225" s="63" t="s">
        <v>413</v>
      </c>
      <c r="B225" s="25"/>
      <c r="C225" s="29"/>
      <c r="D225" s="25"/>
      <c r="E225" s="25"/>
    </row>
    <row r="226" spans="1:12">
      <c r="B226" s="74"/>
      <c r="C226" s="74"/>
      <c r="D226" s="74"/>
      <c r="E226" s="74"/>
    </row>
    <row r="227" spans="1:12">
      <c r="A227" s="11" t="s">
        <v>606</v>
      </c>
      <c r="C227" s="36"/>
      <c r="D227" s="74"/>
      <c r="E227" s="74"/>
    </row>
    <row r="228" spans="1:12">
      <c r="A228" s="1173" t="s">
        <v>135</v>
      </c>
      <c r="B228" s="25"/>
      <c r="C228" s="29"/>
      <c r="D228" s="25"/>
      <c r="E228" s="25"/>
      <c r="F228" s="73"/>
    </row>
    <row r="229" spans="1:12">
      <c r="A229" s="59" t="s">
        <v>132</v>
      </c>
      <c r="B229" s="85" t="s">
        <v>11</v>
      </c>
      <c r="C229" s="85" t="s">
        <v>12</v>
      </c>
      <c r="D229" s="85" t="s">
        <v>173</v>
      </c>
      <c r="E229" s="85" t="s">
        <v>242</v>
      </c>
      <c r="F229" s="73"/>
    </row>
    <row r="230" spans="1:12">
      <c r="A230" s="62" t="s">
        <v>120</v>
      </c>
      <c r="B230" s="56">
        <v>65.172504212675847</v>
      </c>
      <c r="C230" s="528">
        <v>57.149975895600193</v>
      </c>
      <c r="D230" s="56">
        <v>62.593879514871169</v>
      </c>
      <c r="E230" s="56">
        <v>69.218715158660416</v>
      </c>
      <c r="F230" s="73"/>
      <c r="L230" s="73"/>
    </row>
    <row r="231" spans="1:12">
      <c r="A231" s="62" t="s">
        <v>121</v>
      </c>
      <c r="B231" s="56">
        <v>68.669551215555501</v>
      </c>
      <c r="C231" s="529">
        <v>54.89237738970396</v>
      </c>
      <c r="D231" s="56">
        <v>61.223684771847594</v>
      </c>
      <c r="E231" s="56">
        <v>70.870944066468738</v>
      </c>
      <c r="F231" s="73"/>
      <c r="L231" s="73"/>
    </row>
    <row r="232" spans="1:12">
      <c r="A232" s="62" t="s">
        <v>122</v>
      </c>
      <c r="B232" s="77">
        <v>57.000445228494627</v>
      </c>
      <c r="C232" s="529">
        <v>42.673887008133597</v>
      </c>
      <c r="D232" s="56">
        <v>54.461105505990474</v>
      </c>
      <c r="E232" s="56">
        <v>69.538063486541603</v>
      </c>
      <c r="F232" s="73"/>
      <c r="L232" s="73"/>
    </row>
    <row r="233" spans="1:12">
      <c r="A233" s="62" t="s">
        <v>123</v>
      </c>
      <c r="B233" s="77">
        <v>51.723706093819217</v>
      </c>
      <c r="C233" s="529">
        <v>42.097140002991928</v>
      </c>
      <c r="D233" s="56">
        <v>54.147299807601222</v>
      </c>
      <c r="E233" s="56">
        <v>62.365532949942121</v>
      </c>
      <c r="F233" s="73"/>
      <c r="L233" s="73"/>
    </row>
    <row r="234" spans="1:12">
      <c r="A234" s="62" t="s">
        <v>111</v>
      </c>
      <c r="B234" s="56">
        <v>54.155212533602146</v>
      </c>
      <c r="C234" s="529">
        <v>35.346298067838248</v>
      </c>
      <c r="D234" s="56">
        <v>40.544145327897525</v>
      </c>
      <c r="E234" s="56">
        <v>63.392705459465191</v>
      </c>
      <c r="F234" s="73"/>
      <c r="L234" s="73"/>
    </row>
    <row r="235" spans="1:12">
      <c r="A235" s="62" t="s">
        <v>124</v>
      </c>
      <c r="B235" s="56">
        <v>58.265416666666667</v>
      </c>
      <c r="C235" s="529">
        <v>37.149364882527081</v>
      </c>
      <c r="D235" s="56">
        <v>41.80190364789236</v>
      </c>
      <c r="E235" s="290">
        <v>62.108984375000006</v>
      </c>
      <c r="F235" s="73"/>
      <c r="L235" s="73"/>
    </row>
    <row r="236" spans="1:12">
      <c r="A236" s="62" t="s">
        <v>125</v>
      </c>
      <c r="B236" s="56">
        <v>47.892678931451613</v>
      </c>
      <c r="C236" s="529">
        <v>34.613872962281789</v>
      </c>
      <c r="D236" s="56">
        <v>48.622892465117765</v>
      </c>
      <c r="E236" s="291">
        <v>70.792438968267888</v>
      </c>
      <c r="F236" s="73"/>
      <c r="L236" s="73"/>
    </row>
    <row r="237" spans="1:12">
      <c r="A237" s="62" t="s">
        <v>126</v>
      </c>
      <c r="B237" s="56">
        <v>52.142195900537637</v>
      </c>
      <c r="C237" s="529">
        <v>37.439173455672595</v>
      </c>
      <c r="D237" s="56">
        <v>54.189693387745244</v>
      </c>
      <c r="E237" s="290">
        <v>75.619808948321889</v>
      </c>
      <c r="L237" s="73"/>
    </row>
    <row r="238" spans="1:12">
      <c r="A238" s="62" t="s">
        <v>127</v>
      </c>
      <c r="B238" s="56">
        <v>55.374374186197912</v>
      </c>
      <c r="C238" s="529">
        <v>39.761324570843968</v>
      </c>
      <c r="D238" s="56">
        <v>54.989961049662895</v>
      </c>
      <c r="E238" s="290">
        <v>71.239158997754799</v>
      </c>
      <c r="L238" s="73"/>
    </row>
    <row r="239" spans="1:12">
      <c r="A239" s="62" t="s">
        <v>128</v>
      </c>
      <c r="B239" s="56">
        <v>62.603200604838705</v>
      </c>
      <c r="C239" s="529">
        <v>47.41102838263501</v>
      </c>
      <c r="D239" s="56">
        <v>59.715124320065662</v>
      </c>
      <c r="E239" s="56">
        <v>70.999846377124669</v>
      </c>
      <c r="L239" s="73"/>
    </row>
    <row r="240" spans="1:12">
      <c r="A240" s="62" t="s">
        <v>129</v>
      </c>
      <c r="B240" s="56">
        <v>60.857821180555547</v>
      </c>
      <c r="C240" s="529">
        <v>57.787244954433163</v>
      </c>
      <c r="D240" s="56">
        <v>68.623303082912443</v>
      </c>
      <c r="E240" s="56">
        <v>73.949844894688638</v>
      </c>
      <c r="L240" s="73"/>
    </row>
    <row r="241" spans="1:12">
      <c r="A241" s="62" t="s">
        <v>130</v>
      </c>
      <c r="B241" s="277">
        <v>65.082283266129025</v>
      </c>
      <c r="C241" s="530">
        <v>62.543196764592935</v>
      </c>
      <c r="D241" s="277">
        <v>68.997583229166864</v>
      </c>
      <c r="E241" s="289">
        <v>75.203576465824298</v>
      </c>
      <c r="F241" s="275"/>
      <c r="L241" s="73"/>
    </row>
    <row r="242" spans="1:12">
      <c r="A242" s="63" t="s">
        <v>413</v>
      </c>
      <c r="B242" s="25"/>
      <c r="C242" s="29"/>
      <c r="D242" s="25"/>
      <c r="E242" s="25"/>
    </row>
    <row r="243" spans="1:12">
      <c r="A243" s="69"/>
      <c r="B243" s="25"/>
      <c r="C243" s="29"/>
      <c r="D243" s="25"/>
      <c r="E243" s="25"/>
    </row>
    <row r="244" spans="1:12">
      <c r="A244" s="11" t="s">
        <v>462</v>
      </c>
      <c r="B244" s="25"/>
      <c r="C244" s="29"/>
      <c r="D244" s="25"/>
      <c r="E244" s="25"/>
    </row>
    <row r="245" spans="1:12">
      <c r="A245" s="69"/>
      <c r="B245" s="25"/>
      <c r="C245" s="29"/>
      <c r="D245" s="25"/>
      <c r="E245" s="25"/>
      <c r="G245" s="760"/>
      <c r="H245" s="760"/>
      <c r="I245" s="760"/>
      <c r="J245" s="760"/>
      <c r="K245" s="760"/>
    </row>
    <row r="246" spans="1:12">
      <c r="A246" s="69"/>
      <c r="B246" s="25"/>
      <c r="C246" s="29"/>
      <c r="D246" s="25"/>
      <c r="E246" s="25"/>
      <c r="G246" s="770" t="s">
        <v>132</v>
      </c>
      <c r="H246" s="760"/>
      <c r="I246" s="760"/>
      <c r="J246" s="760"/>
      <c r="K246" s="760"/>
    </row>
    <row r="247" spans="1:12">
      <c r="A247" s="69"/>
      <c r="B247" s="25"/>
      <c r="C247" s="29"/>
      <c r="D247" s="25"/>
      <c r="E247" s="25"/>
      <c r="G247" s="766" t="s">
        <v>107</v>
      </c>
      <c r="H247" s="760"/>
      <c r="I247" s="760"/>
      <c r="J247" s="760"/>
      <c r="K247" s="760"/>
    </row>
    <row r="248" spans="1:12">
      <c r="A248" s="69"/>
      <c r="B248" s="25"/>
      <c r="C248" s="29"/>
      <c r="D248" s="25"/>
      <c r="E248" s="25"/>
      <c r="G248" s="766" t="s">
        <v>108</v>
      </c>
      <c r="H248" s="760"/>
      <c r="I248" s="760"/>
      <c r="J248" s="760"/>
      <c r="K248" s="760"/>
    </row>
    <row r="249" spans="1:12">
      <c r="A249" s="69"/>
      <c r="B249" s="25"/>
      <c r="C249" s="29"/>
      <c r="D249" s="25"/>
      <c r="E249" s="25"/>
      <c r="G249" s="766" t="s">
        <v>109</v>
      </c>
      <c r="H249" s="760"/>
      <c r="I249" s="760"/>
      <c r="J249" s="760"/>
      <c r="K249" s="760"/>
    </row>
    <row r="250" spans="1:12">
      <c r="A250" s="69"/>
      <c r="B250" s="25"/>
      <c r="C250" s="29"/>
      <c r="D250" s="25"/>
      <c r="E250" s="25"/>
      <c r="G250" s="766" t="s">
        <v>110</v>
      </c>
      <c r="H250" s="760"/>
      <c r="I250" s="760"/>
      <c r="J250" s="760"/>
      <c r="K250" s="760"/>
    </row>
    <row r="251" spans="1:12">
      <c r="A251" s="69"/>
      <c r="B251" s="25"/>
      <c r="C251" s="29"/>
      <c r="D251" s="25"/>
      <c r="E251" s="25"/>
      <c r="G251" s="766" t="s">
        <v>111</v>
      </c>
      <c r="H251" s="760"/>
      <c r="I251" s="760"/>
      <c r="J251" s="760"/>
      <c r="K251" s="760"/>
    </row>
    <row r="252" spans="1:12">
      <c r="A252" s="69"/>
      <c r="B252" s="25"/>
      <c r="C252" s="29"/>
      <c r="D252" s="25"/>
      <c r="E252" s="25"/>
      <c r="G252" s="766" t="s">
        <v>112</v>
      </c>
      <c r="H252" s="760"/>
      <c r="I252" s="760"/>
      <c r="J252" s="760"/>
      <c r="K252" s="760"/>
    </row>
    <row r="253" spans="1:12">
      <c r="A253" s="69"/>
      <c r="B253" s="25"/>
      <c r="C253" s="29"/>
      <c r="D253" s="25"/>
      <c r="E253" s="25"/>
      <c r="G253" s="766" t="s">
        <v>113</v>
      </c>
      <c r="H253" s="760"/>
      <c r="I253" s="760"/>
      <c r="J253" s="760"/>
      <c r="K253" s="760"/>
    </row>
    <row r="254" spans="1:12">
      <c r="A254" s="69"/>
      <c r="B254" s="25"/>
      <c r="C254" s="29"/>
      <c r="D254" s="25"/>
      <c r="E254" s="25"/>
      <c r="G254" s="766" t="s">
        <v>114</v>
      </c>
      <c r="H254" s="760"/>
      <c r="I254" s="760"/>
      <c r="J254" s="760"/>
      <c r="K254" s="760"/>
    </row>
    <row r="255" spans="1:12">
      <c r="A255" s="69"/>
      <c r="B255" s="25"/>
      <c r="C255" s="29"/>
      <c r="D255" s="25"/>
      <c r="E255" s="25"/>
      <c r="G255" s="766" t="s">
        <v>115</v>
      </c>
      <c r="H255" s="760"/>
      <c r="I255" s="760"/>
      <c r="J255" s="760"/>
      <c r="K255" s="760"/>
    </row>
    <row r="256" spans="1:12">
      <c r="A256" s="69"/>
      <c r="B256" s="25"/>
      <c r="C256" s="29"/>
      <c r="D256" s="25"/>
      <c r="E256" s="25"/>
      <c r="G256" s="766" t="s">
        <v>116</v>
      </c>
      <c r="H256" s="760"/>
      <c r="I256" s="760"/>
      <c r="J256" s="760"/>
      <c r="K256" s="760"/>
    </row>
    <row r="257" spans="1:17">
      <c r="A257" s="69"/>
      <c r="B257" s="25"/>
      <c r="C257" s="29"/>
      <c r="D257" s="25"/>
      <c r="E257" s="25"/>
      <c r="G257" s="766" t="s">
        <v>117</v>
      </c>
      <c r="H257" s="760"/>
      <c r="I257" s="760"/>
      <c r="J257" s="760"/>
      <c r="K257" s="760"/>
    </row>
    <row r="258" spans="1:17">
      <c r="A258" s="69"/>
      <c r="B258" s="25"/>
      <c r="C258" s="29"/>
      <c r="D258" s="25"/>
      <c r="E258" s="25"/>
      <c r="G258" s="766" t="s">
        <v>118</v>
      </c>
      <c r="H258" s="760"/>
      <c r="I258" s="760"/>
      <c r="J258" s="760"/>
      <c r="K258" s="760"/>
    </row>
    <row r="259" spans="1:17">
      <c r="A259" s="69"/>
      <c r="B259" s="25"/>
      <c r="C259" s="29"/>
      <c r="D259" s="25"/>
      <c r="E259" s="25"/>
      <c r="G259" s="760"/>
      <c r="H259" s="760"/>
      <c r="I259" s="760"/>
      <c r="J259" s="760"/>
      <c r="K259" s="760"/>
    </row>
    <row r="260" spans="1:17">
      <c r="A260" s="69"/>
      <c r="B260" s="25"/>
      <c r="C260" s="29"/>
      <c r="D260" s="25"/>
      <c r="E260" s="25"/>
      <c r="G260" s="760"/>
      <c r="H260" s="760"/>
      <c r="I260" s="760"/>
      <c r="J260" s="760"/>
      <c r="K260" s="760"/>
    </row>
    <row r="261" spans="1:17">
      <c r="A261" s="268" t="s">
        <v>413</v>
      </c>
      <c r="B261" s="25"/>
      <c r="C261" s="29"/>
      <c r="D261" s="25"/>
      <c r="E261" s="25"/>
      <c r="G261" s="760"/>
      <c r="H261" s="760"/>
      <c r="I261" s="760"/>
      <c r="J261" s="760"/>
      <c r="K261" s="760"/>
    </row>
    <row r="262" spans="1:17">
      <c r="A262" s="268"/>
      <c r="B262" s="25"/>
      <c r="C262" s="29"/>
      <c r="D262" s="25"/>
      <c r="E262" s="25"/>
      <c r="G262" s="760"/>
      <c r="H262" s="760"/>
      <c r="I262" s="760"/>
      <c r="J262" s="760"/>
      <c r="K262" s="760"/>
    </row>
    <row r="263" spans="1:17" s="36" customFormat="1">
      <c r="A263" s="11" t="s">
        <v>464</v>
      </c>
      <c r="B263" s="24"/>
      <c r="C263" s="58"/>
      <c r="D263" s="24"/>
      <c r="E263" s="24"/>
      <c r="F263" s="33"/>
      <c r="G263" s="760"/>
      <c r="H263" s="760"/>
      <c r="I263" s="760"/>
      <c r="J263" s="760"/>
      <c r="K263" s="760"/>
      <c r="L263" s="33"/>
      <c r="M263" s="33"/>
      <c r="N263" s="33"/>
      <c r="O263" s="33"/>
      <c r="P263" s="33"/>
      <c r="Q263" s="33"/>
    </row>
    <row r="264" spans="1:17" s="36" customFormat="1">
      <c r="A264" s="1173" t="s">
        <v>135</v>
      </c>
      <c r="B264" s="24"/>
      <c r="C264" s="58"/>
      <c r="D264" s="24"/>
      <c r="E264" s="24"/>
      <c r="F264" s="33"/>
      <c r="G264" s="760"/>
      <c r="H264" s="760"/>
      <c r="I264" s="760"/>
      <c r="J264" s="760"/>
      <c r="K264" s="760"/>
      <c r="L264" s="33"/>
      <c r="M264" s="33"/>
      <c r="N264" s="33"/>
      <c r="O264" s="33"/>
      <c r="P264" s="33"/>
      <c r="Q264" s="33"/>
    </row>
    <row r="265" spans="1:17" s="36" customFormat="1" ht="25.5">
      <c r="A265" s="59" t="s">
        <v>132</v>
      </c>
      <c r="B265" s="85" t="s">
        <v>188</v>
      </c>
      <c r="C265" s="85" t="s">
        <v>189</v>
      </c>
      <c r="D265" s="85" t="s">
        <v>190</v>
      </c>
      <c r="F265" s="33"/>
      <c r="G265" s="760"/>
      <c r="H265" s="760"/>
      <c r="I265" s="760"/>
      <c r="J265" s="760"/>
      <c r="K265" s="760"/>
      <c r="L265" s="33"/>
      <c r="M265" s="33"/>
      <c r="N265" s="33"/>
      <c r="O265" s="33"/>
      <c r="P265" s="33"/>
      <c r="Q265" s="33"/>
    </row>
    <row r="266" spans="1:17" s="36" customFormat="1">
      <c r="A266" s="62" t="s">
        <v>120</v>
      </c>
      <c r="B266" s="56">
        <v>65.172504212675847</v>
      </c>
      <c r="C266" s="56">
        <v>39.979032258064514</v>
      </c>
      <c r="D266" s="56">
        <v>85.86854838709678</v>
      </c>
      <c r="E266" s="76"/>
      <c r="F266" s="56"/>
      <c r="G266" s="762"/>
      <c r="H266" s="760"/>
      <c r="I266" s="760"/>
      <c r="J266" s="760"/>
      <c r="K266" s="760"/>
      <c r="L266" s="33"/>
      <c r="M266" s="33"/>
      <c r="N266" s="33"/>
      <c r="O266" s="33"/>
      <c r="P266" s="33"/>
      <c r="Q266" s="33"/>
    </row>
    <row r="267" spans="1:17" s="36" customFormat="1">
      <c r="A267" s="62" t="s">
        <v>121</v>
      </c>
      <c r="B267" s="56">
        <v>68.669551215555501</v>
      </c>
      <c r="C267" s="56">
        <v>40.096428571428568</v>
      </c>
      <c r="D267" s="56">
        <v>90.269642857142856</v>
      </c>
      <c r="E267" s="76"/>
      <c r="F267" s="33"/>
      <c r="G267" s="760"/>
      <c r="H267" s="760"/>
      <c r="I267" s="760"/>
      <c r="J267" s="760"/>
      <c r="K267" s="760"/>
      <c r="L267" s="33"/>
      <c r="M267" s="33"/>
      <c r="N267" s="33"/>
      <c r="O267" s="33"/>
      <c r="P267" s="33"/>
      <c r="Q267" s="33"/>
    </row>
    <row r="268" spans="1:17" s="36" customFormat="1">
      <c r="A268" s="62" t="s">
        <v>122</v>
      </c>
      <c r="B268" s="77">
        <v>57.000445228494627</v>
      </c>
      <c r="C268" s="77">
        <v>30.186290322580646</v>
      </c>
      <c r="D268" s="77">
        <v>83.141935483870967</v>
      </c>
      <c r="E268" s="76"/>
      <c r="F268" s="33"/>
      <c r="G268" s="760"/>
      <c r="H268" s="760"/>
      <c r="I268" s="760"/>
      <c r="J268" s="760"/>
      <c r="K268" s="760"/>
      <c r="L268" s="33"/>
      <c r="M268" s="33"/>
      <c r="N268" s="33"/>
      <c r="O268" s="33"/>
      <c r="P268" s="33"/>
      <c r="Q268" s="33"/>
    </row>
    <row r="269" spans="1:17" s="36" customFormat="1">
      <c r="A269" s="62" t="s">
        <v>123</v>
      </c>
      <c r="B269" s="77">
        <v>51.723706093819217</v>
      </c>
      <c r="C269" s="77">
        <v>27.035</v>
      </c>
      <c r="D269" s="77">
        <v>78.543333333333337</v>
      </c>
      <c r="E269" s="76"/>
      <c r="F269" s="33"/>
      <c r="G269" s="760"/>
      <c r="H269" s="760"/>
      <c r="I269" s="760"/>
      <c r="J269" s="760"/>
      <c r="K269" s="760"/>
      <c r="L269" s="33"/>
      <c r="M269" s="33"/>
      <c r="N269" s="33"/>
      <c r="O269" s="33"/>
      <c r="P269" s="33"/>
      <c r="Q269" s="33"/>
    </row>
    <row r="270" spans="1:17" s="36" customFormat="1">
      <c r="A270" s="62" t="s">
        <v>111</v>
      </c>
      <c r="B270" s="56">
        <v>54.155212533602146</v>
      </c>
      <c r="C270" s="56">
        <v>28.156451612903226</v>
      </c>
      <c r="D270" s="56">
        <v>79.706451612903237</v>
      </c>
      <c r="E270" s="76"/>
      <c r="F270" s="33"/>
      <c r="G270" s="760"/>
      <c r="H270" s="760"/>
      <c r="I270" s="760"/>
      <c r="J270" s="760"/>
      <c r="K270" s="760"/>
      <c r="L270" s="33"/>
      <c r="M270" s="33"/>
      <c r="N270" s="33"/>
      <c r="O270" s="33"/>
      <c r="P270" s="33"/>
      <c r="Q270" s="33"/>
    </row>
    <row r="271" spans="1:17" s="36" customFormat="1">
      <c r="A271" s="62" t="s">
        <v>124</v>
      </c>
      <c r="B271" s="56">
        <v>58.265416666666667</v>
      </c>
      <c r="C271" s="56">
        <v>33.229166666666664</v>
      </c>
      <c r="D271" s="56">
        <v>82.216666666666669</v>
      </c>
      <c r="E271" s="76"/>
      <c r="F271" s="33"/>
      <c r="G271" s="760"/>
      <c r="H271" s="777" t="s">
        <v>174</v>
      </c>
      <c r="I271" s="777" t="s">
        <v>175</v>
      </c>
      <c r="J271" s="760"/>
      <c r="K271" s="760"/>
      <c r="L271" s="33"/>
      <c r="M271" s="33"/>
      <c r="N271" s="33"/>
      <c r="O271" s="33"/>
      <c r="P271" s="33"/>
      <c r="Q271" s="33"/>
    </row>
    <row r="272" spans="1:17" s="36" customFormat="1">
      <c r="A272" s="62" t="s">
        <v>125</v>
      </c>
      <c r="B272" s="56">
        <v>47.892678931451613</v>
      </c>
      <c r="C272" s="56">
        <v>23.60483870967742</v>
      </c>
      <c r="D272" s="56">
        <v>73.194489247311822</v>
      </c>
      <c r="E272" s="76"/>
      <c r="F272" s="33"/>
      <c r="G272" s="760">
        <v>2012</v>
      </c>
      <c r="H272" s="778">
        <f>AVERAGE(C266:C277,C283:C294,C300:C311,C317:C328)</f>
        <v>33.172485087467543</v>
      </c>
      <c r="I272" s="778">
        <f>AVERAGE(D266:D277,D283:D294,D300:D311,D317:D328)</f>
        <v>81.10997795351058</v>
      </c>
      <c r="J272" s="760"/>
      <c r="K272" s="760"/>
      <c r="L272" s="33"/>
      <c r="M272" s="33"/>
      <c r="N272" s="33"/>
      <c r="O272" s="33"/>
      <c r="P272" s="33"/>
      <c r="Q272" s="33"/>
    </row>
    <row r="273" spans="1:17" s="36" customFormat="1">
      <c r="A273" s="62" t="s">
        <v>126</v>
      </c>
      <c r="B273" s="56">
        <v>52.142195900537637</v>
      </c>
      <c r="C273" s="56">
        <v>27.464516129032258</v>
      </c>
      <c r="D273" s="56">
        <v>73.568548387096769</v>
      </c>
      <c r="E273" s="76"/>
      <c r="F273" s="33"/>
      <c r="G273" s="760">
        <v>2011</v>
      </c>
      <c r="H273" s="778">
        <v>30.68753902208385</v>
      </c>
      <c r="I273" s="778">
        <v>78.898466275898699</v>
      </c>
      <c r="J273" s="760"/>
      <c r="K273" s="760"/>
      <c r="L273" s="33"/>
      <c r="M273" s="33"/>
      <c r="N273" s="33"/>
      <c r="O273" s="33"/>
      <c r="P273" s="33"/>
      <c r="Q273" s="33"/>
    </row>
    <row r="274" spans="1:17" s="36" customFormat="1">
      <c r="A274" s="62" t="s">
        <v>127</v>
      </c>
      <c r="B274" s="56">
        <v>55.374374186197912</v>
      </c>
      <c r="C274" s="56">
        <v>29.198333333333334</v>
      </c>
      <c r="D274" s="56">
        <v>78.047916666666666</v>
      </c>
      <c r="E274" s="76"/>
      <c r="F274" s="33"/>
      <c r="G274" s="760"/>
      <c r="H274" s="777"/>
      <c r="I274" s="777"/>
      <c r="J274" s="760"/>
      <c r="K274" s="760"/>
      <c r="L274" s="33"/>
      <c r="M274" s="33"/>
      <c r="N274" s="33"/>
      <c r="O274" s="33"/>
      <c r="P274" s="33"/>
      <c r="Q274" s="33"/>
    </row>
    <row r="275" spans="1:17" s="36" customFormat="1">
      <c r="A275" s="62" t="s">
        <v>128</v>
      </c>
      <c r="B275" s="56">
        <v>62.603200604838705</v>
      </c>
      <c r="C275" s="56">
        <v>36.460483870967742</v>
      </c>
      <c r="D275" s="56">
        <v>83.767741935483869</v>
      </c>
      <c r="F275" s="33"/>
      <c r="G275" s="760"/>
      <c r="H275" s="777"/>
      <c r="I275" s="777"/>
      <c r="J275" s="760"/>
      <c r="K275" s="760"/>
      <c r="L275" s="33"/>
      <c r="M275" s="33"/>
      <c r="N275" s="33"/>
      <c r="O275" s="33"/>
      <c r="P275" s="33"/>
      <c r="Q275" s="33"/>
    </row>
    <row r="276" spans="1:17" s="36" customFormat="1">
      <c r="A276" s="62" t="s">
        <v>129</v>
      </c>
      <c r="B276" s="56">
        <v>60.857821180555547</v>
      </c>
      <c r="C276" s="56">
        <v>35.57</v>
      </c>
      <c r="D276" s="56">
        <v>81.078333333333347</v>
      </c>
      <c r="F276" s="33"/>
      <c r="G276" s="760"/>
      <c r="H276" s="762"/>
      <c r="I276" s="762"/>
      <c r="J276" s="760"/>
      <c r="K276" s="760"/>
      <c r="L276" s="33"/>
      <c r="M276" s="33"/>
      <c r="N276" s="33"/>
      <c r="O276" s="33"/>
      <c r="P276" s="33"/>
      <c r="Q276" s="33"/>
    </row>
    <row r="277" spans="1:17" s="36" customFormat="1">
      <c r="A277" s="62" t="s">
        <v>130</v>
      </c>
      <c r="B277" s="277">
        <v>65.082283266129025</v>
      </c>
      <c r="C277" s="277">
        <v>42.325000000000003</v>
      </c>
      <c r="D277" s="277">
        <v>83.838709677419303</v>
      </c>
      <c r="F277" s="33"/>
      <c r="G277" s="760"/>
      <c r="H277" s="760"/>
      <c r="I277" s="760"/>
      <c r="J277" s="760"/>
      <c r="K277" s="760"/>
      <c r="L277" s="33"/>
      <c r="M277" s="33"/>
      <c r="N277" s="33"/>
      <c r="O277" s="33"/>
      <c r="P277" s="33"/>
      <c r="Q277" s="33"/>
    </row>
    <row r="278" spans="1:17" s="36" customFormat="1">
      <c r="A278" s="63" t="s">
        <v>413</v>
      </c>
      <c r="C278" s="77"/>
      <c r="D278" s="77"/>
      <c r="F278" s="33"/>
      <c r="G278" s="33"/>
      <c r="H278" s="33"/>
      <c r="I278" s="33"/>
      <c r="J278" s="33"/>
      <c r="K278" s="33"/>
      <c r="L278" s="33"/>
      <c r="M278" s="33"/>
      <c r="N278" s="33"/>
      <c r="O278" s="33"/>
      <c r="P278" s="33"/>
      <c r="Q278" s="33"/>
    </row>
    <row r="279" spans="1:17">
      <c r="A279" s="79"/>
      <c r="B279" s="24"/>
      <c r="C279" s="58"/>
      <c r="D279" s="24"/>
      <c r="E279" s="24"/>
    </row>
    <row r="280" spans="1:17">
      <c r="A280" s="11" t="s">
        <v>463</v>
      </c>
      <c r="B280" s="24"/>
      <c r="C280" s="58"/>
      <c r="D280" s="24"/>
      <c r="E280" s="24"/>
    </row>
    <row r="281" spans="1:17">
      <c r="A281" s="1173" t="s">
        <v>135</v>
      </c>
      <c r="B281" s="24"/>
      <c r="C281" s="58"/>
      <c r="D281" s="24"/>
      <c r="I281" s="56"/>
    </row>
    <row r="282" spans="1:17" ht="25.5">
      <c r="A282" s="59" t="s">
        <v>132</v>
      </c>
      <c r="B282" s="85" t="s">
        <v>136</v>
      </c>
      <c r="C282" s="85" t="s">
        <v>119</v>
      </c>
      <c r="D282" s="85" t="s">
        <v>137</v>
      </c>
      <c r="I282" s="75"/>
    </row>
    <row r="283" spans="1:17">
      <c r="A283" s="62" t="s">
        <v>120</v>
      </c>
      <c r="B283" s="528">
        <v>57.149975895600193</v>
      </c>
      <c r="C283" s="528">
        <v>30.794623655913981</v>
      </c>
      <c r="D283" s="528">
        <v>85.319414575866205</v>
      </c>
    </row>
    <row r="284" spans="1:17">
      <c r="A284" s="62" t="s">
        <v>121</v>
      </c>
      <c r="B284" s="529">
        <v>54.89237738970396</v>
      </c>
      <c r="C284" s="529">
        <v>24.635218253968251</v>
      </c>
      <c r="D284" s="529">
        <v>87.983134920634924</v>
      </c>
    </row>
    <row r="285" spans="1:17">
      <c r="A285" s="62" t="s">
        <v>122</v>
      </c>
      <c r="B285" s="529">
        <v>42.673887008133597</v>
      </c>
      <c r="C285" s="529">
        <v>17.92178699436764</v>
      </c>
      <c r="D285" s="529">
        <v>73.390979689366787</v>
      </c>
      <c r="F285" s="276"/>
      <c r="G285" s="276"/>
      <c r="H285" s="276"/>
      <c r="I285" s="276"/>
      <c r="J285" s="276"/>
      <c r="K285" s="276"/>
      <c r="L285" s="276"/>
      <c r="M285" s="276"/>
      <c r="N285" s="276"/>
      <c r="O285" s="276"/>
      <c r="P285" s="276"/>
      <c r="Q285" s="276"/>
    </row>
    <row r="286" spans="1:17">
      <c r="A286" s="62" t="s">
        <v>123</v>
      </c>
      <c r="B286" s="529">
        <v>42.097140002991928</v>
      </c>
      <c r="C286" s="529">
        <v>23.153796296296296</v>
      </c>
      <c r="D286" s="529">
        <v>66.377333333333326</v>
      </c>
      <c r="M286" s="80"/>
      <c r="N286" s="81"/>
      <c r="O286" s="80"/>
      <c r="P286" s="82"/>
      <c r="Q286" s="73"/>
    </row>
    <row r="287" spans="1:17">
      <c r="A287" s="62" t="s">
        <v>111</v>
      </c>
      <c r="B287" s="529">
        <v>35.346298067838248</v>
      </c>
      <c r="C287" s="529">
        <v>13.603225806451611</v>
      </c>
      <c r="D287" s="529">
        <v>66.427956989247306</v>
      </c>
    </row>
    <row r="288" spans="1:17">
      <c r="A288" s="62" t="s">
        <v>124</v>
      </c>
      <c r="B288" s="529">
        <v>37.149364882527081</v>
      </c>
      <c r="C288" s="529">
        <v>12.766851851851852</v>
      </c>
      <c r="D288" s="529">
        <v>69.61333333333333</v>
      </c>
    </row>
    <row r="289" spans="1:5">
      <c r="A289" s="62" t="s">
        <v>125</v>
      </c>
      <c r="B289" s="529">
        <v>34.613872962281789</v>
      </c>
      <c r="C289" s="529">
        <v>13.901075268817202</v>
      </c>
      <c r="D289" s="529">
        <v>60.436260454002387</v>
      </c>
    </row>
    <row r="290" spans="1:5">
      <c r="A290" s="62" t="s">
        <v>126</v>
      </c>
      <c r="B290" s="529">
        <v>37.439173455672595</v>
      </c>
      <c r="C290" s="529">
        <v>18.532258064516128</v>
      </c>
      <c r="D290" s="529">
        <v>60.004301075268813</v>
      </c>
    </row>
    <row r="291" spans="1:5">
      <c r="A291" s="62" t="s">
        <v>127</v>
      </c>
      <c r="B291" s="529">
        <v>39.761324570843968</v>
      </c>
      <c r="C291" s="529">
        <v>16.28659722222222</v>
      </c>
      <c r="D291" s="529">
        <v>68.317760416666673</v>
      </c>
    </row>
    <row r="292" spans="1:5">
      <c r="A292" s="62" t="s">
        <v>128</v>
      </c>
      <c r="B292" s="529">
        <v>47.41102838263501</v>
      </c>
      <c r="C292" s="529">
        <v>18.933512544802866</v>
      </c>
      <c r="D292" s="529">
        <v>81.405017921146964</v>
      </c>
    </row>
    <row r="293" spans="1:5">
      <c r="A293" s="62" t="s">
        <v>129</v>
      </c>
      <c r="B293" s="529">
        <v>57.787244954433163</v>
      </c>
      <c r="C293" s="529">
        <v>32.696018518518514</v>
      </c>
      <c r="D293" s="529">
        <v>82.524444444444441</v>
      </c>
    </row>
    <row r="294" spans="1:5">
      <c r="A294" s="62" t="s">
        <v>130</v>
      </c>
      <c r="B294" s="530">
        <v>62.543196764592935</v>
      </c>
      <c r="C294" s="530">
        <v>32.596415770609312</v>
      </c>
      <c r="D294" s="277">
        <v>90.290501792114696</v>
      </c>
    </row>
    <row r="295" spans="1:5">
      <c r="A295" s="63" t="s">
        <v>413</v>
      </c>
      <c r="C295" s="83"/>
      <c r="D295" s="83"/>
    </row>
    <row r="296" spans="1:5">
      <c r="C296" s="36"/>
    </row>
    <row r="297" spans="1:5">
      <c r="A297" s="11" t="s">
        <v>465</v>
      </c>
      <c r="B297" s="24"/>
      <c r="C297" s="67"/>
      <c r="D297" s="66"/>
      <c r="E297" s="24"/>
    </row>
    <row r="298" spans="1:5">
      <c r="A298" s="1173" t="s">
        <v>135</v>
      </c>
      <c r="B298" s="24"/>
      <c r="C298" s="67"/>
      <c r="D298" s="66"/>
      <c r="E298" s="24"/>
    </row>
    <row r="299" spans="1:5" ht="25.5">
      <c r="A299" s="59" t="s">
        <v>132</v>
      </c>
      <c r="B299" s="85" t="s">
        <v>136</v>
      </c>
      <c r="C299" s="85" t="s">
        <v>119</v>
      </c>
      <c r="D299" s="85" t="s">
        <v>137</v>
      </c>
    </row>
    <row r="300" spans="1:5">
      <c r="A300" s="62" t="s">
        <v>120</v>
      </c>
      <c r="B300" s="56">
        <v>62.593879514871169</v>
      </c>
      <c r="C300" s="56">
        <v>35.573924731182792</v>
      </c>
      <c r="D300" s="56">
        <v>89.089222670250891</v>
      </c>
    </row>
    <row r="301" spans="1:5">
      <c r="A301" s="62" t="s">
        <v>121</v>
      </c>
      <c r="B301" s="56">
        <v>61.223684771847594</v>
      </c>
      <c r="C301" s="56">
        <v>34.104960317460318</v>
      </c>
      <c r="D301" s="56">
        <v>90.716865079365093</v>
      </c>
    </row>
    <row r="302" spans="1:5">
      <c r="A302" s="62" t="s">
        <v>122</v>
      </c>
      <c r="B302" s="56">
        <v>54.461105505990474</v>
      </c>
      <c r="C302" s="56">
        <v>31.790412186379928</v>
      </c>
      <c r="D302" s="56">
        <v>82.734408602150538</v>
      </c>
    </row>
    <row r="303" spans="1:5">
      <c r="A303" s="62" t="s">
        <v>123</v>
      </c>
      <c r="B303" s="56">
        <v>54.147299807601222</v>
      </c>
      <c r="C303" s="56">
        <v>35.936944444444443</v>
      </c>
      <c r="D303" s="56">
        <v>74.621944444444452</v>
      </c>
    </row>
    <row r="304" spans="1:5">
      <c r="A304" s="62" t="s">
        <v>111</v>
      </c>
      <c r="B304" s="56">
        <v>40.544145327897525</v>
      </c>
      <c r="C304" s="56">
        <v>19.526087220502109</v>
      </c>
      <c r="D304" s="56">
        <v>68.647446236559148</v>
      </c>
    </row>
    <row r="305" spans="1:15">
      <c r="A305" s="62" t="s">
        <v>124</v>
      </c>
      <c r="B305" s="56">
        <v>41.80190364789236</v>
      </c>
      <c r="C305" s="56">
        <v>23.151869212962964</v>
      </c>
      <c r="D305" s="56">
        <v>66.745208333333323</v>
      </c>
    </row>
    <row r="306" spans="1:15">
      <c r="A306" s="62" t="s">
        <v>125</v>
      </c>
      <c r="B306" s="56">
        <v>48.622892465117765</v>
      </c>
      <c r="C306" s="56">
        <v>29.050537634408602</v>
      </c>
      <c r="D306" s="56">
        <v>72.661514336917563</v>
      </c>
    </row>
    <row r="307" spans="1:15">
      <c r="A307" s="62" t="s">
        <v>126</v>
      </c>
      <c r="B307" s="56">
        <v>54.189693387745244</v>
      </c>
      <c r="C307" s="56">
        <v>35.241935483870968</v>
      </c>
      <c r="D307" s="56">
        <v>76.491153791737403</v>
      </c>
    </row>
    <row r="308" spans="1:15">
      <c r="A308" s="62" t="s">
        <v>127</v>
      </c>
      <c r="B308" s="56">
        <v>54.989961049662895</v>
      </c>
      <c r="C308" s="56">
        <v>33.581111111111106</v>
      </c>
      <c r="D308" s="56">
        <v>80.33772222222224</v>
      </c>
    </row>
    <row r="309" spans="1:15">
      <c r="A309" s="62" t="s">
        <v>128</v>
      </c>
      <c r="B309" s="56">
        <v>59.715124320065662</v>
      </c>
      <c r="C309" s="56">
        <v>35.935483870967737</v>
      </c>
      <c r="D309" s="56">
        <v>87.657710166177893</v>
      </c>
    </row>
    <row r="310" spans="1:15">
      <c r="A310" s="62" t="s">
        <v>129</v>
      </c>
      <c r="B310" s="56">
        <v>68.623303082912443</v>
      </c>
      <c r="C310" s="56">
        <v>46.170555555555559</v>
      </c>
      <c r="D310" s="56">
        <v>90.540648148148151</v>
      </c>
    </row>
    <row r="311" spans="1:15">
      <c r="A311" s="62" t="s">
        <v>130</v>
      </c>
      <c r="B311" s="277">
        <v>68.997583229166864</v>
      </c>
      <c r="C311" s="277">
        <v>46.476881720430107</v>
      </c>
      <c r="D311" s="277">
        <v>90.096774193548399</v>
      </c>
      <c r="G311" s="73"/>
    </row>
    <row r="312" spans="1:15">
      <c r="A312" s="63" t="s">
        <v>413</v>
      </c>
      <c r="C312" s="83"/>
      <c r="D312" s="83"/>
      <c r="L312" s="17"/>
      <c r="M312" s="84"/>
      <c r="N312" s="17"/>
      <c r="O312" s="17"/>
    </row>
    <row r="313" spans="1:15">
      <c r="C313" s="36"/>
      <c r="L313" s="17"/>
      <c r="M313" s="84"/>
      <c r="N313" s="17"/>
      <c r="O313" s="17"/>
    </row>
    <row r="314" spans="1:15">
      <c r="A314" s="11" t="s">
        <v>466</v>
      </c>
      <c r="B314" s="24"/>
      <c r="C314" s="58"/>
      <c r="D314" s="24"/>
      <c r="E314" s="24"/>
      <c r="L314" s="17"/>
      <c r="M314" s="84"/>
      <c r="N314" s="17"/>
      <c r="O314" s="17"/>
    </row>
    <row r="315" spans="1:15">
      <c r="A315" s="1173" t="s">
        <v>135</v>
      </c>
      <c r="B315" s="24"/>
      <c r="C315" s="58"/>
      <c r="D315" s="24"/>
      <c r="E315" s="24"/>
      <c r="L315" s="17"/>
      <c r="M315" s="84"/>
      <c r="N315" s="17"/>
      <c r="O315" s="17"/>
    </row>
    <row r="316" spans="1:15" ht="25.5">
      <c r="A316" s="59" t="s">
        <v>132</v>
      </c>
      <c r="B316" s="85" t="s">
        <v>136</v>
      </c>
      <c r="C316" s="85" t="s">
        <v>119</v>
      </c>
      <c r="D316" s="85" t="s">
        <v>137</v>
      </c>
      <c r="L316" s="17"/>
      <c r="M316" s="84"/>
      <c r="N316" s="17"/>
      <c r="O316" s="17"/>
    </row>
    <row r="317" spans="1:15">
      <c r="A317" s="62" t="s">
        <v>120</v>
      </c>
      <c r="B317" s="56">
        <v>69.218715158660416</v>
      </c>
      <c r="C317" s="56">
        <v>48.956048387096772</v>
      </c>
      <c r="D317" s="56">
        <v>85.495766129032248</v>
      </c>
      <c r="L317" s="17"/>
      <c r="M317" s="84"/>
      <c r="N317" s="17"/>
      <c r="O317" s="17"/>
    </row>
    <row r="318" spans="1:15">
      <c r="A318" s="62" t="s">
        <v>121</v>
      </c>
      <c r="B318" s="56">
        <v>70.870944066468738</v>
      </c>
      <c r="C318" s="56">
        <v>48.74464285714285</v>
      </c>
      <c r="D318" s="56">
        <v>89.641904761904755</v>
      </c>
      <c r="L318" s="17"/>
      <c r="M318" s="84"/>
      <c r="N318" s="17"/>
      <c r="O318" s="17"/>
    </row>
    <row r="319" spans="1:15">
      <c r="A319" s="62" t="s">
        <v>122</v>
      </c>
      <c r="B319" s="56">
        <v>69.538063486541603</v>
      </c>
      <c r="C319" s="56">
        <v>41.772580645161291</v>
      </c>
      <c r="D319" s="56">
        <v>90.790591397849482</v>
      </c>
      <c r="L319" s="17"/>
      <c r="M319" s="84"/>
      <c r="N319" s="17"/>
      <c r="O319" s="17"/>
    </row>
    <row r="320" spans="1:15">
      <c r="A320" s="62" t="s">
        <v>123</v>
      </c>
      <c r="B320" s="56">
        <v>62.365532949942121</v>
      </c>
      <c r="C320" s="56">
        <v>32.905625000000001</v>
      </c>
      <c r="D320" s="56">
        <v>85.113749999999982</v>
      </c>
      <c r="L320" s="17"/>
      <c r="M320" s="84"/>
      <c r="N320" s="17"/>
      <c r="O320" s="17"/>
    </row>
    <row r="321" spans="1:15">
      <c r="A321" s="62" t="s">
        <v>111</v>
      </c>
      <c r="B321" s="56">
        <v>63.392705459465191</v>
      </c>
      <c r="C321" s="56">
        <v>33.803225806451614</v>
      </c>
      <c r="D321" s="56">
        <v>86.891129032258064</v>
      </c>
      <c r="L321" s="17"/>
      <c r="M321" s="84"/>
      <c r="N321" s="17"/>
      <c r="O321" s="17"/>
    </row>
    <row r="322" spans="1:15">
      <c r="A322" s="62" t="s">
        <v>124</v>
      </c>
      <c r="B322" s="290">
        <v>62.108984375000006</v>
      </c>
      <c r="C322" s="290">
        <v>32.75</v>
      </c>
      <c r="D322" s="290">
        <v>85.143749999999997</v>
      </c>
      <c r="L322" s="17"/>
      <c r="M322" s="84"/>
      <c r="N322" s="17"/>
      <c r="O322" s="17"/>
    </row>
    <row r="323" spans="1:15">
      <c r="A323" s="62" t="s">
        <v>125</v>
      </c>
      <c r="B323" s="291">
        <v>70.792438968267888</v>
      </c>
      <c r="C323" s="291">
        <v>42.292338709677416</v>
      </c>
      <c r="D323" s="291">
        <v>89.754838709677415</v>
      </c>
      <c r="L323" s="17"/>
      <c r="M323" s="84"/>
      <c r="N323" s="17"/>
      <c r="O323" s="17"/>
    </row>
    <row r="324" spans="1:15">
      <c r="A324" s="62" t="s">
        <v>126</v>
      </c>
      <c r="B324" s="290">
        <v>75.619808948321889</v>
      </c>
      <c r="C324" s="290">
        <v>53.037096774193543</v>
      </c>
      <c r="D324" s="290">
        <v>89.305645161290329</v>
      </c>
      <c r="L324" s="17"/>
      <c r="M324" s="84"/>
      <c r="N324" s="17"/>
      <c r="O324" s="17"/>
    </row>
    <row r="325" spans="1:15">
      <c r="A325" s="62" t="s">
        <v>127</v>
      </c>
      <c r="B325" s="290">
        <v>71.239158997754799</v>
      </c>
      <c r="C325" s="290">
        <v>45.300416666666663</v>
      </c>
      <c r="D325" s="290">
        <v>89.069583333333327</v>
      </c>
      <c r="L325" s="17"/>
      <c r="M325" s="84"/>
      <c r="N325" s="17"/>
      <c r="O325" s="17"/>
    </row>
    <row r="326" spans="1:15">
      <c r="A326" s="62" t="s">
        <v>128</v>
      </c>
      <c r="B326" s="56">
        <v>70.999846377124669</v>
      </c>
      <c r="C326" s="56">
        <v>47.327822580645162</v>
      </c>
      <c r="D326" s="56">
        <v>88.606451612903243</v>
      </c>
      <c r="L326" s="17"/>
      <c r="M326" s="84"/>
      <c r="N326" s="17"/>
      <c r="O326" s="17"/>
    </row>
    <row r="327" spans="1:15">
      <c r="A327" s="62" t="s">
        <v>129</v>
      </c>
      <c r="B327" s="56">
        <v>73.949844894688638</v>
      </c>
      <c r="C327" s="56">
        <v>53.508958333333332</v>
      </c>
      <c r="D327" s="56">
        <v>89.471647727272739</v>
      </c>
      <c r="L327" s="17"/>
      <c r="M327" s="84"/>
      <c r="N327" s="17"/>
      <c r="O327" s="17"/>
    </row>
    <row r="328" spans="1:15">
      <c r="A328" s="62" t="s">
        <v>130</v>
      </c>
      <c r="B328" s="277">
        <v>75.203576465824312</v>
      </c>
      <c r="C328" s="277">
        <v>56.212903225806443</v>
      </c>
      <c r="D328" s="277">
        <v>88.320509144380097</v>
      </c>
      <c r="L328" s="17"/>
      <c r="M328" s="84"/>
      <c r="N328" s="17"/>
      <c r="O328" s="17"/>
    </row>
    <row r="329" spans="1:15">
      <c r="A329" s="63" t="s">
        <v>413</v>
      </c>
      <c r="C329" s="77"/>
      <c r="D329" s="77"/>
      <c r="L329" s="17"/>
      <c r="M329" s="84"/>
      <c r="N329" s="17"/>
      <c r="O329" s="17"/>
    </row>
    <row r="330" spans="1:15">
      <c r="C330" s="36"/>
      <c r="L330" s="17"/>
      <c r="M330" s="84"/>
      <c r="N330" s="17"/>
      <c r="O330" s="17"/>
    </row>
    <row r="331" spans="1:15">
      <c r="A331" s="11" t="s">
        <v>467</v>
      </c>
      <c r="B331" s="41"/>
      <c r="C331" s="41"/>
      <c r="D331" s="41"/>
      <c r="E331" s="41"/>
    </row>
    <row r="332" spans="1:15">
      <c r="A332" s="1174" t="s">
        <v>677</v>
      </c>
      <c r="B332" s="74"/>
      <c r="C332" s="74"/>
      <c r="D332" s="74"/>
      <c r="E332" s="74"/>
    </row>
    <row r="333" spans="1:15">
      <c r="A333" s="59" t="s">
        <v>132</v>
      </c>
      <c r="B333" s="85" t="s">
        <v>11</v>
      </c>
      <c r="C333" s="85" t="s">
        <v>133</v>
      </c>
      <c r="D333" s="85" t="s">
        <v>171</v>
      </c>
      <c r="E333" s="85" t="s">
        <v>242</v>
      </c>
    </row>
    <row r="334" spans="1:15">
      <c r="A334" s="62" t="s">
        <v>120</v>
      </c>
      <c r="B334" s="56">
        <v>6.5739345813897101</v>
      </c>
      <c r="C334" s="1175">
        <v>5.7060528821477403</v>
      </c>
      <c r="D334" s="56">
        <v>6.6842316266816688</v>
      </c>
      <c r="E334" s="56">
        <v>8.9061751719618361</v>
      </c>
    </row>
    <row r="335" spans="1:15">
      <c r="A335" s="62" t="s">
        <v>121</v>
      </c>
      <c r="B335" s="56">
        <v>6.6423654962667875</v>
      </c>
      <c r="C335" s="1175">
        <v>5.6785603182088202</v>
      </c>
      <c r="D335" s="56">
        <v>6.4883711326872175</v>
      </c>
      <c r="E335" s="56">
        <v>8.5320631536939224</v>
      </c>
    </row>
    <row r="336" spans="1:15">
      <c r="A336" s="62" t="s">
        <v>122</v>
      </c>
      <c r="B336" s="56">
        <v>6.8584264259300882</v>
      </c>
      <c r="C336" s="1175">
        <v>5.8906899198162135</v>
      </c>
      <c r="D336" s="56">
        <v>6.9222922178635926</v>
      </c>
      <c r="E336" s="56">
        <v>8.774592686584338</v>
      </c>
    </row>
    <row r="337" spans="1:15">
      <c r="A337" s="62" t="s">
        <v>123</v>
      </c>
      <c r="B337" s="56">
        <v>6.7588322950625006</v>
      </c>
      <c r="C337" s="1175">
        <v>6.2447548998400242</v>
      </c>
      <c r="D337" s="56">
        <v>7.1527462246226898</v>
      </c>
      <c r="E337" s="56">
        <v>8.6031757247506402</v>
      </c>
    </row>
    <row r="338" spans="1:15">
      <c r="A338" s="62" t="s">
        <v>111</v>
      </c>
      <c r="B338" s="56">
        <v>6.7318905116395884</v>
      </c>
      <c r="C338" s="1175">
        <v>6.3014228105975016</v>
      </c>
      <c r="D338" s="56">
        <v>7.264844709487452</v>
      </c>
      <c r="E338" s="56">
        <v>8.3418861193249771</v>
      </c>
    </row>
    <row r="339" spans="1:15">
      <c r="A339" s="62" t="s">
        <v>124</v>
      </c>
      <c r="B339" s="56">
        <v>7.0515561792578954</v>
      </c>
      <c r="C339" s="1175">
        <v>6.0625367330377609</v>
      </c>
      <c r="D339" s="56">
        <v>8.2289810326760335</v>
      </c>
      <c r="E339" s="56">
        <v>9.2602487073276265</v>
      </c>
    </row>
    <row r="340" spans="1:15">
      <c r="A340" s="62" t="s">
        <v>125</v>
      </c>
      <c r="B340" s="56">
        <v>7.075500851315633</v>
      </c>
      <c r="C340" s="1175">
        <v>6.1834349747949249</v>
      </c>
      <c r="D340" s="56">
        <v>6.9834095483006626</v>
      </c>
      <c r="E340" s="56">
        <v>8.0523487117398247</v>
      </c>
    </row>
    <row r="341" spans="1:15">
      <c r="A341" s="62" t="s">
        <v>126</v>
      </c>
      <c r="B341" s="56">
        <v>7.3066439863788339</v>
      </c>
      <c r="C341" s="1175">
        <v>6.4495781697408434</v>
      </c>
      <c r="D341" s="56">
        <v>7.1384341599489334</v>
      </c>
      <c r="E341" s="56">
        <v>8.4611030529744653</v>
      </c>
    </row>
    <row r="342" spans="1:15">
      <c r="A342" s="62" t="s">
        <v>127</v>
      </c>
      <c r="B342" s="56">
        <v>6.6526526280299745</v>
      </c>
      <c r="C342" s="1175">
        <v>5.9249355513124389</v>
      </c>
      <c r="D342" s="56">
        <v>6.4675607781317268</v>
      </c>
      <c r="E342" s="56">
        <v>8.0443464414302746</v>
      </c>
    </row>
    <row r="343" spans="1:15">
      <c r="A343" s="62" t="s">
        <v>128</v>
      </c>
      <c r="B343" s="56">
        <v>5.8037534461301421</v>
      </c>
      <c r="C343" s="1175">
        <v>5.2393656310701324</v>
      </c>
      <c r="D343" s="56">
        <v>5.8280738906720417</v>
      </c>
      <c r="E343" s="56">
        <v>7.7768626714862599</v>
      </c>
    </row>
    <row r="344" spans="1:15" ht="15.75">
      <c r="A344" s="62" t="s">
        <v>129</v>
      </c>
      <c r="B344" s="56">
        <v>6.204229508655029</v>
      </c>
      <c r="C344" s="1175">
        <v>4.8083171899431481</v>
      </c>
      <c r="D344" s="56">
        <v>5.978519783825007</v>
      </c>
      <c r="E344" s="56">
        <v>8.3398350155612775</v>
      </c>
      <c r="J344" s="86"/>
      <c r="K344" s="87"/>
      <c r="L344" s="87"/>
      <c r="M344" s="87"/>
    </row>
    <row r="345" spans="1:15" ht="15.75">
      <c r="A345" s="70" t="s">
        <v>130</v>
      </c>
      <c r="B345" s="277">
        <v>6.7521701088312573</v>
      </c>
      <c r="C345" s="1176">
        <v>5.3609005122032061</v>
      </c>
      <c r="D345" s="277">
        <v>6.9276312925394583</v>
      </c>
      <c r="E345" s="277">
        <v>9.7659005264940806</v>
      </c>
      <c r="J345" s="86"/>
      <c r="K345" s="87"/>
      <c r="L345" s="87"/>
      <c r="M345" s="87"/>
    </row>
    <row r="346" spans="1:15">
      <c r="A346" s="63" t="s">
        <v>413</v>
      </c>
      <c r="B346" s="74"/>
      <c r="C346" s="74"/>
      <c r="D346" s="74"/>
      <c r="E346" s="74"/>
      <c r="L346" s="17"/>
      <c r="M346" s="84"/>
      <c r="N346" s="17"/>
      <c r="O346" s="17"/>
    </row>
    <row r="347" spans="1:15">
      <c r="A347" s="292" t="s">
        <v>406</v>
      </c>
      <c r="L347" s="17"/>
      <c r="M347" s="84"/>
      <c r="N347" s="17"/>
      <c r="O347" s="17"/>
    </row>
    <row r="348" spans="1:15">
      <c r="C348" s="36"/>
      <c r="L348" s="17"/>
      <c r="M348" s="84"/>
      <c r="N348" s="17"/>
      <c r="O348" s="17"/>
    </row>
    <row r="349" spans="1:15">
      <c r="A349" s="11" t="s">
        <v>607</v>
      </c>
      <c r="B349" s="41"/>
      <c r="C349" s="41"/>
      <c r="D349" s="41"/>
      <c r="E349" s="41"/>
      <c r="L349" s="17"/>
      <c r="M349" s="84"/>
      <c r="N349" s="17"/>
      <c r="O349" s="17"/>
    </row>
    <row r="350" spans="1:15">
      <c r="A350" s="1174" t="s">
        <v>677</v>
      </c>
      <c r="B350" s="74"/>
      <c r="C350" s="74"/>
      <c r="D350" s="74"/>
      <c r="L350" s="17"/>
      <c r="M350" s="84"/>
      <c r="N350" s="17"/>
      <c r="O350" s="17"/>
    </row>
    <row r="351" spans="1:15" ht="25.5">
      <c r="A351" s="59" t="s">
        <v>132</v>
      </c>
      <c r="B351" s="85" t="s">
        <v>138</v>
      </c>
      <c r="C351" s="85" t="s">
        <v>139</v>
      </c>
      <c r="D351" s="85" t="s">
        <v>137</v>
      </c>
      <c r="M351" s="84"/>
      <c r="N351" s="17"/>
      <c r="O351" s="17"/>
    </row>
    <row r="352" spans="1:15">
      <c r="A352" s="62" t="s">
        <v>120</v>
      </c>
      <c r="B352" s="528">
        <v>6.5739345813897101</v>
      </c>
      <c r="C352" s="56">
        <v>27.016596000000003</v>
      </c>
      <c r="D352" s="56">
        <v>12.701617735483874</v>
      </c>
      <c r="M352" s="84"/>
      <c r="N352" s="17"/>
      <c r="O352" s="17"/>
    </row>
    <row r="353" spans="1:15">
      <c r="A353" s="62" t="s">
        <v>121</v>
      </c>
      <c r="B353" s="529">
        <v>6.6423654962667875</v>
      </c>
      <c r="C353" s="56">
        <v>27.599688</v>
      </c>
      <c r="D353" s="56">
        <v>13.507456282402504</v>
      </c>
      <c r="M353" s="84"/>
      <c r="N353" s="17"/>
      <c r="O353" s="17"/>
    </row>
    <row r="354" spans="1:15">
      <c r="A354" s="62" t="s">
        <v>122</v>
      </c>
      <c r="B354" s="529">
        <v>6.8584264259300882</v>
      </c>
      <c r="C354" s="56">
        <v>26.433504000000003</v>
      </c>
      <c r="D354" s="56">
        <v>14.019234977419353</v>
      </c>
      <c r="M354" s="84"/>
      <c r="N354" s="17"/>
      <c r="O354" s="17"/>
    </row>
    <row r="355" spans="1:15">
      <c r="A355" s="62" t="s">
        <v>123</v>
      </c>
      <c r="B355" s="529">
        <v>6.7588322950625006</v>
      </c>
      <c r="C355" s="56">
        <v>27.016596000000003</v>
      </c>
      <c r="D355" s="56">
        <v>14.331069606666668</v>
      </c>
      <c r="M355" s="84"/>
      <c r="N355" s="17"/>
      <c r="O355" s="17"/>
    </row>
    <row r="356" spans="1:15">
      <c r="A356" s="62" t="s">
        <v>111</v>
      </c>
      <c r="B356" s="529">
        <v>6.7318905116395884</v>
      </c>
      <c r="C356" s="56">
        <v>26.822232000000007</v>
      </c>
      <c r="D356" s="56">
        <v>14.272688531463228</v>
      </c>
      <c r="M356" s="84"/>
      <c r="N356" s="17"/>
      <c r="O356" s="17"/>
    </row>
    <row r="357" spans="1:15">
      <c r="A357" s="62" t="s">
        <v>124</v>
      </c>
      <c r="B357" s="529">
        <v>7.0515561792578954</v>
      </c>
      <c r="C357" s="56">
        <v>22.997560531680001</v>
      </c>
      <c r="D357" s="56">
        <v>13.899864029341668</v>
      </c>
      <c r="M357" s="84"/>
      <c r="N357" s="17"/>
      <c r="O357" s="17"/>
    </row>
    <row r="358" spans="1:15">
      <c r="A358" s="62" t="s">
        <v>125</v>
      </c>
      <c r="B358" s="529">
        <v>7.075500851315633</v>
      </c>
      <c r="C358" s="56">
        <v>26.239140000000003</v>
      </c>
      <c r="D358" s="56">
        <v>14.901915148433227</v>
      </c>
      <c r="M358" s="84"/>
      <c r="N358" s="17"/>
      <c r="O358" s="17"/>
    </row>
    <row r="359" spans="1:15">
      <c r="A359" s="62" t="s">
        <v>126</v>
      </c>
      <c r="B359" s="529">
        <v>7.3066439863788339</v>
      </c>
      <c r="C359" s="291">
        <v>38.695895718120006</v>
      </c>
      <c r="D359" s="291">
        <v>14.970832732070001</v>
      </c>
      <c r="M359" s="84"/>
      <c r="N359" s="17"/>
      <c r="O359" s="17"/>
    </row>
    <row r="360" spans="1:15">
      <c r="A360" s="62" t="s">
        <v>127</v>
      </c>
      <c r="B360" s="529">
        <v>6.6526526280299745</v>
      </c>
      <c r="C360" s="290">
        <v>21.997666595520002</v>
      </c>
      <c r="D360" s="290">
        <v>14.190926073779668</v>
      </c>
      <c r="M360" s="84"/>
      <c r="N360" s="17"/>
      <c r="O360" s="17"/>
    </row>
    <row r="361" spans="1:15">
      <c r="A361" s="62" t="s">
        <v>128</v>
      </c>
      <c r="B361" s="529">
        <v>5.8037534461301421</v>
      </c>
      <c r="C361" s="290">
        <v>18.270216000000005</v>
      </c>
      <c r="D361" s="290">
        <v>12.235813494795806</v>
      </c>
      <c r="M361" s="84"/>
      <c r="N361" s="17"/>
      <c r="O361" s="17"/>
    </row>
    <row r="362" spans="1:15">
      <c r="A362" s="62" t="s">
        <v>129</v>
      </c>
      <c r="B362" s="529">
        <v>6.204229508655029</v>
      </c>
      <c r="C362" s="56">
        <v>34.985520000000001</v>
      </c>
      <c r="D362" s="56">
        <v>12.926083578655335</v>
      </c>
      <c r="M362" s="84"/>
      <c r="N362" s="17"/>
      <c r="O362" s="17"/>
    </row>
    <row r="363" spans="1:15">
      <c r="A363" s="70" t="s">
        <v>130</v>
      </c>
      <c r="B363" s="530">
        <v>6.7521701088312573</v>
      </c>
      <c r="C363" s="277">
        <v>21.574404000000001</v>
      </c>
      <c r="D363" s="277">
        <v>12.7945153677419</v>
      </c>
      <c r="L363" s="17"/>
      <c r="M363" s="84"/>
      <c r="N363" s="17"/>
      <c r="O363" s="17"/>
    </row>
    <row r="364" spans="1:15">
      <c r="A364" s="63" t="s">
        <v>413</v>
      </c>
      <c r="L364" s="17"/>
      <c r="M364" s="84"/>
      <c r="N364" s="17"/>
      <c r="O364" s="17"/>
    </row>
    <row r="365" spans="1:15">
      <c r="A365" s="292" t="s">
        <v>406</v>
      </c>
      <c r="L365" s="17"/>
      <c r="M365" s="84"/>
      <c r="N365" s="17"/>
      <c r="O365" s="17"/>
    </row>
    <row r="366" spans="1:15">
      <c r="B366" s="74"/>
      <c r="C366" s="74"/>
      <c r="D366" s="74"/>
      <c r="L366" s="17"/>
      <c r="M366" s="84"/>
      <c r="N366" s="17"/>
      <c r="O366" s="17"/>
    </row>
    <row r="367" spans="1:15">
      <c r="A367" s="11" t="s">
        <v>468</v>
      </c>
      <c r="B367" s="41"/>
      <c r="C367" s="41"/>
      <c r="D367" s="41"/>
      <c r="E367" s="41"/>
      <c r="H367" s="17"/>
      <c r="I367" s="17"/>
      <c r="L367" s="17"/>
      <c r="M367" s="84"/>
      <c r="N367" s="17"/>
      <c r="O367" s="17"/>
    </row>
    <row r="368" spans="1:15">
      <c r="A368" s="1174" t="s">
        <v>677</v>
      </c>
      <c r="B368" s="74"/>
      <c r="C368" s="74"/>
      <c r="D368" s="74"/>
      <c r="H368" s="17"/>
      <c r="I368" s="17"/>
      <c r="L368" s="17"/>
      <c r="M368" s="84"/>
    </row>
    <row r="369" spans="1:15" ht="25.5">
      <c r="A369" s="59" t="s">
        <v>132</v>
      </c>
      <c r="B369" s="85" t="s">
        <v>138</v>
      </c>
      <c r="C369" s="85" t="s">
        <v>139</v>
      </c>
      <c r="D369" s="85" t="s">
        <v>137</v>
      </c>
      <c r="H369" s="17"/>
      <c r="I369" s="17"/>
      <c r="L369" s="17"/>
      <c r="M369" s="84"/>
    </row>
    <row r="370" spans="1:15">
      <c r="A370" s="62" t="s">
        <v>120</v>
      </c>
      <c r="B370" s="56">
        <v>5.7060528821477403</v>
      </c>
      <c r="C370" s="531">
        <v>27.016596000000003</v>
      </c>
      <c r="D370" s="56">
        <v>12.701617735483874</v>
      </c>
      <c r="H370" s="17"/>
      <c r="I370" s="17"/>
      <c r="L370" s="17"/>
      <c r="M370" s="84"/>
    </row>
    <row r="371" spans="1:15">
      <c r="A371" s="62" t="s">
        <v>121</v>
      </c>
      <c r="B371" s="56">
        <v>5.6785603182088202</v>
      </c>
      <c r="C371" s="531">
        <v>27.599688</v>
      </c>
      <c r="D371" s="56">
        <v>13.507456282402504</v>
      </c>
      <c r="H371" s="17"/>
      <c r="I371" s="17"/>
      <c r="L371" s="17"/>
      <c r="M371" s="84"/>
    </row>
    <row r="372" spans="1:15">
      <c r="A372" s="62" t="s">
        <v>122</v>
      </c>
      <c r="B372" s="290">
        <v>5.8906899198162135</v>
      </c>
      <c r="C372" s="531">
        <v>26.433504000000003</v>
      </c>
      <c r="D372" s="290">
        <v>14.019234977419353</v>
      </c>
      <c r="H372" s="17"/>
      <c r="I372" s="17"/>
      <c r="L372" s="17"/>
      <c r="M372" s="84"/>
    </row>
    <row r="373" spans="1:15">
      <c r="A373" s="62" t="s">
        <v>123</v>
      </c>
      <c r="B373" s="290">
        <v>6.2447548998400242</v>
      </c>
      <c r="C373" s="531">
        <v>27.016596000000003</v>
      </c>
      <c r="D373" s="290">
        <v>14.331069606666668</v>
      </c>
      <c r="H373" s="17"/>
      <c r="I373" s="17"/>
      <c r="L373" s="17"/>
      <c r="M373" s="84"/>
    </row>
    <row r="374" spans="1:15">
      <c r="A374" s="62" t="s">
        <v>111</v>
      </c>
      <c r="B374" s="56">
        <v>6.3014228105975016</v>
      </c>
      <c r="C374" s="531">
        <v>26.822232000000007</v>
      </c>
      <c r="D374" s="56">
        <v>14.272688531463228</v>
      </c>
      <c r="H374" s="17"/>
      <c r="I374" s="17"/>
      <c r="L374" s="17"/>
      <c r="M374" s="84"/>
    </row>
    <row r="375" spans="1:15">
      <c r="A375" s="62" t="s">
        <v>124</v>
      </c>
      <c r="B375" s="56">
        <v>6.0625367330377609</v>
      </c>
      <c r="C375" s="531">
        <v>22.997560531680001</v>
      </c>
      <c r="D375" s="56">
        <v>13.899864029341668</v>
      </c>
      <c r="L375" s="17"/>
      <c r="M375" s="84"/>
    </row>
    <row r="376" spans="1:15">
      <c r="A376" s="62" t="s">
        <v>125</v>
      </c>
      <c r="B376" s="290">
        <v>6.1834349747949249</v>
      </c>
      <c r="C376" s="531">
        <v>26.239140000000003</v>
      </c>
      <c r="D376" s="290">
        <v>14.901915148433227</v>
      </c>
      <c r="L376" s="17"/>
      <c r="M376" s="84"/>
      <c r="N376" s="17"/>
      <c r="O376" s="17"/>
    </row>
    <row r="377" spans="1:15">
      <c r="A377" s="62" t="s">
        <v>126</v>
      </c>
      <c r="B377" s="291">
        <v>6.4495781697408434</v>
      </c>
      <c r="C377" s="531">
        <v>38.695895718120006</v>
      </c>
      <c r="D377" s="291">
        <v>14.970832732070001</v>
      </c>
      <c r="L377" s="17"/>
      <c r="M377" s="84"/>
      <c r="N377" s="17"/>
      <c r="O377" s="17"/>
    </row>
    <row r="378" spans="1:15">
      <c r="A378" s="62" t="s">
        <v>127</v>
      </c>
      <c r="B378" s="56">
        <v>5.9249355513124389</v>
      </c>
      <c r="C378" s="531">
        <v>21.997666595520002</v>
      </c>
      <c r="D378" s="56">
        <v>14.190926073779668</v>
      </c>
      <c r="L378" s="17"/>
      <c r="M378" s="84"/>
      <c r="N378" s="17"/>
      <c r="O378" s="17"/>
    </row>
    <row r="379" spans="1:15">
      <c r="A379" s="62" t="s">
        <v>128</v>
      </c>
      <c r="B379" s="56">
        <v>5.2393656310701324</v>
      </c>
      <c r="C379" s="531">
        <v>18.270216000000005</v>
      </c>
      <c r="D379" s="56">
        <v>12.235813494795806</v>
      </c>
      <c r="L379" s="17"/>
      <c r="M379" s="84"/>
      <c r="N379" s="17"/>
      <c r="O379" s="17"/>
    </row>
    <row r="380" spans="1:15">
      <c r="A380" s="62" t="s">
        <v>129</v>
      </c>
      <c r="B380" s="56">
        <v>4.8083171899431481</v>
      </c>
      <c r="C380" s="531">
        <v>34.985520000000001</v>
      </c>
      <c r="D380" s="56">
        <v>12.926083578655335</v>
      </c>
      <c r="L380" s="17"/>
      <c r="M380" s="84"/>
      <c r="N380" s="17"/>
      <c r="O380" s="17"/>
    </row>
    <row r="381" spans="1:15">
      <c r="A381" s="70" t="s">
        <v>130</v>
      </c>
      <c r="B381" s="277">
        <v>5.3609005122032061</v>
      </c>
      <c r="C381" s="532">
        <v>21.574404000000001</v>
      </c>
      <c r="D381" s="277">
        <v>12.7945153677419</v>
      </c>
      <c r="L381" s="17"/>
      <c r="M381" s="84"/>
      <c r="N381" s="17"/>
      <c r="O381" s="17"/>
    </row>
    <row r="382" spans="1:15">
      <c r="A382" s="63" t="s">
        <v>413</v>
      </c>
      <c r="B382" s="74"/>
      <c r="C382" s="74"/>
      <c r="D382" s="74"/>
      <c r="L382" s="17"/>
      <c r="M382" s="84"/>
      <c r="N382" s="17"/>
      <c r="O382" s="17"/>
    </row>
    <row r="383" spans="1:15">
      <c r="A383" s="292" t="s">
        <v>406</v>
      </c>
      <c r="B383" s="74"/>
      <c r="C383" s="74"/>
      <c r="D383" s="74"/>
      <c r="L383" s="17"/>
      <c r="M383" s="84"/>
      <c r="N383" s="17"/>
      <c r="O383" s="17"/>
    </row>
    <row r="384" spans="1:15">
      <c r="C384" s="36"/>
      <c r="L384" s="17"/>
      <c r="M384" s="84"/>
      <c r="N384" s="17"/>
      <c r="O384" s="17"/>
    </row>
    <row r="385" spans="1:15">
      <c r="A385" s="11" t="s">
        <v>469</v>
      </c>
      <c r="B385" s="41"/>
      <c r="C385" s="41"/>
      <c r="D385" s="41"/>
      <c r="E385" s="41"/>
      <c r="M385" s="17"/>
      <c r="N385" s="17"/>
    </row>
    <row r="386" spans="1:15">
      <c r="A386" s="1174" t="s">
        <v>677</v>
      </c>
      <c r="C386" s="36"/>
      <c r="M386" s="17"/>
      <c r="N386" s="17"/>
    </row>
    <row r="387" spans="1:15" ht="25.5">
      <c r="A387" s="59" t="s">
        <v>132</v>
      </c>
      <c r="B387" s="85" t="s">
        <v>138</v>
      </c>
      <c r="C387" s="85" t="s">
        <v>139</v>
      </c>
      <c r="D387" s="85" t="s">
        <v>137</v>
      </c>
      <c r="M387" s="17"/>
      <c r="N387" s="17"/>
    </row>
    <row r="388" spans="1:15">
      <c r="A388" s="62" t="s">
        <v>120</v>
      </c>
      <c r="B388" s="56">
        <v>6.6842316266816688</v>
      </c>
      <c r="C388" s="533">
        <v>37.895980957920003</v>
      </c>
      <c r="D388" s="533">
        <v>12.273989659503659</v>
      </c>
      <c r="M388" s="17"/>
      <c r="N388" s="17"/>
    </row>
    <row r="389" spans="1:15">
      <c r="A389" s="62" t="s">
        <v>121</v>
      </c>
      <c r="B389" s="56">
        <v>6.4883711326872175</v>
      </c>
      <c r="C389" s="534">
        <v>42.795460078920009</v>
      </c>
      <c r="D389" s="534">
        <v>12.672384786843493</v>
      </c>
    </row>
    <row r="390" spans="1:15">
      <c r="A390" s="62" t="s">
        <v>122</v>
      </c>
      <c r="B390" s="56">
        <v>6.9222922178635926</v>
      </c>
      <c r="C390" s="534">
        <v>32.396564309040002</v>
      </c>
      <c r="D390" s="534">
        <v>12.781082821388674</v>
      </c>
    </row>
    <row r="391" spans="1:15">
      <c r="A391" s="62" t="s">
        <v>123</v>
      </c>
      <c r="B391" s="56">
        <v>7.1527462246226898</v>
      </c>
      <c r="C391" s="534">
        <v>41.095639998720003</v>
      </c>
      <c r="D391" s="534">
        <v>14.153916858607445</v>
      </c>
    </row>
    <row r="392" spans="1:15">
      <c r="A392" s="62" t="s">
        <v>111</v>
      </c>
      <c r="B392" s="56">
        <v>7.264844709487452</v>
      </c>
      <c r="C392" s="534">
        <v>41.595586966800006</v>
      </c>
      <c r="D392" s="534">
        <v>14.940352281062795</v>
      </c>
    </row>
    <row r="393" spans="1:15">
      <c r="A393" s="62" t="s">
        <v>124</v>
      </c>
      <c r="B393" s="56">
        <v>8.2289810326760335</v>
      </c>
      <c r="C393" s="534">
        <v>35.374248000000001</v>
      </c>
      <c r="D393" s="534">
        <v>13.85770919983748</v>
      </c>
    </row>
    <row r="394" spans="1:15">
      <c r="A394" s="62" t="s">
        <v>125</v>
      </c>
      <c r="B394" s="56">
        <v>6.9834095483006626</v>
      </c>
      <c r="C394" s="534">
        <v>44.695259335080003</v>
      </c>
      <c r="D394" s="534">
        <v>14.501330710476559</v>
      </c>
      <c r="N394" s="17"/>
      <c r="O394" s="17"/>
    </row>
    <row r="395" spans="1:15">
      <c r="A395" s="62" t="s">
        <v>126</v>
      </c>
      <c r="B395" s="290">
        <v>7.1384341599489334</v>
      </c>
      <c r="C395" s="534">
        <v>36.690492669840012</v>
      </c>
      <c r="D395" s="534">
        <v>14.958464949985521</v>
      </c>
      <c r="N395" s="17"/>
      <c r="O395" s="17"/>
    </row>
    <row r="396" spans="1:15">
      <c r="A396" s="62" t="s">
        <v>127</v>
      </c>
      <c r="B396" s="290">
        <v>6.4675607781317268</v>
      </c>
      <c r="C396" s="534">
        <v>35.374248000000001</v>
      </c>
      <c r="D396" s="534">
        <v>14.140420386817</v>
      </c>
      <c r="N396" s="17"/>
      <c r="O396" s="17"/>
    </row>
    <row r="397" spans="1:15">
      <c r="A397" s="62" t="s">
        <v>128</v>
      </c>
      <c r="B397" s="56">
        <v>5.8280738906720417</v>
      </c>
      <c r="C397" s="534">
        <v>24.597390052080005</v>
      </c>
      <c r="D397" s="534">
        <v>12.468985342116632</v>
      </c>
      <c r="N397" s="17"/>
      <c r="O397" s="17"/>
    </row>
    <row r="398" spans="1:15">
      <c r="A398" s="62" t="s">
        <v>129</v>
      </c>
      <c r="B398" s="56">
        <v>5.978519783825007</v>
      </c>
      <c r="C398" s="534">
        <v>31.796626781160004</v>
      </c>
      <c r="D398" s="534">
        <v>10.854358721266667</v>
      </c>
      <c r="N398" s="17"/>
      <c r="O398" s="17"/>
    </row>
    <row r="399" spans="1:15">
      <c r="A399" s="70" t="s">
        <v>130</v>
      </c>
      <c r="B399" s="277">
        <v>6.9276312925394583</v>
      </c>
      <c r="C399" s="535">
        <v>36.54043200000001</v>
      </c>
      <c r="D399" s="277">
        <v>11.6943036645161</v>
      </c>
      <c r="L399" s="17"/>
      <c r="M399" s="84"/>
      <c r="N399" s="17"/>
      <c r="O399" s="17"/>
    </row>
    <row r="400" spans="1:15">
      <c r="A400" s="63" t="s">
        <v>413</v>
      </c>
      <c r="C400" s="36"/>
      <c r="L400" s="17"/>
      <c r="M400" s="84"/>
      <c r="N400" s="17"/>
      <c r="O400" s="17"/>
    </row>
    <row r="401" spans="1:8" ht="15" customHeight="1">
      <c r="A401" s="292" t="s">
        <v>406</v>
      </c>
      <c r="C401" s="36"/>
    </row>
    <row r="402" spans="1:8" ht="15" customHeight="1">
      <c r="A402" s="69"/>
      <c r="C402" s="36"/>
    </row>
    <row r="403" spans="1:8" ht="15.75" customHeight="1">
      <c r="A403" s="11" t="s">
        <v>470</v>
      </c>
      <c r="B403" s="41"/>
      <c r="C403" s="41"/>
      <c r="D403" s="41"/>
      <c r="E403" s="41"/>
    </row>
    <row r="404" spans="1:8">
      <c r="A404" s="1174" t="s">
        <v>677</v>
      </c>
      <c r="C404" s="36"/>
    </row>
    <row r="405" spans="1:8" ht="25.5">
      <c r="A405" s="59" t="s">
        <v>132</v>
      </c>
      <c r="B405" s="174" t="s">
        <v>138</v>
      </c>
      <c r="C405" s="85" t="s">
        <v>139</v>
      </c>
      <c r="D405" s="85" t="s">
        <v>137</v>
      </c>
    </row>
    <row r="406" spans="1:8">
      <c r="A406" s="62" t="s">
        <v>120</v>
      </c>
      <c r="B406" s="56">
        <v>8.9061751719618361</v>
      </c>
      <c r="C406" s="531">
        <v>31.875696000000001</v>
      </c>
      <c r="D406" s="56">
        <v>13.106643628860967</v>
      </c>
    </row>
    <row r="407" spans="1:8">
      <c r="A407" s="62" t="s">
        <v>121</v>
      </c>
      <c r="B407" s="56">
        <v>8.5320631536939224</v>
      </c>
      <c r="C407" s="531">
        <v>31.098240000000004</v>
      </c>
      <c r="D407" s="56">
        <v>12.67813637196643</v>
      </c>
    </row>
    <row r="408" spans="1:8">
      <c r="A408" s="62" t="s">
        <v>122</v>
      </c>
      <c r="B408" s="56">
        <v>8.774592686584338</v>
      </c>
      <c r="C408" s="531">
        <v>32.847515999999999</v>
      </c>
      <c r="D408" s="56">
        <v>14.396023432017097</v>
      </c>
    </row>
    <row r="409" spans="1:8">
      <c r="A409" s="62" t="s">
        <v>123</v>
      </c>
      <c r="B409" s="56">
        <v>8.6031757247506402</v>
      </c>
      <c r="C409" s="531">
        <v>38.095344000000004</v>
      </c>
      <c r="D409" s="56">
        <v>15.367948386313003</v>
      </c>
      <c r="F409" s="8"/>
    </row>
    <row r="410" spans="1:8">
      <c r="A410" s="62" t="s">
        <v>111</v>
      </c>
      <c r="B410" s="56">
        <v>8.3418861193249771</v>
      </c>
      <c r="C410" s="531">
        <v>48.202272000000008</v>
      </c>
      <c r="D410" s="56">
        <v>16.067936682073547</v>
      </c>
    </row>
    <row r="411" spans="1:8">
      <c r="A411" s="62" t="s">
        <v>124</v>
      </c>
      <c r="B411" s="56">
        <v>9.2602487073276265</v>
      </c>
      <c r="C411" s="531">
        <v>30.39677643672</v>
      </c>
      <c r="D411" s="56">
        <v>17.128883499818002</v>
      </c>
      <c r="F411" s="88"/>
      <c r="G411" s="88"/>
      <c r="H411" s="88"/>
    </row>
    <row r="412" spans="1:8">
      <c r="A412" s="62" t="s">
        <v>125</v>
      </c>
      <c r="B412" s="56">
        <v>8.0523487117398247</v>
      </c>
      <c r="C412" s="531">
        <v>26.897147660160002</v>
      </c>
      <c r="D412" s="56">
        <v>15.174673636827102</v>
      </c>
    </row>
    <row r="413" spans="1:8">
      <c r="A413" s="62" t="s">
        <v>126</v>
      </c>
      <c r="B413" s="56">
        <v>8.4611030529744653</v>
      </c>
      <c r="C413" s="531">
        <v>34.596329413679996</v>
      </c>
      <c r="D413" s="56">
        <v>15.672185391181936</v>
      </c>
    </row>
    <row r="414" spans="1:8">
      <c r="A414" s="62" t="s">
        <v>127</v>
      </c>
      <c r="B414" s="56">
        <v>8.0443464414302746</v>
      </c>
      <c r="C414" s="531">
        <v>26.822232000000007</v>
      </c>
      <c r="D414" s="56">
        <v>14.091636027031001</v>
      </c>
    </row>
    <row r="415" spans="1:8">
      <c r="A415" s="62" t="s">
        <v>128</v>
      </c>
      <c r="B415" s="56">
        <v>7.7768626714862599</v>
      </c>
      <c r="C415" s="531">
        <v>22.497613563600002</v>
      </c>
      <c r="D415" s="56">
        <v>12.405805316804518</v>
      </c>
    </row>
    <row r="416" spans="1:8">
      <c r="A416" s="62" t="s">
        <v>129</v>
      </c>
      <c r="B416" s="56">
        <v>8.3398350155612775</v>
      </c>
      <c r="C416" s="531">
        <v>37.596011222160001</v>
      </c>
      <c r="D416" s="56">
        <v>12.661050573932002</v>
      </c>
    </row>
    <row r="417" spans="1:5">
      <c r="A417" s="70" t="s">
        <v>130</v>
      </c>
      <c r="B417" s="277">
        <v>9.7659005264940824</v>
      </c>
      <c r="C417" s="532">
        <v>28.960236000000002</v>
      </c>
      <c r="D417" s="277">
        <v>13.2230218064516</v>
      </c>
    </row>
    <row r="418" spans="1:5">
      <c r="A418" s="63" t="s">
        <v>413</v>
      </c>
      <c r="C418" s="36"/>
    </row>
    <row r="419" spans="1:5" ht="12.75" customHeight="1">
      <c r="A419" s="292" t="s">
        <v>406</v>
      </c>
      <c r="C419" s="36"/>
    </row>
    <row r="420" spans="1:5">
      <c r="A420" s="69"/>
      <c r="C420" s="36"/>
    </row>
    <row r="421" spans="1:5">
      <c r="A421" s="11" t="s">
        <v>471</v>
      </c>
      <c r="B421" s="41"/>
      <c r="C421" s="41"/>
      <c r="D421" s="41"/>
      <c r="E421" s="41"/>
    </row>
    <row r="422" spans="1:5" ht="15.75">
      <c r="A422" s="1173" t="s">
        <v>140</v>
      </c>
      <c r="B422" s="89"/>
      <c r="C422" s="89"/>
      <c r="D422" s="89"/>
      <c r="E422" s="24"/>
    </row>
    <row r="423" spans="1:5">
      <c r="A423" s="59" t="s">
        <v>132</v>
      </c>
      <c r="B423" s="85" t="s">
        <v>11</v>
      </c>
      <c r="C423" s="85" t="s">
        <v>12</v>
      </c>
    </row>
    <row r="424" spans="1:5">
      <c r="A424" s="62" t="s">
        <v>120</v>
      </c>
      <c r="B424" s="56">
        <v>7.9580645161290313</v>
      </c>
      <c r="C424" s="56">
        <v>8.806451612903226</v>
      </c>
    </row>
    <row r="425" spans="1:5">
      <c r="A425" s="62" t="s">
        <v>121</v>
      </c>
      <c r="B425" s="56">
        <v>8.882142857142858</v>
      </c>
      <c r="C425" s="56">
        <v>9.4214285714285744</v>
      </c>
    </row>
    <row r="426" spans="1:5">
      <c r="A426" s="62" t="s">
        <v>122</v>
      </c>
      <c r="B426" s="56">
        <v>8.7870967741935502</v>
      </c>
      <c r="C426" s="56">
        <v>10.04516129032258</v>
      </c>
    </row>
    <row r="427" spans="1:5">
      <c r="A427" s="62" t="s">
        <v>123</v>
      </c>
      <c r="B427" s="56">
        <v>8.206666666666667</v>
      </c>
      <c r="C427" s="56">
        <v>10.269999999999998</v>
      </c>
    </row>
    <row r="428" spans="1:5">
      <c r="A428" s="62" t="s">
        <v>111</v>
      </c>
      <c r="B428" s="56">
        <v>10.648387096774194</v>
      </c>
      <c r="C428" s="56">
        <v>11.319354838709678</v>
      </c>
    </row>
    <row r="429" spans="1:5">
      <c r="A429" s="62" t="s">
        <v>124</v>
      </c>
      <c r="B429" s="56">
        <v>10.983333333333333</v>
      </c>
      <c r="C429" s="56">
        <v>11.49</v>
      </c>
    </row>
    <row r="430" spans="1:5">
      <c r="A430" s="62" t="s">
        <v>125</v>
      </c>
      <c r="B430" s="56">
        <v>10.696774193548386</v>
      </c>
      <c r="C430" s="56">
        <v>11.235483870967744</v>
      </c>
    </row>
    <row r="431" spans="1:5">
      <c r="A431" s="62" t="s">
        <v>126</v>
      </c>
      <c r="B431" s="56">
        <v>9.6580645161290324</v>
      </c>
      <c r="C431" s="56">
        <v>10.606451612903227</v>
      </c>
    </row>
    <row r="432" spans="1:5">
      <c r="A432" s="62" t="s">
        <v>127</v>
      </c>
      <c r="B432" s="56">
        <v>10.119999999999997</v>
      </c>
      <c r="C432" s="56">
        <v>10.323333333333332</v>
      </c>
    </row>
    <row r="433" spans="1:5">
      <c r="A433" s="62" t="s">
        <v>128</v>
      </c>
      <c r="B433" s="56">
        <v>9.5612903225806445</v>
      </c>
      <c r="C433" s="56">
        <v>9.8161290322580665</v>
      </c>
    </row>
    <row r="434" spans="1:5">
      <c r="A434" s="62" t="s">
        <v>129</v>
      </c>
      <c r="B434" s="56">
        <v>8.06</v>
      </c>
      <c r="C434" s="56">
        <v>8.913333333333334</v>
      </c>
    </row>
    <row r="435" spans="1:5">
      <c r="A435" s="62" t="s">
        <v>130</v>
      </c>
      <c r="B435" s="277">
        <v>8.3387096774193523</v>
      </c>
      <c r="C435" s="277">
        <v>8.82258064516129</v>
      </c>
      <c r="D435" s="66"/>
      <c r="E435" s="66"/>
    </row>
    <row r="436" spans="1:5">
      <c r="A436" s="63" t="s">
        <v>413</v>
      </c>
      <c r="C436" s="36"/>
      <c r="D436" s="66"/>
      <c r="E436" s="66"/>
    </row>
    <row r="437" spans="1:5">
      <c r="A437" s="69"/>
      <c r="C437" s="36"/>
      <c r="D437" s="66"/>
      <c r="E437" s="66"/>
    </row>
    <row r="438" spans="1:5">
      <c r="A438" s="11" t="s">
        <v>472</v>
      </c>
      <c r="B438" s="42"/>
      <c r="C438" s="43"/>
      <c r="D438" s="42"/>
      <c r="E438" s="42"/>
    </row>
    <row r="439" spans="1:5">
      <c r="A439" s="1173" t="s">
        <v>141</v>
      </c>
    </row>
    <row r="440" spans="1:5">
      <c r="A440" s="230" t="s">
        <v>132</v>
      </c>
      <c r="B440" s="45" t="s">
        <v>11</v>
      </c>
      <c r="C440" s="45" t="s">
        <v>12</v>
      </c>
      <c r="D440" s="45" t="s">
        <v>171</v>
      </c>
      <c r="E440" s="45" t="s">
        <v>242</v>
      </c>
    </row>
    <row r="441" spans="1:5">
      <c r="A441" s="91" t="s">
        <v>120</v>
      </c>
      <c r="B441" s="293">
        <v>4389.822580645161</v>
      </c>
      <c r="C441" s="293">
        <v>4516.1438460061445</v>
      </c>
      <c r="D441" s="293">
        <v>4265.159240591398</v>
      </c>
      <c r="E441" s="293">
        <v>3723.041809475807</v>
      </c>
    </row>
    <row r="442" spans="1:5">
      <c r="A442" s="47" t="s">
        <v>121</v>
      </c>
      <c r="B442" s="293">
        <v>5358.2667410714284</v>
      </c>
      <c r="C442" s="293">
        <v>5484.4514384920631</v>
      </c>
      <c r="D442" s="293">
        <v>5273.2471664186514</v>
      </c>
      <c r="E442" s="293">
        <v>4443.2244419642848</v>
      </c>
    </row>
    <row r="443" spans="1:5">
      <c r="A443" s="47" t="s">
        <v>122</v>
      </c>
      <c r="B443" s="293">
        <v>6261.036794354839</v>
      </c>
      <c r="C443" s="293">
        <v>6313.4273190817557</v>
      </c>
      <c r="D443" s="293">
        <v>6093.8631544418831</v>
      </c>
      <c r="E443" s="293">
        <v>5390.5018985215056</v>
      </c>
    </row>
    <row r="444" spans="1:5">
      <c r="A444" s="47" t="s">
        <v>123</v>
      </c>
      <c r="B444" s="293">
        <v>5827.6295833333324</v>
      </c>
      <c r="C444" s="293">
        <v>5801.7987499999999</v>
      </c>
      <c r="D444" s="293">
        <v>5637.619058159722</v>
      </c>
      <c r="E444" s="293">
        <v>5518.5188020833339</v>
      </c>
    </row>
    <row r="445" spans="1:5">
      <c r="A445" s="47" t="s">
        <v>111</v>
      </c>
      <c r="B445" s="293">
        <v>7013.5307459677415</v>
      </c>
      <c r="C445" s="293">
        <v>7235.2110887096787</v>
      </c>
      <c r="D445" s="293">
        <v>6616.6687096774203</v>
      </c>
      <c r="E445" s="293">
        <v>6722.6620967741937</v>
      </c>
    </row>
    <row r="446" spans="1:5">
      <c r="A446" s="47" t="s">
        <v>124</v>
      </c>
      <c r="B446" s="293">
        <v>6530.4705208333335</v>
      </c>
      <c r="C446" s="293">
        <v>6825.4130208333336</v>
      </c>
      <c r="D446" s="293">
        <v>6381.8531158054648</v>
      </c>
      <c r="E446" s="293">
        <v>6472.8996875000012</v>
      </c>
    </row>
    <row r="447" spans="1:5">
      <c r="A447" s="47" t="s">
        <v>125</v>
      </c>
      <c r="B447" s="293">
        <v>6077.7808215725818</v>
      </c>
      <c r="C447" s="293">
        <v>6357.8598035039868</v>
      </c>
      <c r="D447" s="293">
        <v>6126.0015456989249</v>
      </c>
      <c r="E447" s="293">
        <v>6050.001008064517</v>
      </c>
    </row>
    <row r="448" spans="1:5">
      <c r="A448" s="47" t="s">
        <v>126</v>
      </c>
      <c r="B448" s="293">
        <v>6110.9812500000007</v>
      </c>
      <c r="C448" s="293">
        <v>6249.7621415770618</v>
      </c>
      <c r="D448" s="293">
        <v>6024.7904569892462</v>
      </c>
      <c r="E448" s="293">
        <v>6033.2853410618272</v>
      </c>
    </row>
    <row r="449" spans="1:7">
      <c r="A449" s="47" t="s">
        <v>127</v>
      </c>
      <c r="B449" s="293">
        <v>6153.1372916666669</v>
      </c>
      <c r="C449" s="293">
        <v>6460.8017612547892</v>
      </c>
      <c r="D449" s="293">
        <v>5943.1089814814814</v>
      </c>
      <c r="E449" s="293">
        <v>5645.3086111111115</v>
      </c>
    </row>
    <row r="450" spans="1:7">
      <c r="A450" s="47" t="s">
        <v>128</v>
      </c>
      <c r="B450" s="293">
        <v>5716.3889784946241</v>
      </c>
      <c r="C450" s="293">
        <v>5822.1805256869784</v>
      </c>
      <c r="D450" s="293">
        <v>5398.0738715277776</v>
      </c>
      <c r="E450" s="293">
        <v>4593.0352150537637</v>
      </c>
    </row>
    <row r="451" spans="1:7">
      <c r="A451" s="47" t="s">
        <v>129</v>
      </c>
      <c r="B451" s="293">
        <v>4548.0167361111107</v>
      </c>
      <c r="C451" s="293">
        <v>4730.9399074074072</v>
      </c>
      <c r="D451" s="293">
        <v>4541.0379803240739</v>
      </c>
      <c r="E451" s="293">
        <v>3771.6542409003832</v>
      </c>
    </row>
    <row r="452" spans="1:7">
      <c r="A452" s="53" t="s">
        <v>130</v>
      </c>
      <c r="B452" s="294">
        <v>4528.844086021506</v>
      </c>
      <c r="C452" s="294">
        <v>4638.2849985065714</v>
      </c>
      <c r="D452" s="294">
        <v>4354.0539426523292</v>
      </c>
      <c r="E452" s="294">
        <v>3771.45241935484</v>
      </c>
    </row>
    <row r="453" spans="1:7">
      <c r="A453" s="63" t="s">
        <v>413</v>
      </c>
    </row>
    <row r="454" spans="1:7">
      <c r="A454" s="69"/>
      <c r="C454" s="36"/>
      <c r="D454" s="66"/>
      <c r="E454" s="66"/>
    </row>
    <row r="455" spans="1:7">
      <c r="A455" s="11" t="s">
        <v>473</v>
      </c>
      <c r="D455" s="66"/>
      <c r="E455" s="66"/>
    </row>
    <row r="456" spans="1:7">
      <c r="A456" s="2897" t="s">
        <v>167</v>
      </c>
      <c r="B456" s="2897"/>
      <c r="C456" s="2897"/>
      <c r="D456" s="66"/>
      <c r="E456" s="66"/>
      <c r="G456" s="756"/>
    </row>
    <row r="457" spans="1:7">
      <c r="A457" s="69"/>
      <c r="C457" s="36"/>
      <c r="D457" s="66"/>
      <c r="E457" s="66"/>
      <c r="G457" s="756"/>
    </row>
    <row r="458" spans="1:7">
      <c r="A458" s="69"/>
      <c r="C458" s="36"/>
      <c r="D458" s="66"/>
      <c r="E458" s="66"/>
      <c r="G458" s="779" t="s">
        <v>107</v>
      </c>
    </row>
    <row r="459" spans="1:7">
      <c r="A459" s="69"/>
      <c r="C459" s="36"/>
      <c r="D459" s="66"/>
      <c r="E459" s="66"/>
      <c r="G459" s="779" t="s">
        <v>108</v>
      </c>
    </row>
    <row r="460" spans="1:7">
      <c r="A460" s="69"/>
      <c r="C460" s="36"/>
      <c r="D460" s="66"/>
      <c r="E460" s="66"/>
      <c r="G460" s="779" t="s">
        <v>109</v>
      </c>
    </row>
    <row r="461" spans="1:7">
      <c r="A461" s="69"/>
      <c r="C461" s="36"/>
      <c r="D461" s="66"/>
      <c r="E461" s="66"/>
      <c r="G461" s="779" t="s">
        <v>110</v>
      </c>
    </row>
    <row r="462" spans="1:7">
      <c r="A462" s="69"/>
      <c r="C462" s="36"/>
      <c r="D462" s="66"/>
      <c r="E462" s="66"/>
      <c r="G462" s="779" t="s">
        <v>111</v>
      </c>
    </row>
    <row r="463" spans="1:7">
      <c r="A463" s="69"/>
      <c r="C463" s="36"/>
      <c r="D463" s="66"/>
      <c r="E463" s="66"/>
      <c r="G463" s="779" t="s">
        <v>112</v>
      </c>
    </row>
    <row r="464" spans="1:7">
      <c r="A464" s="69"/>
      <c r="C464" s="36"/>
      <c r="D464" s="66"/>
      <c r="E464" s="66"/>
      <c r="G464" s="779" t="s">
        <v>113</v>
      </c>
    </row>
    <row r="465" spans="1:7">
      <c r="A465" s="69"/>
      <c r="C465" s="36"/>
      <c r="D465" s="66"/>
      <c r="E465" s="66"/>
      <c r="G465" s="779" t="s">
        <v>114</v>
      </c>
    </row>
    <row r="466" spans="1:7">
      <c r="A466" s="69"/>
      <c r="C466" s="36"/>
      <c r="D466" s="66"/>
      <c r="E466" s="66"/>
      <c r="G466" s="779" t="s">
        <v>115</v>
      </c>
    </row>
    <row r="467" spans="1:7">
      <c r="A467" s="69"/>
      <c r="C467" s="36"/>
      <c r="D467" s="66"/>
      <c r="E467" s="66"/>
      <c r="G467" s="779" t="s">
        <v>116</v>
      </c>
    </row>
    <row r="468" spans="1:7">
      <c r="A468" s="69"/>
      <c r="C468" s="36"/>
      <c r="D468" s="66"/>
      <c r="E468" s="66"/>
      <c r="G468" s="779" t="s">
        <v>117</v>
      </c>
    </row>
    <row r="469" spans="1:7">
      <c r="A469" s="69"/>
      <c r="C469" s="36"/>
      <c r="D469" s="66"/>
      <c r="E469" s="66"/>
      <c r="G469" s="779" t="s">
        <v>118</v>
      </c>
    </row>
    <row r="470" spans="1:7">
      <c r="A470" s="268" t="s">
        <v>413</v>
      </c>
      <c r="C470" s="36"/>
      <c r="D470" s="66"/>
      <c r="E470" s="66"/>
      <c r="G470" s="756"/>
    </row>
    <row r="471" spans="1:7">
      <c r="A471" s="268"/>
      <c r="C471" s="36"/>
      <c r="D471" s="66"/>
      <c r="E471" s="66"/>
    </row>
    <row r="472" spans="1:7" ht="15.75" customHeight="1">
      <c r="A472" s="11" t="s">
        <v>474</v>
      </c>
      <c r="B472" s="41"/>
      <c r="C472" s="41"/>
      <c r="D472" s="41"/>
      <c r="E472" s="41"/>
    </row>
    <row r="473" spans="1:7" ht="14.25" customHeight="1">
      <c r="A473" s="1173" t="s">
        <v>141</v>
      </c>
      <c r="B473" s="92"/>
      <c r="C473" s="93"/>
      <c r="D473" s="66"/>
      <c r="E473" s="66"/>
    </row>
    <row r="474" spans="1:7">
      <c r="A474" s="59" t="s">
        <v>132</v>
      </c>
      <c r="B474" s="94" t="s">
        <v>138</v>
      </c>
      <c r="C474" s="94" t="s">
        <v>142</v>
      </c>
      <c r="D474" s="94" t="s">
        <v>143</v>
      </c>
    </row>
    <row r="475" spans="1:7">
      <c r="A475" s="62" t="s">
        <v>120</v>
      </c>
      <c r="B475" s="293">
        <v>4389.822580645161</v>
      </c>
      <c r="C475" s="536">
        <v>1193.7250000000001</v>
      </c>
      <c r="D475" s="293">
        <v>5998</v>
      </c>
    </row>
    <row r="476" spans="1:7">
      <c r="A476" s="62" t="s">
        <v>121</v>
      </c>
      <c r="B476" s="293">
        <v>5358.2667410714284</v>
      </c>
      <c r="C476" s="536">
        <v>694.3</v>
      </c>
      <c r="D476" s="293">
        <v>6684.35</v>
      </c>
    </row>
    <row r="477" spans="1:7">
      <c r="A477" s="62" t="s">
        <v>122</v>
      </c>
      <c r="B477" s="293">
        <v>6261.036794354839</v>
      </c>
      <c r="C477" s="536">
        <v>1433.8499999999995</v>
      </c>
      <c r="D477" s="293">
        <v>8240</v>
      </c>
    </row>
    <row r="478" spans="1:7">
      <c r="A478" s="62" t="s">
        <v>123</v>
      </c>
      <c r="B478" s="293">
        <v>5827.6295833333324</v>
      </c>
      <c r="C478" s="536">
        <v>1300.6750000000002</v>
      </c>
      <c r="D478" s="293">
        <v>7603.6750000000002</v>
      </c>
    </row>
    <row r="479" spans="1:7">
      <c r="A479" s="62" t="s">
        <v>111</v>
      </c>
      <c r="B479" s="293">
        <v>7013.5307459677415</v>
      </c>
      <c r="C479" s="536">
        <v>3294.5250000000001</v>
      </c>
      <c r="D479" s="293">
        <v>8440</v>
      </c>
    </row>
    <row r="480" spans="1:7">
      <c r="A480" s="62" t="s">
        <v>124</v>
      </c>
      <c r="B480" s="293">
        <v>6530.4705208333335</v>
      </c>
      <c r="C480" s="536">
        <v>4797.3249999999998</v>
      </c>
      <c r="D480" s="293">
        <v>8290</v>
      </c>
    </row>
    <row r="481" spans="1:5">
      <c r="A481" s="62" t="s">
        <v>125</v>
      </c>
      <c r="B481" s="293">
        <v>6077.7808215725818</v>
      </c>
      <c r="C481" s="536">
        <v>4464.2999999999993</v>
      </c>
      <c r="D481" s="293">
        <v>7710</v>
      </c>
    </row>
    <row r="482" spans="1:5">
      <c r="A482" s="62" t="s">
        <v>126</v>
      </c>
      <c r="B482" s="293">
        <v>6110.9812500000007</v>
      </c>
      <c r="C482" s="536">
        <v>2411.1500000000005</v>
      </c>
      <c r="D482" s="293">
        <v>7210</v>
      </c>
    </row>
    <row r="483" spans="1:5">
      <c r="A483" s="62" t="s">
        <v>127</v>
      </c>
      <c r="B483" s="293">
        <v>6153.1372916666669</v>
      </c>
      <c r="C483" s="536">
        <v>5398.3000000000011</v>
      </c>
      <c r="D483" s="293">
        <v>6960</v>
      </c>
    </row>
    <row r="484" spans="1:5">
      <c r="A484" s="62" t="s">
        <v>128</v>
      </c>
      <c r="B484" s="293">
        <v>5716.3889784946241</v>
      </c>
      <c r="C484" s="536">
        <v>4844.125</v>
      </c>
      <c r="D484" s="293">
        <v>7015</v>
      </c>
    </row>
    <row r="485" spans="1:5">
      <c r="A485" s="62" t="s">
        <v>129</v>
      </c>
      <c r="B485" s="293">
        <v>4548.0167361111107</v>
      </c>
      <c r="C485" s="536">
        <v>946.84999999999991</v>
      </c>
      <c r="D485" s="293">
        <v>5911.7000000000007</v>
      </c>
    </row>
    <row r="486" spans="1:5">
      <c r="A486" s="62" t="s">
        <v>130</v>
      </c>
      <c r="B486" s="294">
        <v>4528.844086021506</v>
      </c>
      <c r="C486" s="537">
        <v>3530</v>
      </c>
      <c r="D486" s="294">
        <v>5466.8</v>
      </c>
    </row>
    <row r="487" spans="1:5">
      <c r="A487" s="63" t="s">
        <v>413</v>
      </c>
      <c r="C487" s="36"/>
      <c r="E487" s="66"/>
    </row>
    <row r="488" spans="1:5" ht="15.75">
      <c r="A488" s="95"/>
      <c r="B488" s="92"/>
      <c r="C488" s="93"/>
      <c r="D488" s="66"/>
      <c r="E488" s="66"/>
    </row>
    <row r="489" spans="1:5" ht="15" customHeight="1">
      <c r="A489" s="11" t="s">
        <v>476</v>
      </c>
      <c r="B489" s="41"/>
      <c r="C489" s="41"/>
      <c r="D489" s="41"/>
      <c r="E489" s="41"/>
    </row>
    <row r="490" spans="1:5" ht="15.75">
      <c r="A490" s="1173" t="s">
        <v>141</v>
      </c>
      <c r="B490" s="92"/>
      <c r="C490" s="93"/>
      <c r="D490" s="66"/>
      <c r="E490" s="66"/>
    </row>
    <row r="491" spans="1:5">
      <c r="A491" s="59" t="s">
        <v>132</v>
      </c>
      <c r="B491" s="94" t="s">
        <v>138</v>
      </c>
      <c r="C491" s="94" t="s">
        <v>142</v>
      </c>
      <c r="D491" s="94" t="s">
        <v>143</v>
      </c>
      <c r="E491" s="66"/>
    </row>
    <row r="492" spans="1:5">
      <c r="A492" s="62" t="s">
        <v>120</v>
      </c>
      <c r="B492" s="293">
        <v>4516.1438460061445</v>
      </c>
      <c r="C492" s="293">
        <v>785</v>
      </c>
      <c r="D492" s="293">
        <v>6356.8749999999991</v>
      </c>
      <c r="E492" s="96"/>
    </row>
    <row r="493" spans="1:5">
      <c r="A493" s="62" t="s">
        <v>121</v>
      </c>
      <c r="B493" s="293">
        <v>5484.4514384920631</v>
      </c>
      <c r="C493" s="293">
        <v>799.45</v>
      </c>
      <c r="D493" s="293">
        <v>6958.6999999999989</v>
      </c>
      <c r="E493" s="96"/>
    </row>
    <row r="494" spans="1:5">
      <c r="A494" s="62" t="s">
        <v>122</v>
      </c>
      <c r="B494" s="293">
        <v>6313.4273190817557</v>
      </c>
      <c r="C494" s="293">
        <v>2421.9499999999994</v>
      </c>
      <c r="D494" s="293">
        <v>7941</v>
      </c>
      <c r="E494" s="96"/>
    </row>
    <row r="495" spans="1:5">
      <c r="A495" s="62" t="s">
        <v>123</v>
      </c>
      <c r="B495" s="293">
        <v>5801.7987499999999</v>
      </c>
      <c r="C495" s="293">
        <v>1552.75</v>
      </c>
      <c r="D495" s="293">
        <v>7746.2874999999985</v>
      </c>
      <c r="E495" s="96"/>
    </row>
    <row r="496" spans="1:5">
      <c r="A496" s="62" t="s">
        <v>111</v>
      </c>
      <c r="B496" s="293">
        <v>7235.2110887096787</v>
      </c>
      <c r="C496" s="293">
        <v>4134.7249999999995</v>
      </c>
      <c r="D496" s="293">
        <v>8888</v>
      </c>
      <c r="E496" s="96"/>
    </row>
    <row r="497" spans="1:5">
      <c r="A497" s="62" t="s">
        <v>124</v>
      </c>
      <c r="B497" s="293">
        <v>6825.4130208333336</v>
      </c>
      <c r="C497" s="293">
        <v>4592.1499999999996</v>
      </c>
      <c r="D497" s="293">
        <v>8454</v>
      </c>
      <c r="E497" s="96"/>
    </row>
    <row r="498" spans="1:5">
      <c r="A498" s="62" t="s">
        <v>125</v>
      </c>
      <c r="B498" s="293">
        <v>6357.8598035039868</v>
      </c>
      <c r="C498" s="293">
        <v>3496.6249999999991</v>
      </c>
      <c r="D498" s="293">
        <v>8150</v>
      </c>
      <c r="E498" s="96"/>
    </row>
    <row r="499" spans="1:5">
      <c r="A499" s="62" t="s">
        <v>126</v>
      </c>
      <c r="B499" s="293">
        <v>6249.7621415770618</v>
      </c>
      <c r="C499" s="293">
        <v>2486.5500000000002</v>
      </c>
      <c r="D499" s="293">
        <v>7553</v>
      </c>
      <c r="E499" s="96"/>
    </row>
    <row r="500" spans="1:5">
      <c r="A500" s="62" t="s">
        <v>127</v>
      </c>
      <c r="B500" s="293">
        <v>6460.8017612547892</v>
      </c>
      <c r="C500" s="293">
        <v>4344.4750000000004</v>
      </c>
      <c r="D500" s="293">
        <v>7300.9999999999991</v>
      </c>
      <c r="E500" s="96"/>
    </row>
    <row r="501" spans="1:5">
      <c r="A501" s="62" t="s">
        <v>128</v>
      </c>
      <c r="B501" s="293">
        <v>5822.1805256869784</v>
      </c>
      <c r="C501" s="293">
        <v>3322.0250000000001</v>
      </c>
      <c r="D501" s="293">
        <v>7310.4</v>
      </c>
      <c r="E501" s="96"/>
    </row>
    <row r="502" spans="1:5">
      <c r="A502" s="62" t="s">
        <v>129</v>
      </c>
      <c r="B502" s="293">
        <v>4730.9399074074072</v>
      </c>
      <c r="C502" s="293">
        <v>1411.2500000000002</v>
      </c>
      <c r="D502" s="293">
        <v>6592.8</v>
      </c>
      <c r="E502" s="96"/>
    </row>
    <row r="503" spans="1:5">
      <c r="A503" s="62" t="s">
        <v>130</v>
      </c>
      <c r="B503" s="294">
        <v>4638.2849985065714</v>
      </c>
      <c r="C503" s="294">
        <v>2379.8083333333329</v>
      </c>
      <c r="D503" s="294">
        <v>6483.6</v>
      </c>
      <c r="E503" s="96"/>
    </row>
    <row r="504" spans="1:5" ht="15.75" customHeight="1">
      <c r="A504" s="63" t="s">
        <v>413</v>
      </c>
      <c r="C504" s="36"/>
      <c r="E504" s="96"/>
    </row>
    <row r="505" spans="1:5">
      <c r="A505" s="97"/>
      <c r="B505" s="66"/>
      <c r="C505" s="67"/>
      <c r="D505" s="66"/>
      <c r="E505" s="66"/>
    </row>
    <row r="506" spans="1:5" ht="15.75">
      <c r="A506" s="11" t="s">
        <v>475</v>
      </c>
      <c r="B506" s="41"/>
      <c r="C506" s="41"/>
      <c r="D506" s="41"/>
      <c r="E506" s="98"/>
    </row>
    <row r="507" spans="1:5">
      <c r="A507" s="1173" t="s">
        <v>141</v>
      </c>
      <c r="B507" s="66"/>
      <c r="C507" s="67"/>
      <c r="D507" s="66"/>
      <c r="E507" s="66"/>
    </row>
    <row r="508" spans="1:5">
      <c r="A508" s="59" t="s">
        <v>132</v>
      </c>
      <c r="B508" s="94" t="s">
        <v>138</v>
      </c>
      <c r="C508" s="94" t="s">
        <v>142</v>
      </c>
      <c r="D508" s="94" t="s">
        <v>143</v>
      </c>
      <c r="E508" s="96"/>
    </row>
    <row r="509" spans="1:5">
      <c r="A509" s="62" t="s">
        <v>120</v>
      </c>
      <c r="B509" s="293">
        <v>4265.159240591398</v>
      </c>
      <c r="C509" s="293">
        <v>1304.175</v>
      </c>
      <c r="D509" s="293">
        <v>5330.2</v>
      </c>
      <c r="E509" s="96"/>
    </row>
    <row r="510" spans="1:5">
      <c r="A510" s="62" t="s">
        <v>121</v>
      </c>
      <c r="B510" s="293">
        <v>5273.2471664186514</v>
      </c>
      <c r="C510" s="293">
        <v>802.87499999999989</v>
      </c>
      <c r="D510" s="293">
        <v>6258.4</v>
      </c>
      <c r="E510" s="96"/>
    </row>
    <row r="511" spans="1:5">
      <c r="A511" s="62" t="s">
        <v>122</v>
      </c>
      <c r="B511" s="293">
        <v>6093.8631544418831</v>
      </c>
      <c r="C511" s="293">
        <v>1710.05</v>
      </c>
      <c r="D511" s="293">
        <v>8043.15</v>
      </c>
      <c r="E511" s="96"/>
    </row>
    <row r="512" spans="1:5">
      <c r="A512" s="62" t="s">
        <v>123</v>
      </c>
      <c r="B512" s="293">
        <v>5637.619058159722</v>
      </c>
      <c r="C512" s="293">
        <v>1192.1499999999994</v>
      </c>
      <c r="D512" s="293">
        <v>7393.2250000000013</v>
      </c>
      <c r="E512" s="96"/>
    </row>
    <row r="513" spans="1:6">
      <c r="A513" s="62" t="s">
        <v>111</v>
      </c>
      <c r="B513" s="293">
        <v>6616.6687096774203</v>
      </c>
      <c r="C513" s="293">
        <v>2602.8249999999998</v>
      </c>
      <c r="D513" s="293">
        <v>8389.8750000000036</v>
      </c>
      <c r="E513" s="96"/>
    </row>
    <row r="514" spans="1:6">
      <c r="A514" s="62" t="s">
        <v>124</v>
      </c>
      <c r="B514" s="293">
        <v>6381.8531158054648</v>
      </c>
      <c r="C514" s="293">
        <v>3296.9750000000004</v>
      </c>
      <c r="D514" s="293">
        <v>8539.375</v>
      </c>
      <c r="E514" s="96"/>
    </row>
    <row r="515" spans="1:6">
      <c r="A515" s="62" t="s">
        <v>125</v>
      </c>
      <c r="B515" s="293">
        <v>6126.0015456989249</v>
      </c>
      <c r="C515" s="293">
        <v>3495.9499999999989</v>
      </c>
      <c r="D515" s="293">
        <v>7566.9749999999985</v>
      </c>
      <c r="E515" s="96"/>
    </row>
    <row r="516" spans="1:6">
      <c r="A516" s="62" t="s">
        <v>126</v>
      </c>
      <c r="B516" s="293">
        <v>6024.7904569892462</v>
      </c>
      <c r="C516" s="293">
        <v>2154.1000000000008</v>
      </c>
      <c r="D516" s="293">
        <v>7213.35</v>
      </c>
      <c r="E516" s="96"/>
    </row>
    <row r="517" spans="1:6">
      <c r="A517" s="62" t="s">
        <v>127</v>
      </c>
      <c r="B517" s="293">
        <v>5943.1089814814814</v>
      </c>
      <c r="C517" s="293">
        <v>2516.5499999999997</v>
      </c>
      <c r="D517" s="293">
        <v>6789.7500000000009</v>
      </c>
      <c r="E517" s="96"/>
    </row>
    <row r="518" spans="1:6">
      <c r="A518" s="62" t="s">
        <v>128</v>
      </c>
      <c r="B518" s="293">
        <v>5398.0738715277776</v>
      </c>
      <c r="C518" s="293">
        <v>4206.4750000000004</v>
      </c>
      <c r="D518" s="293">
        <v>6393.4500000000007</v>
      </c>
      <c r="E518" s="96"/>
    </row>
    <row r="519" spans="1:6">
      <c r="A519" s="62" t="s">
        <v>129</v>
      </c>
      <c r="B519" s="293">
        <v>4541.0379803240739</v>
      </c>
      <c r="C519" s="293">
        <v>1238.9833333333331</v>
      </c>
      <c r="D519" s="293">
        <v>5497.2500000000009</v>
      </c>
      <c r="E519" s="96"/>
    </row>
    <row r="520" spans="1:6">
      <c r="A520" s="62" t="s">
        <v>130</v>
      </c>
      <c r="B520" s="294">
        <v>4354.0539426523292</v>
      </c>
      <c r="C520" s="294">
        <v>3090.1</v>
      </c>
      <c r="D520" s="294">
        <v>4973.1499999999996</v>
      </c>
      <c r="E520" s="96"/>
    </row>
    <row r="521" spans="1:6">
      <c r="A521" s="63" t="s">
        <v>413</v>
      </c>
      <c r="B521" s="66"/>
      <c r="C521" s="67"/>
      <c r="D521" s="66"/>
      <c r="E521" s="66"/>
    </row>
    <row r="522" spans="1:6">
      <c r="A522" s="69"/>
      <c r="B522" s="66"/>
      <c r="C522" s="67"/>
      <c r="D522" s="66"/>
      <c r="E522" s="66"/>
      <c r="F522" s="41"/>
    </row>
    <row r="523" spans="1:6" ht="15.75" customHeight="1">
      <c r="A523" s="11" t="s">
        <v>477</v>
      </c>
      <c r="B523" s="41"/>
      <c r="C523" s="41"/>
      <c r="D523" s="41"/>
      <c r="E523" s="41"/>
    </row>
    <row r="524" spans="1:6">
      <c r="A524" s="1173" t="s">
        <v>141</v>
      </c>
      <c r="B524" s="66"/>
      <c r="C524" s="67"/>
      <c r="D524" s="66"/>
      <c r="E524" s="66"/>
    </row>
    <row r="525" spans="1:6">
      <c r="A525" s="59" t="s">
        <v>132</v>
      </c>
      <c r="B525" s="94" t="s">
        <v>138</v>
      </c>
      <c r="C525" s="94" t="s">
        <v>142</v>
      </c>
      <c r="D525" s="94" t="s">
        <v>143</v>
      </c>
      <c r="E525" s="66"/>
    </row>
    <row r="526" spans="1:6">
      <c r="A526" s="62" t="s">
        <v>120</v>
      </c>
      <c r="B526" s="293">
        <v>3723.041809475807</v>
      </c>
      <c r="C526" s="293">
        <v>1516.4250000000002</v>
      </c>
      <c r="D526" s="293">
        <v>5209.5000000000018</v>
      </c>
      <c r="E526" s="96"/>
    </row>
    <row r="527" spans="1:6">
      <c r="A527" s="62" t="s">
        <v>121</v>
      </c>
      <c r="B527" s="293">
        <v>4443.2244419642848</v>
      </c>
      <c r="C527" s="293">
        <v>930.82500000000005</v>
      </c>
      <c r="D527" s="293">
        <v>6017.1</v>
      </c>
      <c r="E527" s="96"/>
    </row>
    <row r="528" spans="1:6">
      <c r="A528" s="62" t="s">
        <v>122</v>
      </c>
      <c r="B528" s="293">
        <v>5390.5018985215056</v>
      </c>
      <c r="C528" s="293">
        <v>1535.4250000000002</v>
      </c>
      <c r="D528" s="293">
        <v>7337.5249999999987</v>
      </c>
      <c r="E528" s="96"/>
    </row>
    <row r="529" spans="1:5">
      <c r="A529" s="62" t="s">
        <v>123</v>
      </c>
      <c r="B529" s="293">
        <v>5518.5188020833339</v>
      </c>
      <c r="C529" s="293">
        <v>1353.9499999999998</v>
      </c>
      <c r="D529" s="293">
        <v>7239.9249999999975</v>
      </c>
      <c r="E529" s="96"/>
    </row>
    <row r="530" spans="1:5">
      <c r="A530" s="62" t="s">
        <v>111</v>
      </c>
      <c r="B530" s="293">
        <v>6722.6620967741937</v>
      </c>
      <c r="C530" s="293">
        <v>2927.0750000000007</v>
      </c>
      <c r="D530" s="293">
        <v>8198.9874999999993</v>
      </c>
      <c r="E530" s="96"/>
    </row>
    <row r="531" spans="1:5">
      <c r="A531" s="62" t="s">
        <v>124</v>
      </c>
      <c r="B531" s="293">
        <v>6472.8996875000012</v>
      </c>
      <c r="C531" s="293">
        <v>2893.8749999999986</v>
      </c>
      <c r="D531" s="293">
        <v>7837.75</v>
      </c>
      <c r="E531" s="96"/>
    </row>
    <row r="532" spans="1:5">
      <c r="A532" s="62" t="s">
        <v>125</v>
      </c>
      <c r="B532" s="293">
        <v>6050.001008064517</v>
      </c>
      <c r="C532" s="293">
        <v>4388.5</v>
      </c>
      <c r="D532" s="293">
        <v>7489.0500000000011</v>
      </c>
      <c r="E532" s="96"/>
    </row>
    <row r="533" spans="1:5">
      <c r="A533" s="62" t="s">
        <v>126</v>
      </c>
      <c r="B533" s="293">
        <v>6033.2853410618272</v>
      </c>
      <c r="C533" s="293">
        <v>3433.2499999999995</v>
      </c>
      <c r="D533" s="293">
        <v>7331.7250000000013</v>
      </c>
      <c r="E533" s="96"/>
    </row>
    <row r="534" spans="1:5">
      <c r="A534" s="62" t="s">
        <v>127</v>
      </c>
      <c r="B534" s="293">
        <v>5645.3086111111115</v>
      </c>
      <c r="C534" s="293">
        <v>2034.9833333333331</v>
      </c>
      <c r="D534" s="293">
        <v>7051.1249999999991</v>
      </c>
      <c r="E534" s="96"/>
    </row>
    <row r="535" spans="1:5">
      <c r="A535" s="62" t="s">
        <v>128</v>
      </c>
      <c r="B535" s="293">
        <v>4593.0352150537637</v>
      </c>
      <c r="C535" s="293">
        <v>4418.5749999999998</v>
      </c>
      <c r="D535" s="293">
        <v>6028.5000000000009</v>
      </c>
      <c r="E535" s="96"/>
    </row>
    <row r="536" spans="1:5">
      <c r="A536" s="62" t="s">
        <v>129</v>
      </c>
      <c r="B536" s="293">
        <v>3771.6542409003832</v>
      </c>
      <c r="C536" s="293">
        <v>1169.6750000000002</v>
      </c>
      <c r="D536" s="293">
        <v>5550.45</v>
      </c>
      <c r="E536" s="96"/>
    </row>
    <row r="537" spans="1:5">
      <c r="A537" s="70" t="s">
        <v>130</v>
      </c>
      <c r="B537" s="294">
        <v>3771.4524193548377</v>
      </c>
      <c r="C537" s="294">
        <v>1385.5000000000002</v>
      </c>
      <c r="D537" s="294">
        <v>5017.4583333333303</v>
      </c>
      <c r="E537" s="96"/>
    </row>
    <row r="538" spans="1:5">
      <c r="A538" s="63" t="s">
        <v>413</v>
      </c>
      <c r="C538" s="36"/>
      <c r="E538" s="96"/>
    </row>
  </sheetData>
  <protectedRanges>
    <protectedRange sqref="B10:D18" name="Everyone_4"/>
    <protectedRange sqref="B81:E81 M286:P286 H367:I374 L348:L350 M385:N388 N348:O367 L399:M400 N394:O400 B421:E422 N376:O384 M348:M384 L363:L384 B263:C265 D263:E264 E266:E274 E279:E280 E297:E298 E314:E315 D265 L346:O347 B279:D282 B297:D299 B314:D316 B242:E262 L312:O330" name="Everyone_1_1"/>
    <protectedRange sqref="A525:A537 A474:A486 B488:D490 A491:A503 B505:D507 A508:A520 B521:D524 C525:D525 D435:E437 C474:D474 B472:E473 E487:E538 D454:E471 C491:D491 C508:D508" name="Everyone_2_1"/>
    <protectedRange sqref="J49:J59" name="Everyone_1_1_1_1"/>
    <protectedRange sqref="I49:I59" name="Everyone_1_7_1_1"/>
    <protectedRange sqref="B70:B80" name="Everyone_1_6_1_1"/>
    <protectedRange sqref="E70:E80 E97" name="Everyone_1_1_1_2"/>
    <protectedRange sqref="C70:C80" name="Everyone_1_7_1_2"/>
    <protectedRange sqref="D70:D80" name="Everyone_1_8_1_1"/>
    <protectedRange sqref="C300:C311" name="Everyone_1_11_1_2"/>
    <protectedRange sqref="D300:D310" name="Everyone_1_12_1_2"/>
    <protectedRange sqref="C317:C328" name="Everyone_1_13_1_2_1"/>
    <protectedRange sqref="D317:D327" name="Everyone_1_14_1_2_1"/>
    <protectedRange sqref="B424:B428" name="Everyone_1_2_1_1"/>
    <protectedRange sqref="B434:B435" name="Everyone_2_6_1_1"/>
    <protectedRange sqref="B441:B452" name="Everyone_3_1_1_1"/>
    <protectedRange sqref="C441:C452" name="Everyone_3_2_1_1_1"/>
    <protectedRange sqref="D441:D452" name="Everyone_3_3_1_1_1"/>
    <protectedRange sqref="E441:E451" name="Everyone_3_4_1_1"/>
    <protectedRange sqref="D475:D485" name="Everyone_2_8_1_1"/>
    <protectedRange sqref="B492:B503" name="Everyone_2_9_1_1"/>
    <protectedRange sqref="B509:B520" name="Everyone_2_11_1_1"/>
    <protectedRange sqref="B526:B537" name="Everyone_2_13_1_1"/>
  </protectedRanges>
  <mergeCells count="19">
    <mergeCell ref="A456:C456"/>
    <mergeCell ref="A176:A177"/>
    <mergeCell ref="B176:C176"/>
    <mergeCell ref="D176:E176"/>
    <mergeCell ref="A194:A195"/>
    <mergeCell ref="B194:C194"/>
    <mergeCell ref="D194:E194"/>
    <mergeCell ref="P45:P47"/>
    <mergeCell ref="A2:E3"/>
    <mergeCell ref="A5:E5"/>
    <mergeCell ref="A41:E41"/>
    <mergeCell ref="H45:H47"/>
    <mergeCell ref="I45:I47"/>
    <mergeCell ref="J45:J47"/>
    <mergeCell ref="K45:K47"/>
    <mergeCell ref="L45:L47"/>
    <mergeCell ref="M45:M47"/>
    <mergeCell ref="N45:N47"/>
    <mergeCell ref="O45:O47"/>
  </mergeCells>
  <pageMargins left="0.7" right="0.7" top="0.75" bottom="0.56999999999999995" header="0.3" footer="0.3"/>
  <pageSetup paperSize="9" scale="76" orientation="portrait" r:id="rId1"/>
  <headerFooter>
    <oddFooter>&amp;C&amp;P</oddFooter>
  </headerFooter>
  <rowBreaks count="11" manualBreakCount="11">
    <brk id="6" max="4" man="1"/>
    <brk id="39" max="16383" man="1"/>
    <brk id="81" max="4" man="1"/>
    <brk id="133" max="4" man="1"/>
    <brk id="191" max="4" man="1"/>
    <brk id="243" max="4" man="1"/>
    <brk id="296" max="4" man="1"/>
    <brk id="348" max="4" man="1"/>
    <brk id="402" max="4" man="1"/>
    <brk id="453" max="4" man="1"/>
    <brk id="505" max="4" man="1"/>
  </rowBreaks>
  <drawing r:id="rId2"/>
  <legacyDrawing r:id="rId3"/>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B050"/>
  </sheetPr>
  <dimension ref="A1:AG494"/>
  <sheetViews>
    <sheetView topLeftCell="A193" zoomScaleNormal="100" zoomScaleSheetLayoutView="90" workbookViewId="0">
      <selection activeCell="L1" sqref="L1:L1048576"/>
    </sheetView>
  </sheetViews>
  <sheetFormatPr defaultColWidth="9.140625" defaultRowHeight="15"/>
  <cols>
    <col min="1" max="1" width="50" style="71" customWidth="1"/>
    <col min="2" max="2" width="17.85546875" style="74" customWidth="1"/>
    <col min="3" max="3" width="18" style="74" customWidth="1"/>
    <col min="4" max="4" width="16" style="74" customWidth="1"/>
    <col min="5" max="5" width="18.85546875" style="74" customWidth="1"/>
    <col min="6" max="6" width="39" style="71" customWidth="1"/>
    <col min="7" max="7" width="28.42578125" style="71" customWidth="1"/>
    <col min="8" max="8" width="16.7109375" style="71" customWidth="1"/>
    <col min="9" max="9" width="16.42578125" style="71" customWidth="1"/>
    <col min="10" max="10" width="13.28515625" style="71" customWidth="1"/>
    <col min="11" max="11" width="14.85546875" style="71" customWidth="1"/>
    <col min="12" max="15" width="9.140625" style="71" customWidth="1"/>
    <col min="16" max="16" width="14.85546875" style="71" customWidth="1"/>
    <col min="17" max="27" width="9.140625" style="71" customWidth="1"/>
    <col min="28" max="29" width="20.140625" style="71" bestFit="1" customWidth="1"/>
    <col min="30" max="31" width="20.28515625" style="71" bestFit="1" customWidth="1"/>
    <col min="32" max="33" width="16.140625" style="71" bestFit="1" customWidth="1"/>
    <col min="34" max="16384" width="9.140625" style="71"/>
  </cols>
  <sheetData>
    <row r="1" spans="1:31" ht="18.75">
      <c r="A1" s="231" t="s">
        <v>361</v>
      </c>
      <c r="B1" s="74" t="s">
        <v>323</v>
      </c>
    </row>
    <row r="2" spans="1:31" ht="201" customHeight="1">
      <c r="A2" s="2902" t="s">
        <v>494</v>
      </c>
      <c r="B2" s="2902"/>
      <c r="C2" s="2902"/>
      <c r="D2" s="2902"/>
      <c r="E2" s="2902"/>
    </row>
    <row r="3" spans="1:31" s="100" customFormat="1">
      <c r="A3" s="7" t="s">
        <v>483</v>
      </c>
      <c r="B3" s="55"/>
      <c r="C3" s="251"/>
      <c r="D3" s="251"/>
      <c r="E3" s="251"/>
      <c r="K3" s="251"/>
    </row>
    <row r="4" spans="1:31" s="100" customFormat="1">
      <c r="A4" s="253" t="s">
        <v>678</v>
      </c>
      <c r="B4" s="253"/>
      <c r="C4" s="251"/>
      <c r="D4" s="251"/>
      <c r="E4" s="251"/>
      <c r="K4" s="251"/>
    </row>
    <row r="5" spans="1:31" s="100" customFormat="1" ht="48" customHeight="1">
      <c r="A5" s="173" t="s">
        <v>191</v>
      </c>
      <c r="B5" s="174" t="s">
        <v>233</v>
      </c>
      <c r="C5" s="174" t="s">
        <v>234</v>
      </c>
      <c r="D5" s="174" t="s">
        <v>235</v>
      </c>
      <c r="E5" s="174" t="s">
        <v>315</v>
      </c>
      <c r="K5" s="39"/>
      <c r="AC5" s="101"/>
      <c r="AD5" s="102"/>
      <c r="AE5" s="102"/>
    </row>
    <row r="6" spans="1:31" s="100" customFormat="1">
      <c r="A6" s="106" t="s">
        <v>11</v>
      </c>
      <c r="B6" s="33"/>
      <c r="C6" s="38"/>
      <c r="D6" s="38"/>
      <c r="E6" s="38"/>
      <c r="K6" s="39"/>
      <c r="AC6" s="101"/>
      <c r="AD6" s="102"/>
      <c r="AE6" s="102"/>
    </row>
    <row r="7" spans="1:31" s="100" customFormat="1">
      <c r="A7" s="109" t="s">
        <v>478</v>
      </c>
      <c r="B7" s="1177">
        <v>6</v>
      </c>
      <c r="C7" s="1178">
        <v>30</v>
      </c>
      <c r="D7" s="1178">
        <v>48</v>
      </c>
      <c r="E7" s="1178">
        <v>139</v>
      </c>
      <c r="K7" s="108"/>
      <c r="AC7" s="101"/>
      <c r="AD7" s="102"/>
      <c r="AE7" s="102"/>
    </row>
    <row r="8" spans="1:31" s="100" customFormat="1">
      <c r="A8" s="109" t="s">
        <v>272</v>
      </c>
      <c r="B8" s="1177">
        <v>3</v>
      </c>
      <c r="C8" s="1178">
        <v>31</v>
      </c>
      <c r="D8" s="1179">
        <v>44</v>
      </c>
      <c r="E8" s="1178">
        <v>147</v>
      </c>
      <c r="K8" s="108"/>
      <c r="AC8" s="101"/>
      <c r="AD8" s="102"/>
      <c r="AE8" s="102"/>
    </row>
    <row r="9" spans="1:31" s="100" customFormat="1">
      <c r="A9" s="109" t="s">
        <v>479</v>
      </c>
      <c r="B9" s="1177">
        <v>7</v>
      </c>
      <c r="C9" s="1178">
        <v>26</v>
      </c>
      <c r="D9" s="1178">
        <v>79</v>
      </c>
      <c r="E9" s="1178">
        <v>142</v>
      </c>
      <c r="K9" s="108"/>
      <c r="AC9" s="101"/>
      <c r="AD9" s="102"/>
      <c r="AE9" s="102"/>
    </row>
    <row r="10" spans="1:31" s="100" customFormat="1">
      <c r="A10" s="110" t="s">
        <v>612</v>
      </c>
      <c r="B10" s="1177">
        <v>5</v>
      </c>
      <c r="C10" s="1178">
        <v>31</v>
      </c>
      <c r="D10" s="1178">
        <v>68</v>
      </c>
      <c r="E10" s="1178">
        <v>124</v>
      </c>
      <c r="K10" s="108"/>
      <c r="AC10" s="101"/>
      <c r="AD10" s="102"/>
      <c r="AE10" s="102"/>
    </row>
    <row r="11" spans="1:31" s="100" customFormat="1">
      <c r="A11" s="111" t="s">
        <v>12</v>
      </c>
      <c r="B11" s="1178"/>
      <c r="C11" s="1178"/>
      <c r="D11" s="1178"/>
      <c r="E11" s="1178"/>
      <c r="K11" s="108"/>
      <c r="AC11" s="101"/>
      <c r="AD11" s="102"/>
      <c r="AE11" s="102"/>
    </row>
    <row r="12" spans="1:31" s="100" customFormat="1">
      <c r="A12" s="109" t="s">
        <v>273</v>
      </c>
      <c r="B12" s="1177">
        <v>8</v>
      </c>
      <c r="C12" s="1178">
        <v>29</v>
      </c>
      <c r="D12" s="1178">
        <v>30</v>
      </c>
      <c r="E12" s="1178">
        <v>115</v>
      </c>
      <c r="K12" s="108"/>
      <c r="AC12" s="101"/>
      <c r="AD12" s="102"/>
      <c r="AE12" s="102"/>
    </row>
    <row r="13" spans="1:31" s="100" customFormat="1">
      <c r="A13" s="109" t="s">
        <v>480</v>
      </c>
      <c r="B13" s="1177">
        <v>6</v>
      </c>
      <c r="C13" s="1178">
        <v>10</v>
      </c>
      <c r="D13" s="1178">
        <v>77</v>
      </c>
      <c r="E13" s="1178">
        <v>137</v>
      </c>
      <c r="K13" s="108"/>
      <c r="AD13" s="103"/>
    </row>
    <row r="14" spans="1:31" s="100" customFormat="1">
      <c r="A14" s="109" t="s">
        <v>481</v>
      </c>
      <c r="B14" s="1177">
        <v>10</v>
      </c>
      <c r="C14" s="1178">
        <v>18</v>
      </c>
      <c r="D14" s="1178">
        <v>75</v>
      </c>
      <c r="E14" s="1178">
        <v>130</v>
      </c>
      <c r="K14" s="236"/>
    </row>
    <row r="15" spans="1:31" s="100" customFormat="1">
      <c r="A15" s="111" t="s">
        <v>171</v>
      </c>
      <c r="B15" s="1178"/>
      <c r="C15" s="1178"/>
      <c r="D15" s="1178"/>
      <c r="E15" s="1178"/>
    </row>
    <row r="16" spans="1:31" s="100" customFormat="1">
      <c r="A16" s="113" t="s">
        <v>168</v>
      </c>
      <c r="B16" s="1180">
        <v>10</v>
      </c>
      <c r="C16" s="1181">
        <v>20</v>
      </c>
      <c r="D16" s="1181">
        <v>49</v>
      </c>
      <c r="E16" s="1181">
        <v>146</v>
      </c>
    </row>
    <row r="17" spans="1:9" s="100" customFormat="1" ht="15" customHeight="1">
      <c r="A17" s="69" t="s">
        <v>414</v>
      </c>
      <c r="B17" s="225"/>
      <c r="C17" s="225"/>
      <c r="D17" s="234"/>
      <c r="E17" s="33"/>
    </row>
    <row r="18" spans="1:9" s="100" customFormat="1" ht="15" customHeight="1">
      <c r="A18" s="69"/>
      <c r="B18" s="225"/>
      <c r="C18" s="225"/>
      <c r="D18" s="234"/>
      <c r="E18" s="33"/>
    </row>
    <row r="19" spans="1:9" s="100" customFormat="1" ht="15" customHeight="1">
      <c r="A19" s="2903" t="s">
        <v>407</v>
      </c>
      <c r="B19" s="2903"/>
      <c r="C19" s="2903"/>
      <c r="D19" s="2903"/>
      <c r="E19" s="36"/>
    </row>
    <row r="20" spans="1:9" s="100" customFormat="1">
      <c r="A20" s="57" t="s">
        <v>678</v>
      </c>
      <c r="B20" s="539"/>
      <c r="C20" s="36"/>
      <c r="D20" s="36"/>
      <c r="E20" s="36"/>
    </row>
    <row r="21" spans="1:9" s="100" customFormat="1">
      <c r="A21" s="232" t="s">
        <v>196</v>
      </c>
      <c r="B21" s="1182">
        <v>2009</v>
      </c>
      <c r="C21" s="1183">
        <v>2010</v>
      </c>
      <c r="D21" s="1184">
        <v>2012</v>
      </c>
      <c r="E21" s="1184">
        <v>2013</v>
      </c>
    </row>
    <row r="22" spans="1:9" s="100" customFormat="1">
      <c r="A22" s="106" t="s">
        <v>11</v>
      </c>
      <c r="B22" s="1185"/>
      <c r="C22" s="1186"/>
      <c r="D22" s="1187"/>
      <c r="E22" s="1187"/>
    </row>
    <row r="23" spans="1:9" s="100" customFormat="1">
      <c r="A23" s="14" t="s">
        <v>192</v>
      </c>
      <c r="B23" s="1177">
        <v>9</v>
      </c>
      <c r="C23" s="1177">
        <v>10</v>
      </c>
      <c r="D23" s="128">
        <v>6</v>
      </c>
      <c r="E23" s="128">
        <v>11</v>
      </c>
    </row>
    <row r="24" spans="1:9" s="100" customFormat="1">
      <c r="A24" s="109" t="s">
        <v>237</v>
      </c>
      <c r="B24" s="1177">
        <v>6</v>
      </c>
      <c r="C24" s="1188">
        <v>8</v>
      </c>
      <c r="D24" s="1189">
        <v>6</v>
      </c>
      <c r="E24" s="1189">
        <v>6</v>
      </c>
      <c r="G24" s="225"/>
      <c r="H24" s="225"/>
      <c r="I24" s="234"/>
    </row>
    <row r="25" spans="1:9" s="100" customFormat="1">
      <c r="A25" s="109" t="s">
        <v>197</v>
      </c>
      <c r="B25" s="1177">
        <v>7</v>
      </c>
      <c r="C25" s="1188">
        <v>10</v>
      </c>
      <c r="D25" s="1189">
        <v>5</v>
      </c>
      <c r="E25" s="1189">
        <v>5</v>
      </c>
      <c r="G25" s="225"/>
      <c r="H25" s="225"/>
      <c r="I25" s="234"/>
    </row>
    <row r="26" spans="1:9" s="100" customFormat="1">
      <c r="A26" s="109" t="s">
        <v>236</v>
      </c>
      <c r="B26" s="1177">
        <v>7</v>
      </c>
      <c r="C26" s="1188">
        <v>13</v>
      </c>
      <c r="D26" s="1189">
        <v>3</v>
      </c>
      <c r="E26" s="1189">
        <v>3</v>
      </c>
      <c r="F26" s="14"/>
      <c r="G26" s="225"/>
      <c r="H26" s="225"/>
      <c r="I26" s="234"/>
    </row>
    <row r="27" spans="1:9" s="100" customFormat="1">
      <c r="A27" s="110" t="s">
        <v>144</v>
      </c>
      <c r="B27" s="1177">
        <v>9</v>
      </c>
      <c r="C27" s="1188">
        <v>6</v>
      </c>
      <c r="D27" s="1189">
        <v>5</v>
      </c>
      <c r="E27" s="1189">
        <v>5</v>
      </c>
      <c r="G27" s="225"/>
      <c r="H27" s="225"/>
      <c r="I27" s="234"/>
    </row>
    <row r="28" spans="1:9" s="100" customFormat="1">
      <c r="A28" s="110" t="s">
        <v>679</v>
      </c>
      <c r="B28" s="1179" t="s">
        <v>482</v>
      </c>
      <c r="C28" s="1179" t="s">
        <v>482</v>
      </c>
      <c r="D28" s="1179" t="s">
        <v>482</v>
      </c>
      <c r="E28" s="1189">
        <v>5</v>
      </c>
      <c r="G28" s="225"/>
      <c r="H28" s="225"/>
      <c r="I28" s="234"/>
    </row>
    <row r="29" spans="1:9" s="100" customFormat="1">
      <c r="A29" s="109" t="s">
        <v>487</v>
      </c>
      <c r="B29" s="1179" t="s">
        <v>482</v>
      </c>
      <c r="C29" s="1179" t="s">
        <v>482</v>
      </c>
      <c r="D29" s="1179" t="s">
        <v>482</v>
      </c>
      <c r="E29" s="1189">
        <v>7</v>
      </c>
      <c r="G29" s="225"/>
      <c r="H29" s="225"/>
      <c r="I29" s="234"/>
    </row>
    <row r="30" spans="1:9" s="100" customFormat="1">
      <c r="A30" s="109" t="s">
        <v>488</v>
      </c>
      <c r="B30" s="1179" t="s">
        <v>482</v>
      </c>
      <c r="C30" s="1179" t="s">
        <v>482</v>
      </c>
      <c r="D30" s="1179" t="s">
        <v>482</v>
      </c>
      <c r="E30" s="1189">
        <v>5</v>
      </c>
      <c r="G30" s="225"/>
      <c r="H30" s="225"/>
      <c r="I30" s="234"/>
    </row>
    <row r="31" spans="1:9" s="100" customFormat="1">
      <c r="A31" s="111" t="s">
        <v>12</v>
      </c>
      <c r="B31" s="1190"/>
      <c r="C31" s="1188"/>
      <c r="D31" s="1179"/>
      <c r="E31" s="1189"/>
      <c r="G31" s="51"/>
      <c r="H31" s="234"/>
      <c r="I31" s="234"/>
    </row>
    <row r="32" spans="1:9" s="100" customFormat="1">
      <c r="A32" s="109" t="s">
        <v>195</v>
      </c>
      <c r="B32" s="1189">
        <v>3</v>
      </c>
      <c r="C32" s="1191">
        <v>5</v>
      </c>
      <c r="D32" s="1179">
        <v>5</v>
      </c>
      <c r="E32" s="1189">
        <v>8</v>
      </c>
      <c r="G32" s="225"/>
      <c r="H32" s="234"/>
      <c r="I32" s="234"/>
    </row>
    <row r="33" spans="1:10" s="100" customFormat="1">
      <c r="A33" s="109" t="s">
        <v>194</v>
      </c>
      <c r="B33" s="1189">
        <v>4</v>
      </c>
      <c r="C33" s="1191">
        <v>6</v>
      </c>
      <c r="D33" s="1189">
        <v>5</v>
      </c>
      <c r="E33" s="1189">
        <v>9</v>
      </c>
      <c r="F33" s="109"/>
      <c r="G33" s="225"/>
      <c r="H33" s="234"/>
      <c r="I33" s="234"/>
    </row>
    <row r="34" spans="1:10" s="100" customFormat="1">
      <c r="A34" s="109" t="s">
        <v>489</v>
      </c>
      <c r="B34" s="1179" t="s">
        <v>482</v>
      </c>
      <c r="C34" s="1179" t="s">
        <v>482</v>
      </c>
      <c r="D34" s="1179" t="s">
        <v>482</v>
      </c>
      <c r="E34" s="1189">
        <v>13</v>
      </c>
      <c r="F34" s="109"/>
      <c r="G34" s="225"/>
      <c r="H34" s="234"/>
      <c r="I34" s="234"/>
    </row>
    <row r="35" spans="1:10" s="100" customFormat="1">
      <c r="A35" s="109" t="s">
        <v>490</v>
      </c>
      <c r="B35" s="1179" t="s">
        <v>482</v>
      </c>
      <c r="C35" s="1179" t="s">
        <v>482</v>
      </c>
      <c r="D35" s="1179" t="s">
        <v>482</v>
      </c>
      <c r="E35" s="1189">
        <v>6</v>
      </c>
      <c r="F35" s="109"/>
      <c r="G35" s="225"/>
      <c r="H35" s="234"/>
      <c r="I35" s="234"/>
    </row>
    <row r="36" spans="1:10" s="100" customFormat="1">
      <c r="A36" s="14" t="s">
        <v>491</v>
      </c>
      <c r="B36" s="1179" t="s">
        <v>482</v>
      </c>
      <c r="C36" s="1179" t="s">
        <v>482</v>
      </c>
      <c r="D36" s="1179" t="s">
        <v>482</v>
      </c>
      <c r="E36" s="1189">
        <v>5</v>
      </c>
      <c r="F36" s="109"/>
      <c r="G36" s="225"/>
      <c r="H36" s="234"/>
      <c r="I36" s="234"/>
    </row>
    <row r="37" spans="1:10" s="100" customFormat="1">
      <c r="A37" s="109" t="s">
        <v>492</v>
      </c>
      <c r="B37" s="1179" t="s">
        <v>482</v>
      </c>
      <c r="C37" s="1179" t="s">
        <v>482</v>
      </c>
      <c r="D37" s="1179" t="s">
        <v>482</v>
      </c>
      <c r="E37" s="1189">
        <v>10</v>
      </c>
      <c r="F37" s="109"/>
      <c r="G37" s="225"/>
      <c r="H37" s="234"/>
      <c r="I37" s="234"/>
    </row>
    <row r="38" spans="1:10" s="100" customFormat="1">
      <c r="A38" s="111" t="s">
        <v>171</v>
      </c>
      <c r="B38" s="1190"/>
      <c r="C38" s="1191"/>
      <c r="D38" s="1189"/>
      <c r="E38" s="1189"/>
      <c r="F38" s="109"/>
      <c r="G38" s="51"/>
      <c r="H38" s="234"/>
      <c r="I38" s="234"/>
    </row>
    <row r="39" spans="1:10" s="100" customFormat="1">
      <c r="A39" s="109" t="s">
        <v>238</v>
      </c>
      <c r="B39" s="1189">
        <v>3</v>
      </c>
      <c r="C39" s="1191">
        <v>8</v>
      </c>
      <c r="D39" s="1189">
        <v>8</v>
      </c>
      <c r="E39" s="1191">
        <v>10</v>
      </c>
      <c r="F39" s="109"/>
      <c r="G39" s="225"/>
      <c r="H39" s="234"/>
      <c r="I39" s="234"/>
    </row>
    <row r="40" spans="1:10" s="100" customFormat="1">
      <c r="A40" s="109" t="s">
        <v>193</v>
      </c>
      <c r="B40" s="1189">
        <v>7</v>
      </c>
      <c r="C40" s="1188">
        <v>6</v>
      </c>
      <c r="D40" s="1177">
        <v>4</v>
      </c>
      <c r="E40" s="1188">
        <v>5</v>
      </c>
      <c r="F40" s="233"/>
      <c r="G40" s="225"/>
      <c r="H40" s="234"/>
      <c r="I40" s="234"/>
    </row>
    <row r="41" spans="1:10" s="100" customFormat="1">
      <c r="A41" s="109" t="s">
        <v>145</v>
      </c>
      <c r="B41" s="1189">
        <v>3</v>
      </c>
      <c r="C41" s="1188">
        <v>5</v>
      </c>
      <c r="D41" s="1177">
        <v>5</v>
      </c>
      <c r="E41" s="1188">
        <v>3</v>
      </c>
      <c r="F41" s="233"/>
      <c r="G41" s="225"/>
      <c r="H41" s="234"/>
      <c r="I41" s="234"/>
    </row>
    <row r="42" spans="1:10" s="100" customFormat="1">
      <c r="A42" s="113" t="s">
        <v>493</v>
      </c>
      <c r="B42" s="1192" t="s">
        <v>482</v>
      </c>
      <c r="C42" s="1193" t="s">
        <v>482</v>
      </c>
      <c r="D42" s="1193" t="s">
        <v>482</v>
      </c>
      <c r="E42" s="1194">
        <v>9</v>
      </c>
      <c r="F42" s="233"/>
      <c r="G42" s="225"/>
      <c r="H42" s="234"/>
      <c r="I42" s="234"/>
    </row>
    <row r="43" spans="1:10" s="100" customFormat="1">
      <c r="A43" s="69" t="s">
        <v>414</v>
      </c>
      <c r="B43" s="66"/>
      <c r="C43" s="66"/>
      <c r="D43" s="66"/>
      <c r="E43" s="66"/>
      <c r="F43" s="69"/>
      <c r="G43" s="112"/>
      <c r="H43" s="112"/>
      <c r="I43" s="112"/>
      <c r="J43" s="112"/>
    </row>
    <row r="44" spans="1:10" s="100" customFormat="1">
      <c r="A44" s="238" t="s">
        <v>314</v>
      </c>
      <c r="B44" s="66"/>
      <c r="C44" s="66"/>
      <c r="D44" s="66"/>
      <c r="E44" s="66"/>
      <c r="F44" s="69"/>
      <c r="G44" s="112"/>
      <c r="H44" s="112"/>
      <c r="I44" s="112"/>
      <c r="J44" s="112"/>
    </row>
    <row r="45" spans="1:10" s="100" customFormat="1">
      <c r="A45" s="105"/>
      <c r="B45" s="36"/>
      <c r="C45" s="36"/>
      <c r="D45" s="36"/>
      <c r="E45" s="36"/>
      <c r="F45" s="78"/>
      <c r="G45" s="103"/>
      <c r="H45" s="103"/>
      <c r="I45" s="103"/>
      <c r="J45" s="103"/>
    </row>
    <row r="46" spans="1:10" s="100" customFormat="1">
      <c r="A46" s="115" t="s">
        <v>362</v>
      </c>
      <c r="B46" s="36"/>
      <c r="C46" s="36"/>
      <c r="D46" s="36"/>
      <c r="E46" s="36"/>
      <c r="F46" s="254"/>
      <c r="G46" s="112"/>
      <c r="H46" s="112"/>
      <c r="I46" s="112"/>
      <c r="J46" s="112"/>
    </row>
    <row r="47" spans="1:10" s="100" customFormat="1">
      <c r="A47" s="57" t="s">
        <v>678</v>
      </c>
      <c r="B47" s="539"/>
      <c r="C47" s="36"/>
      <c r="D47" s="36"/>
      <c r="E47" s="36"/>
      <c r="F47" s="253"/>
      <c r="G47" s="112"/>
      <c r="H47" s="112"/>
      <c r="I47" s="112"/>
      <c r="J47" s="112"/>
    </row>
    <row r="48" spans="1:10" s="100" customFormat="1">
      <c r="A48" s="232" t="s">
        <v>196</v>
      </c>
      <c r="B48" s="1182">
        <v>2009</v>
      </c>
      <c r="C48" s="1183">
        <v>2010</v>
      </c>
      <c r="D48" s="1184">
        <v>2012</v>
      </c>
      <c r="E48" s="1184">
        <v>2013</v>
      </c>
      <c r="F48" s="233"/>
      <c r="G48" s="39"/>
      <c r="H48" s="38"/>
      <c r="I48" s="38"/>
    </row>
    <row r="49" spans="1:9" s="100" customFormat="1">
      <c r="A49" s="106" t="s">
        <v>11</v>
      </c>
      <c r="B49" s="1185"/>
      <c r="C49" s="1186"/>
      <c r="D49" s="1187"/>
      <c r="E49" s="1187"/>
      <c r="F49" s="175"/>
      <c r="G49" s="175"/>
      <c r="H49" s="193"/>
      <c r="I49" s="233"/>
    </row>
    <row r="50" spans="1:9" s="100" customFormat="1">
      <c r="A50" s="14" t="s">
        <v>192</v>
      </c>
      <c r="B50" s="1177">
        <v>36</v>
      </c>
      <c r="C50" s="1177">
        <v>53</v>
      </c>
      <c r="D50" s="299">
        <v>33</v>
      </c>
      <c r="E50" s="299">
        <v>35</v>
      </c>
      <c r="F50" s="62"/>
      <c r="G50" s="225"/>
      <c r="H50" s="225"/>
      <c r="I50" s="234"/>
    </row>
    <row r="51" spans="1:9" s="100" customFormat="1">
      <c r="A51" s="109" t="s">
        <v>237</v>
      </c>
      <c r="B51" s="1177">
        <v>41</v>
      </c>
      <c r="C51" s="1177">
        <v>40</v>
      </c>
      <c r="D51" s="299">
        <v>33</v>
      </c>
      <c r="E51" s="299">
        <v>30</v>
      </c>
      <c r="F51" s="108"/>
      <c r="G51" s="225"/>
      <c r="H51" s="225"/>
      <c r="I51" s="234"/>
    </row>
    <row r="52" spans="1:9" s="100" customFormat="1">
      <c r="A52" s="109" t="s">
        <v>197</v>
      </c>
      <c r="B52" s="1177">
        <v>49</v>
      </c>
      <c r="C52" s="1177">
        <v>59</v>
      </c>
      <c r="D52" s="299">
        <v>46</v>
      </c>
      <c r="E52" s="299">
        <v>57</v>
      </c>
      <c r="F52" s="108"/>
      <c r="G52" s="225"/>
      <c r="H52" s="225"/>
      <c r="I52" s="234"/>
    </row>
    <row r="53" spans="1:9" s="100" customFormat="1">
      <c r="A53" s="109" t="s">
        <v>236</v>
      </c>
      <c r="B53" s="1177">
        <v>27</v>
      </c>
      <c r="C53" s="1177">
        <v>31</v>
      </c>
      <c r="D53" s="124">
        <v>29</v>
      </c>
      <c r="E53" s="124">
        <v>31</v>
      </c>
      <c r="F53" s="108"/>
      <c r="G53" s="225"/>
      <c r="H53" s="225"/>
      <c r="I53" s="234"/>
    </row>
    <row r="54" spans="1:9" s="100" customFormat="1">
      <c r="A54" s="110" t="s">
        <v>144</v>
      </c>
      <c r="B54" s="1177">
        <v>53</v>
      </c>
      <c r="C54" s="1177">
        <v>59</v>
      </c>
      <c r="D54" s="124">
        <v>43</v>
      </c>
      <c r="E54" s="124">
        <v>50</v>
      </c>
      <c r="F54" s="108"/>
      <c r="G54" s="225"/>
      <c r="H54" s="225"/>
      <c r="I54" s="234"/>
    </row>
    <row r="55" spans="1:9" s="100" customFormat="1">
      <c r="A55" s="110" t="s">
        <v>679</v>
      </c>
      <c r="B55" s="1179" t="s">
        <v>482</v>
      </c>
      <c r="C55" s="1179" t="s">
        <v>482</v>
      </c>
      <c r="D55" s="1179" t="s">
        <v>482</v>
      </c>
      <c r="E55" s="124">
        <v>41</v>
      </c>
      <c r="F55" s="108"/>
      <c r="G55" s="225"/>
      <c r="H55" s="225"/>
      <c r="I55" s="234"/>
    </row>
    <row r="56" spans="1:9" s="100" customFormat="1">
      <c r="A56" s="109" t="s">
        <v>487</v>
      </c>
      <c r="B56" s="1179" t="s">
        <v>482</v>
      </c>
      <c r="C56" s="1179" t="s">
        <v>482</v>
      </c>
      <c r="D56" s="1179" t="s">
        <v>482</v>
      </c>
      <c r="E56" s="124">
        <v>26</v>
      </c>
      <c r="F56" s="108"/>
      <c r="G56" s="225"/>
      <c r="H56" s="225"/>
      <c r="I56" s="234"/>
    </row>
    <row r="57" spans="1:9" s="100" customFormat="1">
      <c r="A57" s="109" t="s">
        <v>488</v>
      </c>
      <c r="B57" s="1179" t="s">
        <v>482</v>
      </c>
      <c r="C57" s="1179" t="s">
        <v>482</v>
      </c>
      <c r="D57" s="1179" t="s">
        <v>482</v>
      </c>
      <c r="E57" s="124">
        <v>31</v>
      </c>
      <c r="F57" s="108"/>
      <c r="G57" s="225"/>
      <c r="H57" s="225"/>
      <c r="I57" s="234"/>
    </row>
    <row r="58" spans="1:9" s="100" customFormat="1">
      <c r="A58" s="111" t="s">
        <v>12</v>
      </c>
      <c r="B58" s="1177"/>
      <c r="C58" s="1177"/>
      <c r="D58" s="124"/>
      <c r="E58" s="542"/>
      <c r="F58" s="233"/>
      <c r="G58" s="51"/>
      <c r="H58" s="233"/>
      <c r="I58" s="233"/>
    </row>
    <row r="59" spans="1:9" s="100" customFormat="1">
      <c r="A59" s="109" t="s">
        <v>195</v>
      </c>
      <c r="B59" s="1189" t="s">
        <v>484</v>
      </c>
      <c r="C59" s="1189">
        <v>29</v>
      </c>
      <c r="D59" s="124">
        <v>27</v>
      </c>
      <c r="E59" s="124">
        <v>29</v>
      </c>
      <c r="F59" s="233"/>
      <c r="G59" s="225"/>
      <c r="H59" s="225"/>
      <c r="I59" s="225"/>
    </row>
    <row r="60" spans="1:9" s="100" customFormat="1">
      <c r="A60" s="109" t="s">
        <v>194</v>
      </c>
      <c r="B60" s="1189">
        <v>45</v>
      </c>
      <c r="C60" s="1189">
        <v>35</v>
      </c>
      <c r="D60" s="124">
        <v>36</v>
      </c>
      <c r="E60" s="124">
        <v>42</v>
      </c>
      <c r="F60" s="233"/>
      <c r="G60" s="225"/>
      <c r="H60" s="225"/>
      <c r="I60" s="225"/>
    </row>
    <row r="61" spans="1:9" s="100" customFormat="1">
      <c r="A61" s="109" t="s">
        <v>489</v>
      </c>
      <c r="B61" s="1179" t="s">
        <v>482</v>
      </c>
      <c r="C61" s="1179" t="s">
        <v>482</v>
      </c>
      <c r="D61" s="1179" t="s">
        <v>482</v>
      </c>
      <c r="E61" s="124">
        <v>4</v>
      </c>
      <c r="F61" s="233"/>
      <c r="G61" s="225"/>
      <c r="H61" s="225"/>
      <c r="I61" s="225"/>
    </row>
    <row r="62" spans="1:9" s="100" customFormat="1">
      <c r="A62" s="109" t="s">
        <v>490</v>
      </c>
      <c r="B62" s="1179" t="s">
        <v>482</v>
      </c>
      <c r="C62" s="1179" t="s">
        <v>482</v>
      </c>
      <c r="D62" s="1179" t="s">
        <v>482</v>
      </c>
      <c r="E62" s="124">
        <v>10</v>
      </c>
      <c r="F62" s="233"/>
      <c r="G62" s="225"/>
      <c r="H62" s="225"/>
      <c r="I62" s="225"/>
    </row>
    <row r="63" spans="1:9" s="100" customFormat="1">
      <c r="A63" s="14" t="s">
        <v>491</v>
      </c>
      <c r="B63" s="1179" t="s">
        <v>482</v>
      </c>
      <c r="C63" s="1179" t="s">
        <v>482</v>
      </c>
      <c r="D63" s="1179" t="s">
        <v>482</v>
      </c>
      <c r="E63" s="124">
        <v>20</v>
      </c>
      <c r="F63" s="233"/>
      <c r="G63" s="225"/>
      <c r="H63" s="225"/>
      <c r="I63" s="225"/>
    </row>
    <row r="64" spans="1:9" s="100" customFormat="1">
      <c r="A64" s="109" t="s">
        <v>492</v>
      </c>
      <c r="B64" s="1179" t="s">
        <v>482</v>
      </c>
      <c r="C64" s="1179" t="s">
        <v>482</v>
      </c>
      <c r="D64" s="1179" t="s">
        <v>482</v>
      </c>
      <c r="E64" s="124">
        <v>18</v>
      </c>
      <c r="F64" s="233"/>
      <c r="G64" s="225"/>
      <c r="H64" s="225"/>
      <c r="I64" s="225"/>
    </row>
    <row r="65" spans="1:10" s="100" customFormat="1">
      <c r="A65" s="111" t="s">
        <v>171</v>
      </c>
      <c r="B65" s="1189"/>
      <c r="C65" s="1189"/>
      <c r="D65" s="124"/>
      <c r="E65" s="124"/>
      <c r="F65" s="233"/>
      <c r="G65" s="225"/>
      <c r="H65" s="225"/>
      <c r="I65" s="225"/>
    </row>
    <row r="66" spans="1:10" s="100" customFormat="1">
      <c r="A66" s="109" t="s">
        <v>238</v>
      </c>
      <c r="B66" s="1189">
        <v>16</v>
      </c>
      <c r="C66" s="1189">
        <v>17</v>
      </c>
      <c r="D66" s="124">
        <v>22</v>
      </c>
      <c r="E66" s="1195">
        <v>20</v>
      </c>
      <c r="F66" s="233"/>
      <c r="G66" s="225"/>
      <c r="H66" s="225"/>
      <c r="I66" s="225"/>
    </row>
    <row r="67" spans="1:10" s="100" customFormat="1">
      <c r="A67" s="109" t="s">
        <v>193</v>
      </c>
      <c r="B67" s="1189">
        <v>17</v>
      </c>
      <c r="C67" s="1189">
        <v>11</v>
      </c>
      <c r="D67" s="124">
        <v>13</v>
      </c>
      <c r="E67" s="1195">
        <v>13</v>
      </c>
      <c r="F67" s="233"/>
      <c r="G67" s="225"/>
      <c r="H67" s="225"/>
      <c r="I67" s="225"/>
    </row>
    <row r="68" spans="1:10" s="100" customFormat="1">
      <c r="A68" s="109" t="s">
        <v>145</v>
      </c>
      <c r="B68" s="1177">
        <v>3</v>
      </c>
      <c r="C68" s="1177">
        <v>4</v>
      </c>
      <c r="D68" s="1196">
        <v>3.3</v>
      </c>
      <c r="E68" s="509">
        <v>3</v>
      </c>
      <c r="F68" s="233"/>
      <c r="G68" s="225"/>
      <c r="H68" s="225"/>
      <c r="I68" s="225"/>
    </row>
    <row r="69" spans="1:10" s="100" customFormat="1">
      <c r="A69" s="113" t="s">
        <v>493</v>
      </c>
      <c r="B69" s="1193" t="s">
        <v>482</v>
      </c>
      <c r="C69" s="1193" t="s">
        <v>482</v>
      </c>
      <c r="D69" s="1193" t="s">
        <v>482</v>
      </c>
      <c r="E69" s="1197">
        <v>13</v>
      </c>
      <c r="F69" s="233"/>
      <c r="G69" s="225"/>
      <c r="H69" s="225"/>
      <c r="I69" s="225"/>
    </row>
    <row r="70" spans="1:10" s="100" customFormat="1">
      <c r="A70" s="69" t="s">
        <v>414</v>
      </c>
      <c r="B70" s="36"/>
      <c r="C70" s="36"/>
      <c r="D70" s="36"/>
      <c r="E70" s="36"/>
      <c r="F70" s="69"/>
      <c r="G70" s="112"/>
      <c r="H70" s="112"/>
      <c r="I70" s="112"/>
      <c r="J70" s="112"/>
    </row>
    <row r="71" spans="1:10" s="100" customFormat="1">
      <c r="A71" s="105"/>
      <c r="B71" s="36"/>
      <c r="C71" s="36"/>
      <c r="D71" s="36"/>
      <c r="E71" s="36"/>
      <c r="F71" s="78"/>
      <c r="G71" s="103"/>
      <c r="H71" s="103"/>
      <c r="I71" s="103"/>
      <c r="J71" s="103"/>
    </row>
    <row r="72" spans="1:10" s="100" customFormat="1">
      <c r="A72" s="115" t="s">
        <v>363</v>
      </c>
      <c r="B72" s="36"/>
      <c r="C72" s="36"/>
      <c r="D72" s="36"/>
      <c r="E72" s="36"/>
      <c r="F72" s="254"/>
      <c r="G72" s="112"/>
      <c r="H72" s="112"/>
      <c r="I72" s="112"/>
      <c r="J72" s="112"/>
    </row>
    <row r="73" spans="1:10" s="100" customFormat="1">
      <c r="A73" s="57" t="s">
        <v>678</v>
      </c>
      <c r="B73" s="539"/>
      <c r="C73" s="36"/>
      <c r="D73" s="36"/>
      <c r="E73" s="36"/>
      <c r="F73" s="253"/>
      <c r="G73" s="112"/>
      <c r="H73" s="112"/>
      <c r="I73" s="112"/>
      <c r="J73" s="112"/>
    </row>
    <row r="74" spans="1:10" s="100" customFormat="1">
      <c r="A74" s="232" t="s">
        <v>196</v>
      </c>
      <c r="B74" s="1198">
        <v>2009</v>
      </c>
      <c r="C74" s="1199">
        <v>2010</v>
      </c>
      <c r="D74" s="1199">
        <v>2012</v>
      </c>
      <c r="E74" s="1184">
        <v>2013</v>
      </c>
      <c r="F74" s="233"/>
      <c r="G74" s="39"/>
      <c r="H74" s="38"/>
      <c r="I74" s="38"/>
    </row>
    <row r="75" spans="1:10" s="100" customFormat="1">
      <c r="A75" s="106" t="s">
        <v>11</v>
      </c>
      <c r="B75" s="1200"/>
      <c r="C75" s="1201"/>
      <c r="D75" s="74"/>
      <c r="E75" s="541"/>
      <c r="F75" s="175"/>
      <c r="G75" s="189"/>
      <c r="H75" s="193"/>
      <c r="I75" s="233"/>
    </row>
    <row r="76" spans="1:10" s="100" customFormat="1">
      <c r="A76" s="109" t="s">
        <v>192</v>
      </c>
      <c r="B76" s="1177">
        <v>45</v>
      </c>
      <c r="C76" s="1177">
        <v>59</v>
      </c>
      <c r="D76" s="128">
        <v>71</v>
      </c>
      <c r="E76" s="128">
        <v>72</v>
      </c>
      <c r="F76" s="108"/>
      <c r="G76" s="225"/>
      <c r="H76" s="225"/>
      <c r="I76" s="234"/>
    </row>
    <row r="77" spans="1:10" s="100" customFormat="1">
      <c r="A77" s="109" t="s">
        <v>237</v>
      </c>
      <c r="B77" s="1177">
        <v>34</v>
      </c>
      <c r="C77" s="1177">
        <v>55</v>
      </c>
      <c r="D77" s="1189">
        <v>55</v>
      </c>
      <c r="E77" s="128">
        <v>48</v>
      </c>
      <c r="F77" s="108"/>
      <c r="G77" s="225"/>
      <c r="H77" s="225"/>
      <c r="I77" s="234"/>
    </row>
    <row r="78" spans="1:10" s="100" customFormat="1">
      <c r="A78" s="109" t="s">
        <v>236</v>
      </c>
      <c r="B78" s="1177">
        <v>33</v>
      </c>
      <c r="C78" s="1177">
        <v>52</v>
      </c>
      <c r="D78" s="1189">
        <v>48</v>
      </c>
      <c r="E78" s="1189">
        <v>44</v>
      </c>
      <c r="F78" s="108"/>
      <c r="G78" s="225"/>
      <c r="H78" s="225"/>
      <c r="I78" s="234"/>
    </row>
    <row r="79" spans="1:10" s="100" customFormat="1">
      <c r="A79" s="109" t="s">
        <v>487</v>
      </c>
      <c r="B79" s="1179" t="s">
        <v>482</v>
      </c>
      <c r="C79" s="1179" t="s">
        <v>482</v>
      </c>
      <c r="D79" s="1179" t="s">
        <v>482</v>
      </c>
      <c r="E79" s="1189">
        <v>79</v>
      </c>
      <c r="F79" s="108"/>
      <c r="G79" s="225"/>
      <c r="H79" s="225"/>
      <c r="I79" s="234"/>
    </row>
    <row r="80" spans="1:10" s="100" customFormat="1">
      <c r="A80" s="109" t="s">
        <v>488</v>
      </c>
      <c r="B80" s="1179" t="s">
        <v>482</v>
      </c>
      <c r="C80" s="1179" t="s">
        <v>482</v>
      </c>
      <c r="D80" s="1179" t="s">
        <v>482</v>
      </c>
      <c r="E80" s="1189">
        <v>68</v>
      </c>
      <c r="F80" s="108"/>
      <c r="G80" s="225"/>
      <c r="H80" s="225"/>
      <c r="I80" s="234"/>
    </row>
    <row r="81" spans="1:30" s="100" customFormat="1">
      <c r="A81" s="111" t="s">
        <v>12</v>
      </c>
      <c r="B81" s="1190"/>
      <c r="C81" s="1177"/>
      <c r="D81" s="1189"/>
      <c r="E81" s="1189"/>
      <c r="F81" s="108"/>
      <c r="G81" s="255"/>
      <c r="H81" s="225"/>
      <c r="I81" s="234"/>
      <c r="AB81" s="117"/>
      <c r="AC81" s="117"/>
      <c r="AD81" s="116"/>
    </row>
    <row r="82" spans="1:30" s="100" customFormat="1">
      <c r="A82" s="109" t="s">
        <v>239</v>
      </c>
      <c r="B82" s="1177">
        <v>27</v>
      </c>
      <c r="C82" s="1177">
        <v>38</v>
      </c>
      <c r="D82" s="1189">
        <v>44.4</v>
      </c>
      <c r="E82" s="1189">
        <v>30</v>
      </c>
      <c r="F82" s="108"/>
      <c r="G82" s="225"/>
      <c r="H82" s="225"/>
      <c r="I82" s="234"/>
    </row>
    <row r="83" spans="1:30" s="100" customFormat="1">
      <c r="A83" s="109" t="s">
        <v>489</v>
      </c>
      <c r="B83" s="1179" t="s">
        <v>482</v>
      </c>
      <c r="C83" s="1179" t="s">
        <v>482</v>
      </c>
      <c r="D83" s="1179" t="s">
        <v>482</v>
      </c>
      <c r="E83" s="1189">
        <v>88</v>
      </c>
      <c r="F83" s="108"/>
      <c r="G83" s="225"/>
      <c r="H83" s="225"/>
      <c r="I83" s="234"/>
    </row>
    <row r="84" spans="1:30" s="100" customFormat="1">
      <c r="A84" s="109" t="s">
        <v>490</v>
      </c>
      <c r="B84" s="1179" t="s">
        <v>482</v>
      </c>
      <c r="C84" s="1179" t="s">
        <v>482</v>
      </c>
      <c r="D84" s="1179" t="s">
        <v>482</v>
      </c>
      <c r="E84" s="1189">
        <v>77</v>
      </c>
      <c r="F84" s="108"/>
      <c r="G84" s="225"/>
      <c r="H84" s="225"/>
      <c r="I84" s="234"/>
    </row>
    <row r="85" spans="1:30" s="100" customFormat="1">
      <c r="A85" s="109" t="s">
        <v>492</v>
      </c>
      <c r="B85" s="1179" t="s">
        <v>482</v>
      </c>
      <c r="C85" s="1179" t="s">
        <v>482</v>
      </c>
      <c r="D85" s="1179" t="s">
        <v>482</v>
      </c>
      <c r="E85" s="1189">
        <v>75</v>
      </c>
      <c r="F85" s="108"/>
      <c r="G85" s="225"/>
      <c r="H85" s="225"/>
      <c r="I85" s="234"/>
    </row>
    <row r="86" spans="1:30" s="100" customFormat="1">
      <c r="A86" s="111" t="s">
        <v>171</v>
      </c>
      <c r="B86" s="1189"/>
      <c r="C86" s="1189"/>
      <c r="D86" s="1189"/>
      <c r="E86" s="1189"/>
      <c r="F86" s="233"/>
      <c r="G86" s="234"/>
      <c r="H86" s="234"/>
      <c r="I86" s="234"/>
    </row>
    <row r="87" spans="1:30" s="100" customFormat="1">
      <c r="A87" s="109" t="s">
        <v>238</v>
      </c>
      <c r="B87" s="1189">
        <v>47</v>
      </c>
      <c r="C87" s="1189">
        <v>67</v>
      </c>
      <c r="D87" s="1189">
        <v>49.4</v>
      </c>
      <c r="E87" s="1189">
        <v>49</v>
      </c>
      <c r="F87" s="233"/>
      <c r="G87" s="234"/>
      <c r="H87" s="234"/>
      <c r="I87" s="234"/>
    </row>
    <row r="88" spans="1:30" s="100" customFormat="1">
      <c r="A88" s="109" t="s">
        <v>193</v>
      </c>
      <c r="B88" s="1177">
        <v>54</v>
      </c>
      <c r="C88" s="1177">
        <v>81</v>
      </c>
      <c r="D88" s="1177">
        <v>62.08</v>
      </c>
      <c r="E88" s="1189">
        <v>58</v>
      </c>
      <c r="F88" s="233"/>
      <c r="G88" s="234"/>
      <c r="H88" s="234"/>
      <c r="I88" s="234"/>
    </row>
    <row r="89" spans="1:30" s="100" customFormat="1">
      <c r="A89" s="109" t="s">
        <v>145</v>
      </c>
      <c r="B89" s="1202">
        <v>50</v>
      </c>
      <c r="C89" s="1202">
        <v>81</v>
      </c>
      <c r="D89" s="1202">
        <v>92</v>
      </c>
      <c r="E89" s="1189">
        <v>62</v>
      </c>
      <c r="F89" s="233"/>
      <c r="G89" s="234"/>
      <c r="H89" s="234"/>
      <c r="I89" s="234"/>
    </row>
    <row r="90" spans="1:30" s="100" customFormat="1">
      <c r="A90" s="113" t="s">
        <v>493</v>
      </c>
      <c r="B90" s="1192" t="s">
        <v>482</v>
      </c>
      <c r="C90" s="1192" t="s">
        <v>482</v>
      </c>
      <c r="D90" s="1192" t="s">
        <v>482</v>
      </c>
      <c r="E90" s="1180">
        <v>90</v>
      </c>
      <c r="F90" s="233"/>
      <c r="G90" s="234"/>
      <c r="H90" s="234"/>
      <c r="I90" s="234"/>
    </row>
    <row r="91" spans="1:30" s="100" customFormat="1">
      <c r="A91" s="69" t="s">
        <v>414</v>
      </c>
      <c r="B91" s="36"/>
      <c r="C91" s="540"/>
      <c r="D91" s="36"/>
      <c r="E91" s="36"/>
      <c r="F91" s="260"/>
      <c r="G91" s="112"/>
      <c r="H91" s="256"/>
      <c r="I91" s="112"/>
      <c r="J91" s="112"/>
    </row>
    <row r="92" spans="1:30" s="100" customFormat="1">
      <c r="A92" s="33"/>
      <c r="B92" s="36"/>
      <c r="C92" s="36"/>
      <c r="D92" s="36"/>
      <c r="E92" s="36"/>
      <c r="F92" s="260"/>
      <c r="G92" s="103"/>
      <c r="H92" s="103"/>
      <c r="I92" s="103"/>
      <c r="J92" s="103"/>
    </row>
    <row r="93" spans="1:30" s="100" customFormat="1">
      <c r="A93" s="115" t="s">
        <v>364</v>
      </c>
      <c r="B93" s="36"/>
      <c r="C93" s="36"/>
      <c r="D93" s="36"/>
      <c r="E93" s="36"/>
      <c r="F93" s="74"/>
      <c r="G93" s="112"/>
      <c r="H93" s="112"/>
      <c r="I93" s="112"/>
      <c r="J93" s="112"/>
    </row>
    <row r="94" spans="1:30" s="100" customFormat="1">
      <c r="A94" s="57" t="s">
        <v>678</v>
      </c>
      <c r="B94" s="539"/>
      <c r="C94" s="36"/>
      <c r="D94" s="36"/>
      <c r="E94" s="36"/>
      <c r="F94" s="253"/>
      <c r="G94" s="112"/>
      <c r="H94" s="112"/>
      <c r="I94" s="112"/>
      <c r="J94" s="112"/>
    </row>
    <row r="95" spans="1:30" s="100" customFormat="1">
      <c r="A95" s="232" t="s">
        <v>196</v>
      </c>
      <c r="B95" s="1182">
        <v>2009</v>
      </c>
      <c r="C95" s="1183">
        <v>2010</v>
      </c>
      <c r="D95" s="1199">
        <v>2012</v>
      </c>
      <c r="E95" s="1184">
        <v>2013</v>
      </c>
      <c r="F95" s="233"/>
      <c r="G95" s="39"/>
      <c r="H95" s="38"/>
      <c r="I95" s="38"/>
    </row>
    <row r="96" spans="1:30" s="100" customFormat="1">
      <c r="A96" s="106" t="s">
        <v>11</v>
      </c>
      <c r="B96" s="1187"/>
      <c r="C96" s="1201"/>
      <c r="D96" s="36"/>
      <c r="E96" s="1187"/>
      <c r="F96" s="175"/>
      <c r="G96" s="175"/>
      <c r="H96" s="193"/>
      <c r="I96" s="233"/>
    </row>
    <row r="97" spans="1:29" s="100" customFormat="1">
      <c r="A97" s="14" t="s">
        <v>192</v>
      </c>
      <c r="B97" s="1177">
        <v>152</v>
      </c>
      <c r="C97" s="1177">
        <v>126</v>
      </c>
      <c r="D97" s="128">
        <v>157.30000000000001</v>
      </c>
      <c r="E97" s="128">
        <v>133</v>
      </c>
      <c r="F97" s="108"/>
      <c r="G97" s="225"/>
      <c r="H97" s="225"/>
      <c r="I97" s="234"/>
    </row>
    <row r="98" spans="1:29" s="100" customFormat="1">
      <c r="A98" s="109" t="s">
        <v>237</v>
      </c>
      <c r="B98" s="1177">
        <v>98</v>
      </c>
      <c r="C98" s="1177">
        <v>73</v>
      </c>
      <c r="D98" s="128">
        <v>175</v>
      </c>
      <c r="E98" s="128">
        <v>139</v>
      </c>
      <c r="F98" s="108"/>
      <c r="G98" s="225"/>
      <c r="H98" s="225"/>
      <c r="I98" s="234"/>
    </row>
    <row r="99" spans="1:29" s="100" customFormat="1">
      <c r="A99" s="109" t="s">
        <v>197</v>
      </c>
      <c r="B99" s="1177">
        <v>148</v>
      </c>
      <c r="C99" s="1177">
        <v>143</v>
      </c>
      <c r="D99" s="128">
        <v>151</v>
      </c>
      <c r="E99" s="128">
        <v>107</v>
      </c>
      <c r="F99" s="108"/>
      <c r="G99" s="225"/>
      <c r="H99" s="225"/>
      <c r="I99" s="234"/>
    </row>
    <row r="100" spans="1:29" s="100" customFormat="1">
      <c r="A100" s="109" t="s">
        <v>236</v>
      </c>
      <c r="B100" s="1177">
        <v>71</v>
      </c>
      <c r="C100" s="1177">
        <v>190</v>
      </c>
      <c r="D100" s="128">
        <v>174</v>
      </c>
      <c r="E100" s="128">
        <v>147</v>
      </c>
      <c r="F100" s="108"/>
      <c r="G100" s="225"/>
      <c r="H100" s="225"/>
      <c r="I100" s="234"/>
      <c r="AB100" s="118"/>
      <c r="AC100" s="116"/>
    </row>
    <row r="101" spans="1:29" s="100" customFormat="1">
      <c r="A101" s="110" t="s">
        <v>144</v>
      </c>
      <c r="B101" s="1177">
        <v>209</v>
      </c>
      <c r="C101" s="1177">
        <v>226</v>
      </c>
      <c r="D101" s="1189">
        <v>189</v>
      </c>
      <c r="E101" s="1189">
        <v>164</v>
      </c>
      <c r="F101" s="108"/>
      <c r="G101" s="225"/>
      <c r="H101" s="225"/>
      <c r="I101" s="234"/>
    </row>
    <row r="102" spans="1:29" s="100" customFormat="1">
      <c r="A102" s="110" t="s">
        <v>679</v>
      </c>
      <c r="B102" s="1179" t="s">
        <v>482</v>
      </c>
      <c r="C102" s="1179" t="s">
        <v>482</v>
      </c>
      <c r="D102" s="1179" t="s">
        <v>482</v>
      </c>
      <c r="E102" s="1189">
        <v>195</v>
      </c>
      <c r="F102" s="108"/>
      <c r="G102" s="225"/>
      <c r="H102" s="225"/>
      <c r="I102" s="234"/>
    </row>
    <row r="103" spans="1:29" s="100" customFormat="1">
      <c r="A103" s="109" t="s">
        <v>487</v>
      </c>
      <c r="B103" s="1179" t="s">
        <v>482</v>
      </c>
      <c r="C103" s="1179" t="s">
        <v>482</v>
      </c>
      <c r="D103" s="1179" t="s">
        <v>482</v>
      </c>
      <c r="E103" s="1189">
        <v>142</v>
      </c>
      <c r="F103" s="108"/>
      <c r="G103" s="225"/>
      <c r="H103" s="225"/>
      <c r="I103" s="234"/>
    </row>
    <row r="104" spans="1:29" s="100" customFormat="1">
      <c r="A104" s="109" t="s">
        <v>488</v>
      </c>
      <c r="B104" s="1179" t="s">
        <v>482</v>
      </c>
      <c r="C104" s="1179" t="s">
        <v>482</v>
      </c>
      <c r="D104" s="1179" t="s">
        <v>482</v>
      </c>
      <c r="E104" s="1189">
        <v>124</v>
      </c>
      <c r="F104" s="108"/>
      <c r="G104" s="225"/>
      <c r="H104" s="225"/>
      <c r="I104" s="234"/>
    </row>
    <row r="105" spans="1:29" s="100" customFormat="1">
      <c r="A105" s="111" t="s">
        <v>12</v>
      </c>
      <c r="B105" s="543"/>
      <c r="C105" s="1177"/>
      <c r="D105" s="1189"/>
      <c r="E105" s="1189"/>
      <c r="F105" s="233"/>
      <c r="G105" s="255"/>
      <c r="H105" s="234"/>
      <c r="I105" s="234"/>
    </row>
    <row r="106" spans="1:29" s="100" customFormat="1">
      <c r="A106" s="109" t="s">
        <v>195</v>
      </c>
      <c r="B106" s="1189">
        <v>115</v>
      </c>
      <c r="C106" s="1189">
        <v>72</v>
      </c>
      <c r="D106" s="1189">
        <v>156</v>
      </c>
      <c r="E106" s="1189">
        <v>115</v>
      </c>
      <c r="F106" s="233"/>
      <c r="G106" s="225"/>
      <c r="H106" s="234"/>
      <c r="I106" s="234"/>
    </row>
    <row r="107" spans="1:29" s="100" customFormat="1">
      <c r="A107" s="109" t="s">
        <v>194</v>
      </c>
      <c r="B107" s="1189">
        <v>147</v>
      </c>
      <c r="C107" s="1189">
        <v>152</v>
      </c>
      <c r="D107" s="1189">
        <v>154.82</v>
      </c>
      <c r="E107" s="1189">
        <v>155</v>
      </c>
      <c r="F107" s="233"/>
      <c r="G107" s="225"/>
      <c r="H107" s="234"/>
      <c r="I107" s="234"/>
    </row>
    <row r="108" spans="1:29" s="100" customFormat="1">
      <c r="A108" s="109" t="s">
        <v>489</v>
      </c>
      <c r="B108" s="1179" t="s">
        <v>482</v>
      </c>
      <c r="C108" s="1179" t="s">
        <v>482</v>
      </c>
      <c r="D108" s="1179" t="s">
        <v>482</v>
      </c>
      <c r="E108" s="1189">
        <v>146</v>
      </c>
      <c r="F108" s="233"/>
      <c r="G108" s="225"/>
      <c r="H108" s="234"/>
      <c r="I108" s="234"/>
    </row>
    <row r="109" spans="1:29" s="100" customFormat="1">
      <c r="A109" s="109" t="s">
        <v>490</v>
      </c>
      <c r="B109" s="1179" t="s">
        <v>482</v>
      </c>
      <c r="C109" s="1179" t="s">
        <v>482</v>
      </c>
      <c r="D109" s="1179" t="s">
        <v>482</v>
      </c>
      <c r="E109" s="1189">
        <v>137</v>
      </c>
      <c r="F109" s="233"/>
      <c r="G109" s="225"/>
      <c r="H109" s="234"/>
      <c r="I109" s="234"/>
    </row>
    <row r="110" spans="1:29" s="100" customFormat="1">
      <c r="A110" s="14" t="s">
        <v>491</v>
      </c>
      <c r="B110" s="1179" t="s">
        <v>482</v>
      </c>
      <c r="C110" s="1179" t="s">
        <v>482</v>
      </c>
      <c r="D110" s="1179" t="s">
        <v>482</v>
      </c>
      <c r="E110" s="1189">
        <v>79</v>
      </c>
      <c r="F110" s="233"/>
      <c r="G110" s="225"/>
      <c r="H110" s="234"/>
      <c r="I110" s="234"/>
    </row>
    <row r="111" spans="1:29" s="100" customFormat="1">
      <c r="A111" s="109" t="s">
        <v>492</v>
      </c>
      <c r="B111" s="1179" t="s">
        <v>482</v>
      </c>
      <c r="C111" s="1179" t="s">
        <v>482</v>
      </c>
      <c r="D111" s="1179" t="s">
        <v>482</v>
      </c>
      <c r="E111" s="1189">
        <v>130</v>
      </c>
      <c r="F111" s="233"/>
      <c r="G111" s="225"/>
      <c r="H111" s="234"/>
      <c r="I111" s="234"/>
    </row>
    <row r="112" spans="1:29" s="100" customFormat="1">
      <c r="A112" s="111" t="s">
        <v>171</v>
      </c>
      <c r="B112" s="543"/>
      <c r="C112" s="1189"/>
      <c r="D112" s="1189"/>
      <c r="E112" s="1189"/>
      <c r="F112" s="233"/>
      <c r="G112" s="255"/>
      <c r="H112" s="234"/>
      <c r="I112" s="234"/>
    </row>
    <row r="113" spans="1:10" s="100" customFormat="1">
      <c r="A113" s="109" t="s">
        <v>238</v>
      </c>
      <c r="B113" s="1189">
        <v>149</v>
      </c>
      <c r="C113" s="1189">
        <v>102</v>
      </c>
      <c r="D113" s="1189">
        <v>167.57</v>
      </c>
      <c r="E113" s="1189">
        <v>146</v>
      </c>
      <c r="F113" s="233"/>
      <c r="G113" s="225"/>
      <c r="H113" s="234"/>
      <c r="I113" s="234"/>
    </row>
    <row r="114" spans="1:10" s="100" customFormat="1">
      <c r="A114" s="109" t="s">
        <v>193</v>
      </c>
      <c r="B114" s="1189">
        <v>143</v>
      </c>
      <c r="C114" s="1189">
        <v>128</v>
      </c>
      <c r="D114" s="1189">
        <v>181</v>
      </c>
      <c r="E114" s="1189">
        <v>145</v>
      </c>
      <c r="F114" s="233"/>
      <c r="G114" s="225"/>
      <c r="H114" s="234"/>
      <c r="I114" s="234"/>
    </row>
    <row r="115" spans="1:10" s="100" customFormat="1">
      <c r="A115" s="109" t="s">
        <v>145</v>
      </c>
      <c r="B115" s="1177">
        <v>147</v>
      </c>
      <c r="C115" s="1189">
        <v>152</v>
      </c>
      <c r="D115" s="1189">
        <v>217.15</v>
      </c>
      <c r="E115" s="1189">
        <v>133</v>
      </c>
      <c r="F115" s="233"/>
      <c r="G115" s="225"/>
      <c r="H115" s="234"/>
      <c r="I115" s="234"/>
    </row>
    <row r="116" spans="1:10" s="100" customFormat="1">
      <c r="A116" s="113" t="s">
        <v>493</v>
      </c>
      <c r="B116" s="1193" t="s">
        <v>482</v>
      </c>
      <c r="C116" s="1180" t="str">
        <f t="shared" ref="C116:D116" si="0">$B$116</f>
        <v>-</v>
      </c>
      <c r="D116" s="1180" t="str">
        <f t="shared" si="0"/>
        <v>-</v>
      </c>
      <c r="E116" s="1180">
        <v>147</v>
      </c>
      <c r="F116" s="233"/>
      <c r="G116" s="225"/>
      <c r="H116" s="234"/>
      <c r="I116" s="234"/>
    </row>
    <row r="117" spans="1:10" s="100" customFormat="1">
      <c r="A117" s="63" t="s">
        <v>414</v>
      </c>
      <c r="B117" s="36"/>
      <c r="C117" s="56"/>
      <c r="D117" s="36"/>
      <c r="E117" s="36"/>
      <c r="F117" s="69"/>
      <c r="G117" s="112"/>
      <c r="H117" s="257"/>
      <c r="I117" s="112"/>
      <c r="J117" s="112"/>
    </row>
    <row r="118" spans="1:10" s="100" customFormat="1">
      <c r="A118" s="109"/>
      <c r="B118" s="36"/>
      <c r="C118" s="36"/>
      <c r="D118" s="36"/>
      <c r="E118" s="36"/>
      <c r="F118" s="78"/>
      <c r="G118" s="103"/>
      <c r="H118" s="103"/>
      <c r="I118" s="103"/>
      <c r="J118" s="103"/>
    </row>
    <row r="119" spans="1:10" s="100" customFormat="1">
      <c r="A119" s="115" t="s">
        <v>365</v>
      </c>
      <c r="B119" s="36"/>
      <c r="C119" s="36"/>
      <c r="D119" s="36"/>
      <c r="E119" s="36"/>
      <c r="F119" s="254"/>
      <c r="G119" s="112"/>
      <c r="H119" s="112"/>
      <c r="I119" s="112"/>
      <c r="J119" s="103"/>
    </row>
    <row r="120" spans="1:10" s="100" customFormat="1">
      <c r="A120" s="57" t="s">
        <v>680</v>
      </c>
      <c r="B120" s="539"/>
      <c r="C120" s="36"/>
      <c r="D120" s="36"/>
      <c r="E120" s="36"/>
      <c r="F120" s="253"/>
      <c r="G120" s="112"/>
      <c r="H120" s="112"/>
      <c r="I120" s="112"/>
      <c r="J120" s="103"/>
    </row>
    <row r="121" spans="1:10" s="100" customFormat="1">
      <c r="A121" s="232" t="s">
        <v>196</v>
      </c>
      <c r="B121" s="1199">
        <v>2009</v>
      </c>
      <c r="C121" s="1199">
        <v>2010</v>
      </c>
      <c r="D121" s="1199">
        <v>2012</v>
      </c>
      <c r="E121" s="1184">
        <v>2013</v>
      </c>
      <c r="F121" s="39"/>
      <c r="G121" s="38"/>
      <c r="H121" s="38"/>
      <c r="I121" s="103"/>
    </row>
    <row r="122" spans="1:10" s="100" customFormat="1">
      <c r="A122" s="106" t="s">
        <v>11</v>
      </c>
      <c r="B122" s="1162"/>
      <c r="C122" s="1162"/>
      <c r="D122" s="74"/>
      <c r="E122" s="541"/>
      <c r="F122" s="52"/>
      <c r="G122" s="52"/>
      <c r="H122" s="52"/>
      <c r="I122" s="103"/>
    </row>
    <row r="123" spans="1:10" s="100" customFormat="1">
      <c r="A123" s="109" t="s">
        <v>197</v>
      </c>
      <c r="B123" s="1203">
        <v>1.1000000000000001</v>
      </c>
      <c r="C123" s="1203">
        <v>1</v>
      </c>
      <c r="D123" s="1203">
        <v>0.67</v>
      </c>
      <c r="E123" s="1203">
        <v>0.7</v>
      </c>
      <c r="F123" s="52"/>
      <c r="G123" s="52"/>
      <c r="H123" s="52"/>
      <c r="I123" s="103"/>
    </row>
    <row r="124" spans="1:10" s="100" customFormat="1">
      <c r="A124" s="109" t="s">
        <v>488</v>
      </c>
      <c r="B124" s="1203" t="s">
        <v>482</v>
      </c>
      <c r="C124" s="1203" t="s">
        <v>482</v>
      </c>
      <c r="D124" s="1203" t="s">
        <v>482</v>
      </c>
      <c r="E124" s="1203">
        <v>0.3</v>
      </c>
      <c r="F124" s="52"/>
      <c r="G124" s="52"/>
      <c r="H124" s="52"/>
      <c r="I124" s="103"/>
    </row>
    <row r="125" spans="1:10" s="100" customFormat="1">
      <c r="A125" s="111" t="s">
        <v>12</v>
      </c>
      <c r="B125" s="1203"/>
      <c r="C125" s="1203"/>
      <c r="D125" s="77"/>
      <c r="E125" s="77"/>
      <c r="F125" s="52"/>
      <c r="G125" s="52"/>
      <c r="H125" s="52"/>
      <c r="I125" s="103"/>
    </row>
    <row r="126" spans="1:10" s="100" customFormat="1">
      <c r="A126" s="109" t="s">
        <v>194</v>
      </c>
      <c r="B126" s="1203">
        <v>1.4</v>
      </c>
      <c r="C126" s="1203">
        <v>0.9</v>
      </c>
      <c r="D126" s="1203">
        <v>0.88</v>
      </c>
      <c r="E126" s="1203">
        <v>0.9</v>
      </c>
      <c r="F126" s="52"/>
      <c r="G126" s="52"/>
      <c r="H126" s="52"/>
      <c r="I126" s="103"/>
    </row>
    <row r="127" spans="1:10" s="100" customFormat="1">
      <c r="A127" s="109" t="s">
        <v>489</v>
      </c>
      <c r="B127" s="1203" t="s">
        <v>482</v>
      </c>
      <c r="C127" s="1203" t="s">
        <v>482</v>
      </c>
      <c r="D127" s="1203" t="s">
        <v>482</v>
      </c>
      <c r="E127" s="1203">
        <v>0.2</v>
      </c>
      <c r="F127" s="52"/>
      <c r="G127" s="52"/>
      <c r="H127" s="52"/>
      <c r="I127" s="103"/>
    </row>
    <row r="128" spans="1:10" s="100" customFormat="1">
      <c r="A128" s="109" t="s">
        <v>490</v>
      </c>
      <c r="B128" s="1204" t="s">
        <v>482</v>
      </c>
      <c r="C128" s="1204" t="s">
        <v>482</v>
      </c>
      <c r="D128" s="1204" t="s">
        <v>482</v>
      </c>
      <c r="E128" s="1204">
        <v>0.3</v>
      </c>
      <c r="F128" s="52"/>
      <c r="G128" s="52"/>
      <c r="H128" s="52"/>
      <c r="I128" s="103"/>
    </row>
    <row r="129" spans="1:10" s="100" customFormat="1">
      <c r="A129" s="63" t="s">
        <v>414</v>
      </c>
      <c r="B129" s="36"/>
      <c r="C129" s="36"/>
      <c r="D129" s="36"/>
      <c r="E129" s="36"/>
      <c r="F129" s="69"/>
      <c r="G129" s="112"/>
      <c r="H129" s="112"/>
      <c r="I129" s="112"/>
      <c r="J129" s="103"/>
    </row>
    <row r="130" spans="1:10" s="100" customFormat="1">
      <c r="A130" s="105"/>
      <c r="B130" s="36"/>
      <c r="C130" s="36"/>
      <c r="D130" s="36"/>
      <c r="E130" s="36"/>
      <c r="F130" s="78"/>
      <c r="G130" s="103"/>
      <c r="H130" s="103"/>
      <c r="I130" s="103"/>
      <c r="J130" s="103"/>
    </row>
    <row r="131" spans="1:10" s="100" customFormat="1">
      <c r="A131" s="115" t="s">
        <v>366</v>
      </c>
      <c r="B131" s="36"/>
      <c r="C131" s="36"/>
      <c r="D131" s="36"/>
      <c r="E131" s="36"/>
      <c r="F131" s="254"/>
      <c r="G131" s="112"/>
      <c r="H131" s="112"/>
      <c r="I131" s="112"/>
      <c r="J131" s="112"/>
    </row>
    <row r="132" spans="1:10" s="100" customFormat="1">
      <c r="A132" s="57" t="s">
        <v>146</v>
      </c>
      <c r="B132" s="539"/>
      <c r="C132" s="36"/>
      <c r="D132" s="36"/>
      <c r="E132" s="36"/>
      <c r="F132" s="253"/>
      <c r="G132" s="112"/>
      <c r="H132" s="112"/>
      <c r="I132" s="112"/>
      <c r="J132" s="112"/>
    </row>
    <row r="133" spans="1:10" s="100" customFormat="1">
      <c r="A133" s="232" t="s">
        <v>196</v>
      </c>
      <c r="B133" s="1198">
        <v>2009</v>
      </c>
      <c r="C133" s="1199">
        <v>2010</v>
      </c>
      <c r="D133" s="1199">
        <v>2012</v>
      </c>
      <c r="E133" s="1184">
        <v>2013</v>
      </c>
      <c r="F133" s="233"/>
      <c r="G133" s="39"/>
      <c r="H133" s="38"/>
      <c r="I133" s="38"/>
    </row>
    <row r="134" spans="1:10" s="100" customFormat="1">
      <c r="A134" s="106" t="s">
        <v>11</v>
      </c>
      <c r="B134" s="1187"/>
      <c r="C134" s="1201"/>
      <c r="D134" s="74"/>
      <c r="E134" s="541"/>
      <c r="F134" s="175"/>
      <c r="G134" s="175"/>
      <c r="H134" s="193"/>
      <c r="I134" s="233"/>
    </row>
    <row r="135" spans="1:10" s="100" customFormat="1">
      <c r="A135" s="109" t="s">
        <v>192</v>
      </c>
      <c r="B135" s="1177">
        <v>57.6</v>
      </c>
      <c r="C135" s="1177">
        <v>57.4</v>
      </c>
      <c r="D135" s="128">
        <v>60.12</v>
      </c>
      <c r="E135" s="1189">
        <v>61</v>
      </c>
      <c r="F135" s="108"/>
      <c r="G135" s="225"/>
      <c r="H135" s="225"/>
      <c r="I135" s="234"/>
    </row>
    <row r="136" spans="1:10" s="100" customFormat="1">
      <c r="A136" s="109" t="s">
        <v>237</v>
      </c>
      <c r="B136" s="1177">
        <v>52.3</v>
      </c>
      <c r="C136" s="1177">
        <v>53</v>
      </c>
      <c r="D136" s="128">
        <v>45.98</v>
      </c>
      <c r="E136" s="1189">
        <v>51</v>
      </c>
      <c r="F136" s="108"/>
      <c r="G136" s="225"/>
      <c r="H136" s="225"/>
      <c r="I136" s="234"/>
    </row>
    <row r="137" spans="1:10" s="100" customFormat="1">
      <c r="A137" s="109" t="s">
        <v>197</v>
      </c>
      <c r="B137" s="1177">
        <v>65.5</v>
      </c>
      <c r="C137" s="128">
        <v>66.599999999999994</v>
      </c>
      <c r="D137" s="128">
        <v>59.8</v>
      </c>
      <c r="E137" s="1189">
        <v>67</v>
      </c>
      <c r="F137" s="108"/>
      <c r="G137" s="225"/>
      <c r="H137" s="234"/>
      <c r="I137" s="234"/>
    </row>
    <row r="138" spans="1:10" s="100" customFormat="1">
      <c r="A138" s="109" t="s">
        <v>236</v>
      </c>
      <c r="B138" s="1177">
        <v>51</v>
      </c>
      <c r="C138" s="1205">
        <v>53.1</v>
      </c>
      <c r="D138" s="128">
        <v>56.8</v>
      </c>
      <c r="E138" s="1189">
        <v>46</v>
      </c>
      <c r="F138" s="108"/>
      <c r="G138" s="225"/>
      <c r="H138" s="258"/>
      <c r="I138" s="234"/>
    </row>
    <row r="139" spans="1:10" s="100" customFormat="1">
      <c r="A139" s="110" t="s">
        <v>144</v>
      </c>
      <c r="B139" s="1177">
        <v>49.6</v>
      </c>
      <c r="C139" s="1177">
        <v>48.3</v>
      </c>
      <c r="D139" s="1189">
        <v>44.64</v>
      </c>
      <c r="E139" s="1189">
        <v>61</v>
      </c>
      <c r="F139" s="108"/>
      <c r="G139" s="225"/>
      <c r="H139" s="225"/>
      <c r="I139" s="234"/>
    </row>
    <row r="140" spans="1:10" s="100" customFormat="1">
      <c r="A140" s="110" t="s">
        <v>679</v>
      </c>
      <c r="B140" s="1179" t="s">
        <v>482</v>
      </c>
      <c r="C140" s="1179" t="s">
        <v>482</v>
      </c>
      <c r="D140" s="1179" t="s">
        <v>482</v>
      </c>
      <c r="E140" s="1189">
        <v>56</v>
      </c>
      <c r="F140" s="108"/>
      <c r="G140" s="225"/>
      <c r="H140" s="225"/>
      <c r="I140" s="234"/>
    </row>
    <row r="141" spans="1:10" s="100" customFormat="1">
      <c r="A141" s="109" t="s">
        <v>487</v>
      </c>
      <c r="B141" s="1179" t="s">
        <v>482</v>
      </c>
      <c r="C141" s="1179" t="s">
        <v>482</v>
      </c>
      <c r="D141" s="1179" t="s">
        <v>482</v>
      </c>
      <c r="E141" s="1189">
        <v>49</v>
      </c>
      <c r="F141" s="108"/>
      <c r="G141" s="225"/>
      <c r="H141" s="225"/>
      <c r="I141" s="234"/>
    </row>
    <row r="142" spans="1:10" s="100" customFormat="1">
      <c r="A142" s="109" t="s">
        <v>488</v>
      </c>
      <c r="B142" s="1179" t="s">
        <v>482</v>
      </c>
      <c r="C142" s="1179" t="s">
        <v>482</v>
      </c>
      <c r="D142" s="1179" t="s">
        <v>482</v>
      </c>
      <c r="E142" s="1189">
        <v>50</v>
      </c>
      <c r="F142" s="108"/>
      <c r="G142" s="225"/>
      <c r="H142" s="225"/>
      <c r="I142" s="234"/>
    </row>
    <row r="143" spans="1:10" s="100" customFormat="1">
      <c r="A143" s="111" t="s">
        <v>12</v>
      </c>
      <c r="B143" s="1177"/>
      <c r="C143" s="1177"/>
      <c r="D143" s="1189"/>
      <c r="E143" s="1189"/>
      <c r="F143" s="233"/>
      <c r="G143" s="234"/>
      <c r="H143" s="234"/>
      <c r="I143" s="234"/>
    </row>
    <row r="144" spans="1:10" s="100" customFormat="1">
      <c r="A144" s="109" t="s">
        <v>195</v>
      </c>
      <c r="B144" s="1189">
        <v>49.7</v>
      </c>
      <c r="C144" s="1189">
        <v>48.9</v>
      </c>
      <c r="D144" s="1189">
        <v>51.23</v>
      </c>
      <c r="E144" s="1189">
        <v>51</v>
      </c>
      <c r="F144" s="233"/>
      <c r="G144" s="234"/>
      <c r="H144" s="234"/>
      <c r="I144" s="234"/>
    </row>
    <row r="145" spans="1:10" s="100" customFormat="1">
      <c r="A145" s="109" t="s">
        <v>194</v>
      </c>
      <c r="B145" s="1189">
        <v>62.1</v>
      </c>
      <c r="C145" s="1189">
        <v>61.6</v>
      </c>
      <c r="D145" s="1189">
        <v>62.6</v>
      </c>
      <c r="E145" s="1189">
        <v>62</v>
      </c>
      <c r="F145" s="233"/>
      <c r="G145" s="234"/>
      <c r="H145" s="234"/>
      <c r="I145" s="234"/>
    </row>
    <row r="146" spans="1:10" s="100" customFormat="1">
      <c r="A146" s="109" t="s">
        <v>489</v>
      </c>
      <c r="B146" s="1179" t="s">
        <v>482</v>
      </c>
      <c r="C146" s="1179" t="s">
        <v>482</v>
      </c>
      <c r="D146" s="1179" t="s">
        <v>482</v>
      </c>
      <c r="E146" s="1189">
        <v>51</v>
      </c>
      <c r="F146" s="233"/>
      <c r="G146" s="234"/>
      <c r="H146" s="234"/>
      <c r="I146" s="234"/>
    </row>
    <row r="147" spans="1:10" s="100" customFormat="1">
      <c r="A147" s="14" t="s">
        <v>491</v>
      </c>
      <c r="B147" s="1179" t="s">
        <v>482</v>
      </c>
      <c r="C147" s="1179" t="s">
        <v>482</v>
      </c>
      <c r="D147" s="1179" t="s">
        <v>482</v>
      </c>
      <c r="E147" s="1189">
        <v>49</v>
      </c>
      <c r="F147" s="233"/>
      <c r="G147" s="234"/>
      <c r="H147" s="234"/>
      <c r="I147" s="234"/>
    </row>
    <row r="148" spans="1:10" s="100" customFormat="1">
      <c r="A148" s="109" t="s">
        <v>492</v>
      </c>
      <c r="B148" s="1179" t="s">
        <v>482</v>
      </c>
      <c r="C148" s="1179" t="s">
        <v>482</v>
      </c>
      <c r="D148" s="1179" t="s">
        <v>482</v>
      </c>
      <c r="E148" s="1189">
        <v>51</v>
      </c>
      <c r="F148" s="233"/>
      <c r="G148" s="234"/>
      <c r="H148" s="234"/>
      <c r="I148" s="234"/>
    </row>
    <row r="149" spans="1:10" s="100" customFormat="1">
      <c r="A149" s="111" t="s">
        <v>171</v>
      </c>
      <c r="B149" s="1189"/>
      <c r="C149" s="1189"/>
      <c r="D149" s="1189"/>
      <c r="E149" s="1189"/>
      <c r="F149" s="233"/>
      <c r="G149" s="234"/>
      <c r="H149" s="234"/>
      <c r="I149" s="234"/>
    </row>
    <row r="150" spans="1:10" s="100" customFormat="1">
      <c r="A150" s="109" t="s">
        <v>238</v>
      </c>
      <c r="B150" s="1189">
        <v>54.3</v>
      </c>
      <c r="C150" s="1189" t="s">
        <v>484</v>
      </c>
      <c r="D150" s="1189">
        <v>51.2</v>
      </c>
      <c r="E150" s="1189">
        <v>48</v>
      </c>
      <c r="F150" s="233"/>
      <c r="G150" s="225"/>
      <c r="H150" s="225"/>
      <c r="I150" s="225"/>
    </row>
    <row r="151" spans="1:10" s="100" customFormat="1">
      <c r="A151" s="109" t="s">
        <v>193</v>
      </c>
      <c r="B151" s="1189">
        <v>50.7</v>
      </c>
      <c r="C151" s="1189">
        <v>50.6</v>
      </c>
      <c r="D151" s="1189" t="s">
        <v>484</v>
      </c>
      <c r="E151" s="1189">
        <v>54</v>
      </c>
      <c r="F151" s="233"/>
      <c r="G151" s="234"/>
      <c r="H151" s="234"/>
      <c r="I151" s="234"/>
    </row>
    <row r="152" spans="1:10" s="100" customFormat="1">
      <c r="A152" s="109" t="s">
        <v>145</v>
      </c>
      <c r="B152" s="1189">
        <v>53.7</v>
      </c>
      <c r="C152" s="1189">
        <v>50.6</v>
      </c>
      <c r="D152" s="1189">
        <v>47.4</v>
      </c>
      <c r="E152" s="1189">
        <v>44</v>
      </c>
      <c r="F152" s="233"/>
      <c r="G152" s="234"/>
      <c r="H152" s="234"/>
      <c r="I152" s="234"/>
    </row>
    <row r="153" spans="1:10" s="100" customFormat="1">
      <c r="A153" s="113" t="s">
        <v>493</v>
      </c>
      <c r="B153" s="1193" t="s">
        <v>482</v>
      </c>
      <c r="C153" s="1193" t="s">
        <v>482</v>
      </c>
      <c r="D153" s="1193" t="s">
        <v>482</v>
      </c>
      <c r="E153" s="1180">
        <v>55</v>
      </c>
      <c r="F153" s="233"/>
      <c r="G153" s="234"/>
      <c r="H153" s="234"/>
      <c r="I153" s="234"/>
    </row>
    <row r="154" spans="1:10" s="100" customFormat="1">
      <c r="A154" s="63" t="s">
        <v>414</v>
      </c>
      <c r="B154" s="36"/>
      <c r="C154" s="36"/>
      <c r="D154" s="36"/>
      <c r="E154" s="36"/>
      <c r="F154" s="69"/>
      <c r="G154" s="112"/>
      <c r="H154" s="112"/>
      <c r="I154" s="112"/>
      <c r="J154" s="112"/>
    </row>
    <row r="155" spans="1:10" s="100" customFormat="1">
      <c r="A155" s="105"/>
      <c r="B155" s="9"/>
      <c r="C155" s="9"/>
      <c r="D155" s="9"/>
      <c r="E155" s="9"/>
      <c r="F155" s="33"/>
    </row>
    <row r="156" spans="1:10" s="100" customFormat="1">
      <c r="A156" s="119" t="s">
        <v>367</v>
      </c>
      <c r="B156" s="74"/>
      <c r="C156" s="74"/>
      <c r="D156" s="74"/>
      <c r="E156" s="74"/>
      <c r="F156" s="33"/>
    </row>
    <row r="157" spans="1:10" s="100" customFormat="1">
      <c r="A157" s="57" t="s">
        <v>21</v>
      </c>
      <c r="B157" s="74"/>
      <c r="C157" s="74"/>
      <c r="D157" s="74"/>
      <c r="E157" s="74"/>
      <c r="F157" s="33"/>
    </row>
    <row r="158" spans="1:10" s="100" customFormat="1">
      <c r="A158" s="26" t="s">
        <v>198</v>
      </c>
      <c r="B158" s="1184">
        <v>2005</v>
      </c>
      <c r="C158" s="1199">
        <v>2010</v>
      </c>
      <c r="D158" s="1184">
        <v>2012</v>
      </c>
      <c r="E158" s="1184">
        <v>2013</v>
      </c>
      <c r="F158" s="33"/>
      <c r="G158" s="103"/>
      <c r="H158" s="103"/>
      <c r="I158" s="103"/>
    </row>
    <row r="159" spans="1:10" s="100" customFormat="1" ht="15.75">
      <c r="A159" s="106" t="s">
        <v>8</v>
      </c>
      <c r="B159" s="120">
        <v>262539</v>
      </c>
      <c r="C159" s="121">
        <v>219022</v>
      </c>
      <c r="D159" s="121">
        <v>241798.75555669799</v>
      </c>
      <c r="E159" s="121">
        <v>217925.09224226</v>
      </c>
      <c r="F159" s="33"/>
      <c r="G159" s="295"/>
      <c r="H159" s="296"/>
      <c r="I159" s="103"/>
    </row>
    <row r="160" spans="1:10" s="100" customFormat="1" ht="15.75">
      <c r="A160" s="123" t="s">
        <v>274</v>
      </c>
      <c r="B160" s="1206">
        <v>103516</v>
      </c>
      <c r="C160" s="124">
        <v>153500</v>
      </c>
      <c r="D160" s="124">
        <v>180511.38555669764</v>
      </c>
      <c r="E160" s="124">
        <v>160176.33096225999</v>
      </c>
      <c r="F160" s="122"/>
      <c r="G160" s="297"/>
      <c r="H160" s="298"/>
      <c r="I160" s="103"/>
    </row>
    <row r="161" spans="1:33" s="100" customFormat="1" ht="15.75">
      <c r="A161" s="123" t="s">
        <v>199</v>
      </c>
      <c r="B161" s="1207" t="s">
        <v>148</v>
      </c>
      <c r="C161" s="124">
        <v>52790</v>
      </c>
      <c r="D161" s="124">
        <v>44299</v>
      </c>
      <c r="E161" s="124">
        <v>41773.31</v>
      </c>
      <c r="F161" s="33"/>
      <c r="G161" s="297"/>
      <c r="H161" s="103"/>
      <c r="I161" s="103"/>
      <c r="AC161" s="125"/>
    </row>
    <row r="162" spans="1:33" s="100" customFormat="1" ht="15.75">
      <c r="A162" s="123" t="s">
        <v>429</v>
      </c>
      <c r="B162" s="1207" t="s">
        <v>149</v>
      </c>
      <c r="C162" s="124">
        <v>74</v>
      </c>
      <c r="D162" s="124">
        <v>187.5</v>
      </c>
      <c r="E162" s="124">
        <v>196.5</v>
      </c>
      <c r="F162" s="33"/>
      <c r="G162" s="297"/>
      <c r="H162" s="103"/>
      <c r="I162" s="103"/>
    </row>
    <row r="163" spans="1:33" s="100" customFormat="1" ht="15.75">
      <c r="A163" s="123" t="s">
        <v>200</v>
      </c>
      <c r="B163" s="1208">
        <v>10040</v>
      </c>
      <c r="C163" s="124">
        <v>12318</v>
      </c>
      <c r="D163" s="124">
        <v>16263.87</v>
      </c>
      <c r="E163" s="124">
        <v>15355.951279999999</v>
      </c>
      <c r="F163" s="33"/>
      <c r="G163" s="297"/>
      <c r="H163" s="103"/>
      <c r="I163" s="103"/>
    </row>
    <row r="164" spans="1:33" s="100" customFormat="1">
      <c r="A164" s="123" t="s">
        <v>201</v>
      </c>
      <c r="B164" s="1208">
        <v>148743</v>
      </c>
      <c r="C164" s="1209" t="s">
        <v>148</v>
      </c>
      <c r="D164" s="1209" t="s">
        <v>148</v>
      </c>
      <c r="E164" s="1209" t="s">
        <v>148</v>
      </c>
      <c r="F164" s="33"/>
      <c r="G164" s="103"/>
      <c r="H164" s="103"/>
      <c r="I164" s="103"/>
      <c r="AC164" s="126"/>
      <c r="AD164" s="125"/>
    </row>
    <row r="165" spans="1:33" s="100" customFormat="1" ht="15.75">
      <c r="A165" s="123" t="s">
        <v>150</v>
      </c>
      <c r="B165" s="1210">
        <v>240</v>
      </c>
      <c r="C165" s="1211">
        <v>340</v>
      </c>
      <c r="D165" s="1212">
        <v>537</v>
      </c>
      <c r="E165" s="1212">
        <v>423</v>
      </c>
      <c r="F165" s="33"/>
      <c r="G165" s="297"/>
      <c r="H165" s="103"/>
      <c r="I165" s="103"/>
      <c r="AD165" s="125"/>
    </row>
    <row r="166" spans="1:33" s="100" customFormat="1">
      <c r="A166" s="16" t="s">
        <v>417</v>
      </c>
      <c r="B166" s="74"/>
      <c r="C166" s="74"/>
      <c r="D166" s="74"/>
      <c r="E166" s="74"/>
      <c r="F166" s="33"/>
      <c r="G166" s="103"/>
      <c r="H166" s="103"/>
      <c r="I166" s="103"/>
      <c r="J166" s="103"/>
    </row>
    <row r="167" spans="1:33" s="100" customFormat="1" ht="15.75" thickBot="1">
      <c r="A167" s="238" t="s">
        <v>428</v>
      </c>
      <c r="B167" s="74"/>
      <c r="C167" s="33"/>
      <c r="D167" s="33"/>
      <c r="E167" s="33"/>
      <c r="F167" s="33"/>
      <c r="AC167" s="128"/>
      <c r="AD167" s="129">
        <v>1574279.8019975701</v>
      </c>
      <c r="AE167" s="129">
        <v>1695787.944036151</v>
      </c>
      <c r="AF167" s="129">
        <v>1826673.08125449</v>
      </c>
      <c r="AG167" s="130">
        <v>1967658.9103448601</v>
      </c>
    </row>
    <row r="168" spans="1:33" s="100" customFormat="1">
      <c r="A168" s="238" t="s">
        <v>415</v>
      </c>
      <c r="B168" s="33"/>
      <c r="C168" s="74"/>
      <c r="D168" s="74"/>
      <c r="E168" s="74"/>
      <c r="F168" s="74"/>
      <c r="AC168" s="131"/>
      <c r="AD168" s="100">
        <v>1574279.8019975701</v>
      </c>
      <c r="AE168" s="100">
        <v>1695787.944036151</v>
      </c>
      <c r="AF168" s="100">
        <v>1826673.08125449</v>
      </c>
      <c r="AG168" s="100">
        <v>1967658.9103448601</v>
      </c>
    </row>
    <row r="169" spans="1:33" s="100" customFormat="1">
      <c r="A169" s="105"/>
      <c r="B169" s="9"/>
      <c r="C169" s="9"/>
      <c r="D169" s="9"/>
      <c r="E169" s="33"/>
      <c r="F169" s="33"/>
      <c r="AC169" s="131"/>
      <c r="AD169" s="100">
        <v>1574279.8019975701</v>
      </c>
      <c r="AE169" s="100">
        <v>1695787.944036151</v>
      </c>
      <c r="AF169" s="100">
        <v>1826673.08125449</v>
      </c>
      <c r="AG169" s="100">
        <v>1967658.9103448601</v>
      </c>
    </row>
    <row r="170" spans="1:33" s="100" customFormat="1" ht="18">
      <c r="A170" s="119" t="s">
        <v>368</v>
      </c>
      <c r="B170" s="74"/>
      <c r="C170" s="74"/>
      <c r="D170" s="74"/>
      <c r="E170" s="74"/>
      <c r="F170" s="74"/>
      <c r="AC170" s="132"/>
    </row>
    <row r="171" spans="1:33" s="100" customFormat="1">
      <c r="A171" s="1213" t="s">
        <v>21</v>
      </c>
      <c r="B171" s="74"/>
      <c r="C171" s="74"/>
      <c r="D171" s="74"/>
      <c r="E171" s="74"/>
      <c r="F171" s="74"/>
      <c r="AC171" s="103"/>
    </row>
    <row r="172" spans="1:33" s="100" customFormat="1">
      <c r="A172" s="26" t="s">
        <v>198</v>
      </c>
      <c r="B172" s="1184">
        <v>2005</v>
      </c>
      <c r="C172" s="1199">
        <v>2010</v>
      </c>
      <c r="D172" s="1184">
        <v>2012</v>
      </c>
      <c r="E172" s="1184">
        <v>2013</v>
      </c>
      <c r="F172" s="74"/>
      <c r="AB172" s="103"/>
      <c r="AC172" s="121"/>
    </row>
    <row r="173" spans="1:33" s="100" customFormat="1">
      <c r="A173" s="106" t="s">
        <v>8</v>
      </c>
      <c r="B173" s="120">
        <v>56225</v>
      </c>
      <c r="C173" s="133">
        <v>58901</v>
      </c>
      <c r="D173" s="133">
        <v>69283.275540059985</v>
      </c>
      <c r="E173" s="133">
        <v>66596.979098000011</v>
      </c>
      <c r="F173" s="74"/>
    </row>
    <row r="174" spans="1:33" s="100" customFormat="1">
      <c r="A174" s="123" t="s">
        <v>274</v>
      </c>
      <c r="B174" s="1206">
        <v>16655</v>
      </c>
      <c r="C174" s="134">
        <v>29288</v>
      </c>
      <c r="D174" s="134">
        <v>33479.545540059982</v>
      </c>
      <c r="E174" s="134">
        <v>32459.862298</v>
      </c>
      <c r="F174" s="299"/>
    </row>
    <row r="175" spans="1:33" s="100" customFormat="1">
      <c r="A175" s="123" t="s">
        <v>199</v>
      </c>
      <c r="B175" s="1207" t="s">
        <v>148</v>
      </c>
      <c r="C175" s="134">
        <v>2336</v>
      </c>
      <c r="D175" s="134">
        <v>2426</v>
      </c>
      <c r="E175" s="134">
        <v>2369.9700000000003</v>
      </c>
      <c r="F175" s="74"/>
    </row>
    <row r="176" spans="1:33" s="100" customFormat="1">
      <c r="A176" s="123" t="s">
        <v>429</v>
      </c>
      <c r="B176" s="1207" t="s">
        <v>149</v>
      </c>
      <c r="C176" s="299">
        <v>802</v>
      </c>
      <c r="D176" s="299">
        <v>1441.8</v>
      </c>
      <c r="E176" s="299">
        <v>1465.3</v>
      </c>
      <c r="F176" s="74"/>
      <c r="AC176" s="125"/>
    </row>
    <row r="177" spans="1:32" s="100" customFormat="1">
      <c r="A177" s="123" t="s">
        <v>200</v>
      </c>
      <c r="B177" s="1208">
        <v>17795</v>
      </c>
      <c r="C177" s="299">
        <v>23430</v>
      </c>
      <c r="D177" s="299">
        <v>27841.93</v>
      </c>
      <c r="E177" s="299">
        <v>26706.846799999999</v>
      </c>
      <c r="F177" s="74"/>
    </row>
    <row r="178" spans="1:32" s="100" customFormat="1">
      <c r="A178" s="123" t="s">
        <v>201</v>
      </c>
      <c r="B178" s="1208">
        <v>20263</v>
      </c>
      <c r="C178" s="1209" t="s">
        <v>148</v>
      </c>
      <c r="D178" s="1214" t="s">
        <v>148</v>
      </c>
      <c r="E178" s="1214" t="s">
        <v>148</v>
      </c>
      <c r="F178" s="74"/>
      <c r="AC178" s="125"/>
    </row>
    <row r="179" spans="1:32" s="100" customFormat="1">
      <c r="A179" s="135" t="s">
        <v>150</v>
      </c>
      <c r="B179" s="1210">
        <v>1512</v>
      </c>
      <c r="C179" s="1211">
        <v>3045</v>
      </c>
      <c r="D179" s="1212">
        <v>4094</v>
      </c>
      <c r="E179" s="1212">
        <v>3595</v>
      </c>
      <c r="F179" s="74"/>
    </row>
    <row r="180" spans="1:32" s="100" customFormat="1">
      <c r="A180" s="20" t="s">
        <v>416</v>
      </c>
      <c r="B180" s="134"/>
      <c r="C180" s="134"/>
      <c r="D180" s="134"/>
      <c r="E180" s="112"/>
      <c r="F180" s="74"/>
      <c r="AC180" s="120"/>
      <c r="AD180" s="120"/>
      <c r="AE180" s="23"/>
      <c r="AF180" s="121"/>
    </row>
    <row r="181" spans="1:32" s="100" customFormat="1">
      <c r="A181" s="238" t="s">
        <v>428</v>
      </c>
      <c r="B181" s="134"/>
      <c r="C181" s="134"/>
      <c r="D181" s="134"/>
      <c r="E181" s="112"/>
      <c r="F181" s="74"/>
      <c r="AC181" s="120"/>
      <c r="AD181" s="120"/>
      <c r="AE181" s="120"/>
      <c r="AF181" s="133"/>
    </row>
    <row r="182" spans="1:32" s="100" customFormat="1">
      <c r="A182" s="238" t="s">
        <v>415</v>
      </c>
      <c r="B182" s="134"/>
      <c r="C182" s="134"/>
      <c r="D182" s="134"/>
      <c r="E182" s="112"/>
      <c r="F182" s="33"/>
      <c r="AC182" s="120"/>
      <c r="AD182" s="120"/>
      <c r="AE182" s="120"/>
      <c r="AF182" s="137"/>
    </row>
    <row r="183" spans="1:32" s="100" customFormat="1">
      <c r="A183" s="105"/>
      <c r="B183" s="9"/>
      <c r="C183" s="9"/>
      <c r="D183" s="9"/>
      <c r="E183" s="33"/>
      <c r="F183" s="33"/>
    </row>
    <row r="184" spans="1:32" s="100" customFormat="1">
      <c r="A184" s="119" t="s">
        <v>369</v>
      </c>
      <c r="B184" s="74"/>
      <c r="C184" s="74"/>
      <c r="D184" s="74"/>
      <c r="E184" s="138"/>
      <c r="F184" s="33"/>
    </row>
    <row r="185" spans="1:32" s="100" customFormat="1">
      <c r="A185" s="57" t="s">
        <v>21</v>
      </c>
      <c r="B185" s="74"/>
      <c r="C185" s="74"/>
      <c r="D185" s="74"/>
      <c r="E185" s="74"/>
      <c r="F185" s="33"/>
      <c r="AC185" s="139"/>
      <c r="AD185" s="139"/>
      <c r="AE185" s="139"/>
      <c r="AF185" s="139"/>
    </row>
    <row r="186" spans="1:32" s="100" customFormat="1">
      <c r="A186" s="26" t="s">
        <v>198</v>
      </c>
      <c r="B186" s="1184">
        <v>2005</v>
      </c>
      <c r="C186" s="1199">
        <v>2010</v>
      </c>
      <c r="D186" s="1199">
        <v>2012</v>
      </c>
      <c r="E186" s="1184">
        <v>2013</v>
      </c>
      <c r="F186" s="33"/>
      <c r="G186" s="103"/>
      <c r="H186" s="103"/>
      <c r="AB186" s="139"/>
      <c r="AC186" s="139"/>
      <c r="AD186" s="139"/>
      <c r="AE186" s="139"/>
    </row>
    <row r="187" spans="1:32" s="100" customFormat="1" ht="15.75">
      <c r="A187" s="106" t="s">
        <v>8</v>
      </c>
      <c r="B187" s="120">
        <v>64915</v>
      </c>
      <c r="C187" s="1215">
        <v>62170</v>
      </c>
      <c r="D187" s="1215">
        <v>69035.170011375507</v>
      </c>
      <c r="E187" s="1215">
        <v>72453.128860953497</v>
      </c>
      <c r="F187" s="33"/>
      <c r="G187" s="300"/>
      <c r="H187" s="103"/>
      <c r="AB187" s="139"/>
      <c r="AC187" s="139"/>
      <c r="AD187" s="139"/>
      <c r="AE187" s="139"/>
    </row>
    <row r="188" spans="1:32" s="100" customFormat="1" ht="15.75">
      <c r="A188" s="123" t="s">
        <v>274</v>
      </c>
      <c r="B188" s="1206">
        <v>47490</v>
      </c>
      <c r="C188" s="1206">
        <v>51464</v>
      </c>
      <c r="D188" s="1206">
        <v>56212.294011375467</v>
      </c>
      <c r="E188" s="1206">
        <v>60295.978200953497</v>
      </c>
      <c r="F188" s="122"/>
      <c r="G188" s="301"/>
      <c r="H188" s="103"/>
      <c r="AB188" s="139"/>
      <c r="AC188" s="139"/>
      <c r="AD188" s="139"/>
      <c r="AE188" s="139"/>
    </row>
    <row r="189" spans="1:32" s="100" customFormat="1" ht="15.75">
      <c r="A189" s="123" t="s">
        <v>681</v>
      </c>
      <c r="B189" s="1207" t="s">
        <v>148</v>
      </c>
      <c r="C189" s="1206">
        <v>1166</v>
      </c>
      <c r="D189" s="1206">
        <v>1196</v>
      </c>
      <c r="E189" s="509">
        <v>1138</v>
      </c>
      <c r="F189" s="33"/>
      <c r="G189" s="301"/>
      <c r="H189" s="103"/>
    </row>
    <row r="190" spans="1:32" s="100" customFormat="1" ht="15.75">
      <c r="A190" s="123" t="s">
        <v>200</v>
      </c>
      <c r="B190" s="1206">
        <v>8222</v>
      </c>
      <c r="C190" s="1206">
        <v>7808</v>
      </c>
      <c r="D190" s="1206">
        <v>8987.8760000000002</v>
      </c>
      <c r="E190" s="1216">
        <v>10167.00066</v>
      </c>
      <c r="F190" s="33"/>
      <c r="G190" s="301"/>
      <c r="H190" s="103"/>
    </row>
    <row r="191" spans="1:32" s="100" customFormat="1" ht="15.75">
      <c r="A191" s="123" t="s">
        <v>201</v>
      </c>
      <c r="B191" s="1208">
        <v>8503</v>
      </c>
      <c r="C191" s="1207" t="s">
        <v>148</v>
      </c>
      <c r="D191" s="1207" t="s">
        <v>148</v>
      </c>
      <c r="E191" s="1209" t="s">
        <v>148</v>
      </c>
      <c r="F191" s="33"/>
      <c r="G191" s="301"/>
      <c r="H191" s="78"/>
      <c r="I191" s="78"/>
      <c r="J191" s="78"/>
      <c r="K191" s="78"/>
      <c r="L191" s="78"/>
      <c r="M191" s="78"/>
      <c r="N191" s="78"/>
      <c r="O191" s="78"/>
      <c r="P191" s="78"/>
      <c r="Q191" s="78"/>
      <c r="R191" s="78"/>
      <c r="S191" s="78"/>
      <c r="T191" s="78"/>
      <c r="U191" s="78"/>
      <c r="V191" s="78"/>
      <c r="W191" s="78"/>
    </row>
    <row r="192" spans="1:32" s="100" customFormat="1" ht="15.75">
      <c r="A192" s="135" t="s">
        <v>150</v>
      </c>
      <c r="B192" s="1210">
        <v>700</v>
      </c>
      <c r="C192" s="1210">
        <v>1732</v>
      </c>
      <c r="D192" s="1210">
        <v>2639</v>
      </c>
      <c r="E192" s="1210">
        <v>851.67</v>
      </c>
      <c r="F192" s="33"/>
      <c r="G192" s="301"/>
      <c r="H192" s="78"/>
      <c r="I192" s="78"/>
      <c r="J192" s="78"/>
      <c r="K192" s="78"/>
      <c r="L192" s="78"/>
      <c r="M192" s="78"/>
      <c r="N192" s="78"/>
      <c r="O192" s="78"/>
      <c r="P192" s="78"/>
      <c r="Q192" s="78"/>
      <c r="R192" s="78"/>
      <c r="S192" s="78"/>
      <c r="T192" s="78"/>
      <c r="U192" s="78"/>
      <c r="V192" s="78"/>
      <c r="W192" s="78"/>
    </row>
    <row r="193" spans="1:24" s="100" customFormat="1">
      <c r="A193" s="16" t="s">
        <v>416</v>
      </c>
      <c r="B193" s="74"/>
      <c r="C193" s="74"/>
      <c r="D193" s="74"/>
      <c r="E193" s="74"/>
      <c r="F193" s="33"/>
      <c r="G193" s="103"/>
      <c r="H193" s="103"/>
      <c r="I193" s="78"/>
      <c r="J193" s="78"/>
      <c r="K193" s="78"/>
      <c r="L193" s="78"/>
      <c r="M193" s="78"/>
      <c r="N193" s="78"/>
      <c r="O193" s="78"/>
      <c r="P193" s="78"/>
      <c r="Q193" s="78"/>
      <c r="R193" s="78"/>
      <c r="S193" s="78"/>
      <c r="T193" s="78"/>
      <c r="U193" s="78"/>
      <c r="V193" s="78"/>
      <c r="W193" s="78"/>
      <c r="X193" s="78"/>
    </row>
    <row r="194" spans="1:24" s="100" customFormat="1">
      <c r="A194" s="238" t="s">
        <v>428</v>
      </c>
      <c r="B194" s="74"/>
      <c r="C194" s="74"/>
      <c r="D194" s="74"/>
      <c r="E194" s="74"/>
      <c r="F194" s="74"/>
      <c r="G194" s="103"/>
      <c r="H194" s="103"/>
      <c r="I194" s="78"/>
      <c r="J194" s="78"/>
      <c r="K194" s="78"/>
      <c r="L194" s="78"/>
      <c r="M194" s="78"/>
      <c r="N194" s="78"/>
      <c r="O194" s="78"/>
      <c r="P194" s="78"/>
      <c r="Q194" s="78"/>
      <c r="R194" s="78"/>
      <c r="S194" s="78"/>
      <c r="T194" s="78"/>
      <c r="U194" s="78"/>
      <c r="V194" s="78"/>
      <c r="W194" s="78"/>
      <c r="X194" s="78"/>
    </row>
    <row r="195" spans="1:24" s="100" customFormat="1">
      <c r="A195" s="238" t="s">
        <v>682</v>
      </c>
      <c r="B195" s="74"/>
      <c r="C195" s="74"/>
      <c r="D195" s="74"/>
      <c r="E195" s="74"/>
      <c r="F195" s="74"/>
      <c r="H195" s="103"/>
      <c r="I195" s="78"/>
      <c r="J195" s="78"/>
      <c r="K195" s="78"/>
      <c r="L195" s="78"/>
      <c r="M195" s="78"/>
      <c r="N195" s="78"/>
      <c r="O195" s="78"/>
      <c r="P195" s="78"/>
      <c r="Q195" s="78"/>
      <c r="R195" s="78"/>
      <c r="S195" s="78"/>
      <c r="T195" s="78"/>
      <c r="U195" s="78"/>
      <c r="V195" s="78"/>
      <c r="W195" s="78"/>
      <c r="X195" s="78"/>
    </row>
    <row r="196" spans="1:24" s="100" customFormat="1">
      <c r="A196" s="127"/>
      <c r="B196" s="74"/>
      <c r="C196" s="74"/>
      <c r="D196" s="74"/>
      <c r="E196" s="74"/>
      <c r="F196" s="74"/>
      <c r="H196" s="103"/>
      <c r="I196" s="78"/>
      <c r="J196" s="78"/>
      <c r="K196" s="78"/>
      <c r="L196" s="78"/>
      <c r="M196" s="78"/>
      <c r="N196" s="78"/>
      <c r="O196" s="78"/>
      <c r="P196" s="78"/>
      <c r="Q196" s="78"/>
      <c r="R196" s="78"/>
      <c r="S196" s="78"/>
      <c r="T196" s="78"/>
      <c r="U196" s="78"/>
      <c r="V196" s="78"/>
      <c r="W196" s="78"/>
      <c r="X196" s="78"/>
    </row>
    <row r="197" spans="1:24">
      <c r="A197" s="140" t="s">
        <v>370</v>
      </c>
      <c r="B197" s="36"/>
      <c r="C197" s="36"/>
      <c r="D197" s="36"/>
      <c r="E197" s="138"/>
      <c r="F197" s="138"/>
      <c r="H197" s="214"/>
      <c r="I197" s="212"/>
      <c r="J197" s="212"/>
      <c r="K197" s="212"/>
      <c r="L197" s="212"/>
      <c r="M197" s="213"/>
      <c r="N197" s="78"/>
      <c r="O197" s="212"/>
      <c r="P197" s="212"/>
      <c r="Q197" s="212"/>
      <c r="R197" s="212"/>
      <c r="S197" s="78"/>
      <c r="T197" s="78"/>
      <c r="U197" s="78"/>
      <c r="V197" s="78"/>
      <c r="W197" s="78"/>
      <c r="X197" s="78"/>
    </row>
    <row r="198" spans="1:24">
      <c r="A198" s="57" t="s">
        <v>21</v>
      </c>
      <c r="B198" s="124"/>
      <c r="C198" s="124"/>
      <c r="D198" s="124"/>
      <c r="E198" s="124"/>
      <c r="F198" s="124"/>
      <c r="H198" s="214"/>
      <c r="I198" s="212"/>
      <c r="J198" s="212"/>
      <c r="K198" s="212"/>
      <c r="L198" s="212"/>
      <c r="M198" s="213"/>
      <c r="N198" s="78"/>
      <c r="O198" s="212"/>
      <c r="P198" s="212"/>
      <c r="Q198" s="212"/>
      <c r="R198" s="212"/>
      <c r="S198" s="78"/>
      <c r="T198" s="78"/>
      <c r="U198" s="78"/>
      <c r="V198" s="78"/>
      <c r="W198" s="78"/>
      <c r="X198" s="78"/>
    </row>
    <row r="199" spans="1:24" ht="17.25" customHeight="1">
      <c r="A199" s="173" t="s">
        <v>151</v>
      </c>
      <c r="B199" s="1184">
        <v>2005</v>
      </c>
      <c r="C199" s="1199">
        <v>2010</v>
      </c>
      <c r="D199" s="1184">
        <v>2012</v>
      </c>
      <c r="E199" s="1184">
        <v>2013</v>
      </c>
      <c r="G199" s="214"/>
      <c r="H199" s="212"/>
      <c r="I199" s="212"/>
      <c r="J199" s="212"/>
      <c r="K199" s="212"/>
      <c r="L199" s="213"/>
      <c r="M199" s="78"/>
      <c r="N199" s="213"/>
      <c r="O199" s="213"/>
      <c r="P199" s="213"/>
      <c r="Q199" s="213"/>
      <c r="R199" s="78"/>
      <c r="S199" s="78"/>
      <c r="T199" s="78"/>
      <c r="U199" s="78"/>
      <c r="V199" s="78"/>
      <c r="W199" s="78"/>
    </row>
    <row r="200" spans="1:24">
      <c r="A200" s="106" t="s">
        <v>8</v>
      </c>
      <c r="B200" s="1217">
        <v>383679</v>
      </c>
      <c r="C200" s="1217">
        <v>340093</v>
      </c>
      <c r="D200" s="1217">
        <v>380117.20110813313</v>
      </c>
      <c r="E200" s="1218">
        <f>SUM(E201:E203)</f>
        <v>356975.20020121348</v>
      </c>
      <c r="F200" s="165"/>
      <c r="G200" s="150"/>
      <c r="H200" s="78"/>
      <c r="I200" s="78"/>
      <c r="J200" s="78"/>
      <c r="K200" s="78"/>
      <c r="L200" s="78"/>
      <c r="M200" s="78"/>
      <c r="N200" s="78"/>
      <c r="O200" s="78"/>
      <c r="P200" s="78"/>
      <c r="Q200" s="78"/>
      <c r="R200" s="78"/>
      <c r="S200" s="78"/>
      <c r="T200" s="78"/>
      <c r="U200" s="78"/>
      <c r="V200" s="78"/>
      <c r="W200" s="78"/>
    </row>
    <row r="201" spans="1:24">
      <c r="A201" s="123" t="s">
        <v>202</v>
      </c>
      <c r="B201" s="1195">
        <v>262539</v>
      </c>
      <c r="C201" s="1195">
        <v>219022</v>
      </c>
      <c r="D201" s="1195">
        <v>241798.75555669764</v>
      </c>
      <c r="E201" s="1195">
        <v>217925.09224226</v>
      </c>
      <c r="F201" s="165"/>
      <c r="G201" s="150"/>
      <c r="H201" s="78"/>
      <c r="I201" s="78"/>
      <c r="J201" s="78"/>
      <c r="K201" s="78"/>
      <c r="L201" s="78"/>
      <c r="M201" s="78"/>
      <c r="N201" s="78"/>
      <c r="O201" s="78"/>
      <c r="P201" s="78"/>
      <c r="Q201" s="78"/>
      <c r="R201" s="78"/>
      <c r="S201" s="78"/>
      <c r="T201" s="78"/>
      <c r="U201" s="78"/>
      <c r="V201" s="78"/>
      <c r="W201" s="78"/>
    </row>
    <row r="202" spans="1:24">
      <c r="A202" s="123" t="s">
        <v>203</v>
      </c>
      <c r="B202" s="509">
        <v>56225</v>
      </c>
      <c r="C202" s="509">
        <v>58901</v>
      </c>
      <c r="D202" s="509">
        <v>69283.275540059985</v>
      </c>
      <c r="E202" s="509">
        <v>66596.979098000011</v>
      </c>
      <c r="G202" s="150"/>
      <c r="H202" s="78"/>
      <c r="I202" s="78"/>
      <c r="J202" s="78"/>
      <c r="K202" s="78"/>
      <c r="L202" s="78"/>
      <c r="M202" s="78"/>
      <c r="N202" s="78"/>
      <c r="O202" s="78"/>
      <c r="P202" s="78"/>
      <c r="Q202" s="78"/>
      <c r="R202" s="78"/>
      <c r="S202" s="78"/>
      <c r="T202" s="78"/>
      <c r="U202" s="78"/>
      <c r="V202" s="78"/>
      <c r="W202" s="78"/>
    </row>
    <row r="203" spans="1:24">
      <c r="A203" s="135" t="s">
        <v>204</v>
      </c>
      <c r="B203" s="1197">
        <v>64915</v>
      </c>
      <c r="C203" s="1197">
        <v>62170</v>
      </c>
      <c r="D203" s="1197">
        <v>69035.170011375507</v>
      </c>
      <c r="E203" s="1197">
        <v>72453.128860953497</v>
      </c>
      <c r="F203" s="239"/>
      <c r="G203" s="150"/>
      <c r="H203" s="78"/>
      <c r="I203" s="78"/>
      <c r="J203" s="78"/>
      <c r="K203" s="78"/>
      <c r="L203" s="78"/>
      <c r="M203" s="78"/>
      <c r="N203" s="78"/>
      <c r="O203" s="78"/>
      <c r="P203" s="78"/>
      <c r="Q203" s="78"/>
      <c r="R203" s="78"/>
      <c r="S203" s="78"/>
      <c r="T203" s="78"/>
      <c r="U203" s="78"/>
      <c r="V203" s="78"/>
      <c r="W203" s="78"/>
    </row>
    <row r="204" spans="1:24">
      <c r="A204" s="20" t="s">
        <v>166</v>
      </c>
      <c r="B204" s="112"/>
      <c r="C204" s="112"/>
      <c r="D204" s="112"/>
      <c r="E204" s="112"/>
      <c r="F204" s="112"/>
      <c r="H204" s="150"/>
      <c r="I204" s="78"/>
      <c r="J204" s="78"/>
      <c r="K204" s="78"/>
      <c r="L204" s="78"/>
      <c r="M204" s="78"/>
      <c r="N204" s="78"/>
      <c r="O204" s="78"/>
      <c r="P204" s="78"/>
      <c r="Q204" s="78"/>
      <c r="R204" s="78"/>
      <c r="S204" s="78"/>
      <c r="T204" s="78"/>
      <c r="U204" s="78"/>
      <c r="V204" s="78"/>
      <c r="W204" s="78"/>
      <c r="X204" s="78"/>
    </row>
    <row r="205" spans="1:24">
      <c r="A205" s="136"/>
      <c r="B205" s="112"/>
      <c r="C205" s="112"/>
      <c r="D205" s="112"/>
      <c r="E205" s="112"/>
      <c r="H205" s="150"/>
      <c r="I205" s="150"/>
    </row>
    <row r="206" spans="1:24">
      <c r="A206" s="41" t="s">
        <v>371</v>
      </c>
      <c r="B206" s="36"/>
      <c r="C206" s="37"/>
      <c r="D206" s="112"/>
      <c r="E206" s="112"/>
      <c r="H206" s="150"/>
      <c r="I206" s="150"/>
    </row>
    <row r="207" spans="1:24">
      <c r="A207" s="2897"/>
      <c r="B207" s="2897"/>
      <c r="C207" s="2897"/>
      <c r="D207" s="112"/>
      <c r="E207" s="112"/>
      <c r="F207" s="771"/>
      <c r="G207" s="771"/>
      <c r="H207" s="771"/>
      <c r="I207" s="771"/>
      <c r="J207" s="771"/>
      <c r="K207" s="771"/>
      <c r="L207" s="771"/>
      <c r="M207" s="771"/>
      <c r="N207" s="771"/>
      <c r="O207" s="771"/>
      <c r="P207" s="771"/>
    </row>
    <row r="208" spans="1:24">
      <c r="A208" s="136"/>
      <c r="B208" s="112"/>
      <c r="C208" s="112"/>
      <c r="D208" s="112"/>
      <c r="E208" s="112"/>
      <c r="F208" s="780"/>
      <c r="G208" s="771"/>
      <c r="H208" s="771">
        <v>2005</v>
      </c>
      <c r="I208" s="771">
        <v>2010</v>
      </c>
      <c r="J208" s="771">
        <v>2011</v>
      </c>
      <c r="K208" s="781">
        <v>2012</v>
      </c>
      <c r="L208" s="781">
        <v>2013</v>
      </c>
      <c r="M208" s="771"/>
      <c r="N208" s="771"/>
      <c r="O208" s="771"/>
      <c r="P208" s="771"/>
    </row>
    <row r="209" spans="1:16">
      <c r="A209" s="136"/>
      <c r="B209" s="112"/>
      <c r="C209" s="112"/>
      <c r="D209" s="112"/>
      <c r="E209" s="112"/>
      <c r="F209" s="780"/>
      <c r="G209" s="771" t="s">
        <v>205</v>
      </c>
      <c r="H209" s="755">
        <v>262539</v>
      </c>
      <c r="I209" s="755">
        <v>219022</v>
      </c>
      <c r="J209" s="755">
        <v>208025</v>
      </c>
      <c r="K209" s="755">
        <v>241798.75555669764</v>
      </c>
      <c r="L209" s="755">
        <v>217925.09224226</v>
      </c>
      <c r="M209" s="771"/>
      <c r="N209" s="771"/>
      <c r="O209" s="771"/>
      <c r="P209" s="771"/>
    </row>
    <row r="210" spans="1:16">
      <c r="A210" s="136"/>
      <c r="B210" s="112"/>
      <c r="C210" s="112"/>
      <c r="D210" s="112"/>
      <c r="E210" s="112"/>
      <c r="F210" s="780"/>
      <c r="G210" s="782" t="s">
        <v>206</v>
      </c>
      <c r="H210" s="755">
        <v>56225</v>
      </c>
      <c r="I210" s="755">
        <v>58901</v>
      </c>
      <c r="J210" s="755">
        <v>66105</v>
      </c>
      <c r="K210" s="755">
        <v>69283.275540059985</v>
      </c>
      <c r="L210" s="755">
        <v>66596.979098000011</v>
      </c>
      <c r="M210" s="771"/>
      <c r="N210" s="771"/>
      <c r="O210" s="771"/>
      <c r="P210" s="771"/>
    </row>
    <row r="211" spans="1:16">
      <c r="A211" s="136"/>
      <c r="B211" s="112"/>
      <c r="C211" s="112"/>
      <c r="D211" s="112"/>
      <c r="E211" s="112"/>
      <c r="F211" s="780"/>
      <c r="G211" s="771" t="s">
        <v>207</v>
      </c>
      <c r="H211" s="755">
        <v>64915</v>
      </c>
      <c r="I211" s="755">
        <v>62170</v>
      </c>
      <c r="J211" s="755">
        <v>85420</v>
      </c>
      <c r="K211" s="783">
        <v>69035.170011375507</v>
      </c>
      <c r="L211" s="755">
        <v>72453.128860953497</v>
      </c>
      <c r="M211" s="771"/>
      <c r="N211" s="771"/>
      <c r="O211" s="771"/>
      <c r="P211" s="771"/>
    </row>
    <row r="212" spans="1:16">
      <c r="A212" s="136"/>
      <c r="B212" s="112"/>
      <c r="C212" s="112"/>
      <c r="D212" s="112"/>
      <c r="E212" s="112"/>
      <c r="F212" s="771"/>
      <c r="G212" s="771"/>
      <c r="H212" s="771"/>
      <c r="I212" s="771"/>
      <c r="J212" s="771"/>
      <c r="K212" s="771"/>
      <c r="L212" s="771"/>
      <c r="M212" s="771"/>
      <c r="N212" s="771"/>
      <c r="O212" s="771"/>
      <c r="P212" s="771"/>
    </row>
    <row r="213" spans="1:16">
      <c r="A213" s="136"/>
      <c r="B213" s="112"/>
      <c r="C213" s="112"/>
      <c r="D213" s="112"/>
      <c r="E213" s="112"/>
      <c r="F213" s="771"/>
      <c r="G213" s="771"/>
      <c r="H213" s="771"/>
      <c r="I213" s="771"/>
      <c r="J213" s="771"/>
      <c r="K213" s="771"/>
      <c r="L213" s="771"/>
      <c r="M213" s="771"/>
      <c r="N213" s="771"/>
      <c r="O213" s="771"/>
      <c r="P213" s="771"/>
    </row>
    <row r="214" spans="1:16">
      <c r="A214" s="136"/>
      <c r="B214" s="112"/>
      <c r="C214" s="112"/>
      <c r="D214" s="112"/>
      <c r="E214" s="112"/>
      <c r="F214" s="771"/>
      <c r="G214" s="771"/>
      <c r="H214" s="771"/>
      <c r="I214" s="771"/>
      <c r="J214" s="771"/>
      <c r="K214" s="771"/>
      <c r="L214" s="771"/>
      <c r="M214" s="771"/>
      <c r="N214" s="771"/>
      <c r="O214" s="771"/>
      <c r="P214" s="771"/>
    </row>
    <row r="215" spans="1:16">
      <c r="A215" s="136"/>
      <c r="B215" s="112"/>
      <c r="C215" s="112"/>
      <c r="D215" s="112"/>
      <c r="E215" s="112"/>
      <c r="F215" s="771"/>
      <c r="G215" s="771"/>
      <c r="H215" s="771">
        <v>2005</v>
      </c>
      <c r="I215" s="771">
        <v>2006</v>
      </c>
      <c r="J215" s="771">
        <v>2007</v>
      </c>
      <c r="K215" s="771">
        <v>2008</v>
      </c>
      <c r="L215" s="771">
        <v>2009</v>
      </c>
      <c r="M215" s="771">
        <v>2010</v>
      </c>
      <c r="N215" s="771">
        <v>2011</v>
      </c>
      <c r="O215" s="781">
        <v>2012</v>
      </c>
      <c r="P215" s="781">
        <v>2013</v>
      </c>
    </row>
    <row r="216" spans="1:16">
      <c r="A216" s="136"/>
      <c r="B216" s="112"/>
      <c r="C216" s="112"/>
      <c r="D216" s="112"/>
      <c r="E216" s="112"/>
      <c r="F216" s="771"/>
      <c r="G216" s="771" t="s">
        <v>205</v>
      </c>
      <c r="H216" s="755">
        <v>262539</v>
      </c>
      <c r="I216" s="771">
        <v>267739</v>
      </c>
      <c r="J216" s="771">
        <v>212722</v>
      </c>
      <c r="K216" s="755">
        <v>156674</v>
      </c>
      <c r="L216" s="755">
        <v>185869.69</v>
      </c>
      <c r="M216" s="755">
        <v>219022</v>
      </c>
      <c r="N216" s="755">
        <v>208025</v>
      </c>
      <c r="O216" s="755">
        <v>241798.75555669764</v>
      </c>
      <c r="P216" s="755">
        <v>217925.09224226</v>
      </c>
    </row>
    <row r="217" spans="1:16">
      <c r="A217" s="136"/>
      <c r="B217" s="112"/>
      <c r="C217" s="112"/>
      <c r="D217" s="112"/>
      <c r="E217" s="112"/>
      <c r="F217" s="771"/>
      <c r="G217" s="782" t="s">
        <v>206</v>
      </c>
      <c r="H217" s="755">
        <v>56225</v>
      </c>
      <c r="I217" s="771">
        <v>57332</v>
      </c>
      <c r="J217" s="771">
        <v>55881</v>
      </c>
      <c r="K217" s="755">
        <v>52755</v>
      </c>
      <c r="L217" s="755">
        <v>54781.820000000007</v>
      </c>
      <c r="M217" s="755">
        <v>58901</v>
      </c>
      <c r="N217" s="755">
        <v>66105</v>
      </c>
      <c r="O217" s="755">
        <v>69283.275540059985</v>
      </c>
      <c r="P217" s="755">
        <v>66596.979098000011</v>
      </c>
    </row>
    <row r="218" spans="1:16">
      <c r="A218" s="136"/>
      <c r="B218" s="112"/>
      <c r="C218" s="112"/>
      <c r="D218" s="112"/>
      <c r="E218" s="112"/>
      <c r="F218" s="771"/>
      <c r="G218" s="771" t="s">
        <v>207</v>
      </c>
      <c r="H218" s="755">
        <v>64915</v>
      </c>
      <c r="I218" s="771">
        <v>69339</v>
      </c>
      <c r="J218" s="771">
        <v>66698</v>
      </c>
      <c r="K218" s="755">
        <v>65475</v>
      </c>
      <c r="L218" s="755">
        <v>57999.01</v>
      </c>
      <c r="M218" s="755">
        <v>62170</v>
      </c>
      <c r="N218" s="755">
        <v>85420</v>
      </c>
      <c r="O218" s="783">
        <v>69035.170011375507</v>
      </c>
      <c r="P218" s="755">
        <v>72453.128860953497</v>
      </c>
    </row>
    <row r="219" spans="1:16">
      <c r="A219" s="136"/>
      <c r="B219" s="112"/>
      <c r="C219" s="112"/>
      <c r="D219" s="112"/>
      <c r="E219" s="112"/>
      <c r="F219" s="771"/>
      <c r="G219" s="771"/>
      <c r="H219" s="771"/>
      <c r="I219" s="771"/>
      <c r="J219" s="771"/>
      <c r="K219" s="771"/>
      <c r="L219" s="771"/>
      <c r="M219" s="771"/>
      <c r="N219" s="771"/>
      <c r="O219" s="771"/>
      <c r="P219" s="771"/>
    </row>
    <row r="220" spans="1:16">
      <c r="A220" s="136"/>
      <c r="B220" s="112"/>
      <c r="C220" s="112"/>
      <c r="D220" s="112"/>
      <c r="E220" s="112"/>
      <c r="F220" s="771"/>
      <c r="G220" s="771"/>
      <c r="H220" s="771"/>
      <c r="I220" s="771"/>
      <c r="J220" s="771"/>
      <c r="K220" s="771"/>
      <c r="L220" s="771"/>
      <c r="M220" s="771"/>
      <c r="N220" s="771"/>
      <c r="O220" s="771"/>
      <c r="P220" s="771"/>
    </row>
    <row r="221" spans="1:16">
      <c r="A221" s="136"/>
      <c r="B221" s="112"/>
      <c r="C221" s="112"/>
      <c r="D221" s="112"/>
      <c r="E221" s="112"/>
    </row>
    <row r="222" spans="1:16">
      <c r="A222" s="136"/>
      <c r="B222" s="112"/>
      <c r="C222" s="112"/>
      <c r="D222" s="112"/>
      <c r="E222" s="112"/>
    </row>
    <row r="223" spans="1:16">
      <c r="A223" s="136"/>
      <c r="B223" s="112"/>
      <c r="C223" s="112"/>
      <c r="D223" s="112"/>
      <c r="E223" s="112"/>
    </row>
    <row r="224" spans="1:16">
      <c r="A224" s="20" t="s">
        <v>418</v>
      </c>
      <c r="B224" s="112"/>
      <c r="C224" s="112"/>
      <c r="D224" s="112"/>
      <c r="E224" s="112"/>
    </row>
    <row r="225" spans="1:30">
      <c r="B225" s="141"/>
      <c r="C225" s="141"/>
      <c r="D225" s="141"/>
      <c r="E225" s="141"/>
    </row>
    <row r="226" spans="1:30">
      <c r="A226" s="142" t="s">
        <v>372</v>
      </c>
      <c r="B226" s="9"/>
      <c r="C226" s="9"/>
      <c r="D226" s="36"/>
      <c r="E226" s="143"/>
    </row>
    <row r="227" spans="1:30">
      <c r="A227" s="57" t="s">
        <v>21</v>
      </c>
      <c r="B227" s="36"/>
      <c r="C227" s="36"/>
      <c r="D227" s="36"/>
      <c r="E227" s="36"/>
      <c r="H227" s="302"/>
    </row>
    <row r="228" spans="1:30">
      <c r="A228" s="173" t="s">
        <v>151</v>
      </c>
      <c r="B228" s="1199">
        <v>2005</v>
      </c>
      <c r="C228" s="1199">
        <v>2010</v>
      </c>
      <c r="D228" s="1184">
        <v>2012</v>
      </c>
      <c r="E228" s="1184">
        <v>2013</v>
      </c>
      <c r="F228" s="150"/>
      <c r="G228" s="150"/>
      <c r="H228" s="150"/>
      <c r="I228" s="150"/>
    </row>
    <row r="229" spans="1:30">
      <c r="A229" s="106" t="s">
        <v>8</v>
      </c>
      <c r="B229" s="1219">
        <v>0.2792</v>
      </c>
      <c r="C229" s="1220">
        <v>0.17280000000000001</v>
      </c>
      <c r="D229" s="1220">
        <v>0.23186480086771405</v>
      </c>
      <c r="E229" s="1220">
        <v>0.14552027323888403</v>
      </c>
      <c r="F229" s="303"/>
      <c r="G229" s="303"/>
      <c r="H229" s="303"/>
      <c r="I229" s="150"/>
      <c r="AA229" s="144"/>
      <c r="AB229" s="144"/>
      <c r="AC229" s="144"/>
      <c r="AD229" s="144"/>
    </row>
    <row r="230" spans="1:30">
      <c r="A230" s="123" t="s">
        <v>202</v>
      </c>
      <c r="B230" s="1221">
        <v>0.19109999999999999</v>
      </c>
      <c r="C230" s="1222">
        <v>0.11131095884988181</v>
      </c>
      <c r="D230" s="1222">
        <v>0.10357345488500316</v>
      </c>
      <c r="E230" s="1223">
        <v>8.8836756589330379E-2</v>
      </c>
      <c r="F230" s="123"/>
      <c r="G230" s="906"/>
      <c r="H230" s="150"/>
      <c r="I230" s="152"/>
      <c r="AA230" s="144"/>
      <c r="AB230" s="144"/>
      <c r="AC230" s="144"/>
      <c r="AD230" s="144"/>
    </row>
    <row r="231" spans="1:30">
      <c r="A231" s="123" t="s">
        <v>203</v>
      </c>
      <c r="B231" s="1224">
        <v>4.0899999999999999E-2</v>
      </c>
      <c r="C231" s="1222">
        <v>2.9934558113873896E-2</v>
      </c>
      <c r="D231" s="1222">
        <v>2.9677192493867154E-2</v>
      </c>
      <c r="E231" s="1223">
        <v>2.7148134071393867E-2</v>
      </c>
      <c r="F231" s="123"/>
      <c r="G231" s="906"/>
      <c r="H231" s="150"/>
      <c r="I231" s="150"/>
      <c r="AA231" s="144"/>
      <c r="AB231" s="144"/>
      <c r="AC231" s="144"/>
      <c r="AD231" s="144"/>
    </row>
    <row r="232" spans="1:30">
      <c r="A232" s="135" t="s">
        <v>204</v>
      </c>
      <c r="B232" s="1225">
        <v>4.7199999999999999E-2</v>
      </c>
      <c r="C232" s="1226">
        <v>3.1595923293993994E-2</v>
      </c>
      <c r="D232" s="1226">
        <v>9.8614153488843725E-2</v>
      </c>
      <c r="E232" s="1226">
        <v>2.95353825781598E-2</v>
      </c>
      <c r="F232" s="123"/>
      <c r="G232" s="906"/>
      <c r="H232" s="150"/>
      <c r="I232" s="150"/>
      <c r="AA232" s="144"/>
      <c r="AB232" s="144"/>
      <c r="AC232" s="144"/>
      <c r="AD232" s="144"/>
    </row>
    <row r="233" spans="1:30">
      <c r="A233" s="20" t="s">
        <v>419</v>
      </c>
      <c r="F233" s="112"/>
      <c r="G233" s="150"/>
      <c r="H233" s="304"/>
      <c r="I233" s="152"/>
      <c r="J233" s="150"/>
    </row>
    <row r="234" spans="1:30">
      <c r="B234" s="71"/>
      <c r="C234" s="71"/>
      <c r="D234" s="71"/>
      <c r="E234" s="71"/>
      <c r="G234" s="150"/>
      <c r="H234" s="150"/>
      <c r="I234" s="150"/>
      <c r="J234" s="150"/>
    </row>
    <row r="235" spans="1:30">
      <c r="A235" s="145" t="s">
        <v>373</v>
      </c>
      <c r="B235" s="36"/>
      <c r="F235" s="74"/>
      <c r="G235" s="150"/>
      <c r="H235" s="150"/>
      <c r="I235" s="150"/>
      <c r="J235" s="150"/>
    </row>
    <row r="236" spans="1:30">
      <c r="A236" s="57" t="s">
        <v>286</v>
      </c>
      <c r="F236" s="74"/>
      <c r="G236" s="150"/>
      <c r="H236" s="150"/>
      <c r="I236" s="150"/>
      <c r="J236" s="150"/>
    </row>
    <row r="237" spans="1:30" ht="15.75">
      <c r="A237" s="26" t="s">
        <v>147</v>
      </c>
      <c r="B237" s="1199">
        <v>2006</v>
      </c>
      <c r="C237" s="1199">
        <v>2010</v>
      </c>
      <c r="D237" s="1184">
        <v>2012</v>
      </c>
      <c r="E237" s="1184">
        <v>2013</v>
      </c>
      <c r="F237" s="300"/>
      <c r="G237" s="295"/>
      <c r="H237" s="150"/>
      <c r="I237" s="150"/>
    </row>
    <row r="238" spans="1:30" ht="15.75">
      <c r="A238" s="111" t="s">
        <v>8</v>
      </c>
      <c r="B238" s="1227">
        <v>23</v>
      </c>
      <c r="C238" s="1228">
        <v>23</v>
      </c>
      <c r="D238" s="1229">
        <v>26.437901879999998</v>
      </c>
      <c r="E238" s="1230">
        <v>26.622525465770799</v>
      </c>
      <c r="F238" s="538"/>
      <c r="G238" s="150"/>
      <c r="H238" s="150"/>
      <c r="I238" s="297"/>
    </row>
    <row r="239" spans="1:30" ht="15.75">
      <c r="A239" s="123" t="s">
        <v>275</v>
      </c>
      <c r="B239" s="1231">
        <v>16</v>
      </c>
      <c r="C239" s="286">
        <v>15</v>
      </c>
      <c r="D239" s="1232">
        <v>16.56655988</v>
      </c>
      <c r="E239" s="1233">
        <v>16.269045836</v>
      </c>
      <c r="F239" s="301"/>
      <c r="G239" s="150"/>
      <c r="H239" s="150"/>
      <c r="I239" s="297"/>
      <c r="AA239" s="146"/>
      <c r="AB239" s="146"/>
      <c r="AC239" s="146"/>
      <c r="AD239" s="146"/>
    </row>
    <row r="240" spans="1:30" ht="15.75">
      <c r="A240" s="123" t="s">
        <v>408</v>
      </c>
      <c r="B240" s="1231">
        <v>1</v>
      </c>
      <c r="C240" s="286">
        <v>1</v>
      </c>
      <c r="D240" s="1232">
        <v>0.70169999999999999</v>
      </c>
      <c r="E240" s="1233">
        <v>1.0710728500000002</v>
      </c>
      <c r="F240" s="301"/>
      <c r="G240" s="150"/>
      <c r="H240" s="150"/>
      <c r="I240" s="297"/>
      <c r="AA240" s="146"/>
      <c r="AB240" s="146"/>
      <c r="AC240" s="146"/>
      <c r="AD240" s="146"/>
    </row>
    <row r="241" spans="1:33" ht="15.75">
      <c r="A241" s="123" t="s">
        <v>200</v>
      </c>
      <c r="B241" s="1234">
        <v>5</v>
      </c>
      <c r="C241" s="147">
        <v>4</v>
      </c>
      <c r="D241" s="1232">
        <v>5.7439809999999998</v>
      </c>
      <c r="E241" s="1233">
        <v>5.9644919999999999</v>
      </c>
      <c r="F241" s="301"/>
      <c r="G241" s="150"/>
      <c r="H241" s="150"/>
      <c r="I241" s="297"/>
      <c r="J241" s="150"/>
      <c r="K241" s="150"/>
      <c r="L241" s="150"/>
      <c r="M241" s="150"/>
      <c r="N241" s="150"/>
      <c r="O241" s="150"/>
      <c r="AA241" s="146"/>
      <c r="AB241" s="146"/>
      <c r="AC241" s="146"/>
      <c r="AD241" s="146"/>
    </row>
    <row r="242" spans="1:33" ht="15.75">
      <c r="A242" s="123" t="s">
        <v>150</v>
      </c>
      <c r="B242" s="1204">
        <v>1</v>
      </c>
      <c r="C242" s="1235">
        <v>3</v>
      </c>
      <c r="D242" s="1236">
        <v>3.4256440000000001</v>
      </c>
      <c r="E242" s="1236">
        <v>3.3179147797707702</v>
      </c>
      <c r="F242" s="301"/>
      <c r="G242" s="150"/>
      <c r="H242" s="305"/>
      <c r="I242" s="148"/>
      <c r="J242" s="148"/>
      <c r="K242" s="150"/>
      <c r="L242" s="150"/>
      <c r="M242" s="150"/>
      <c r="N242" s="150"/>
      <c r="O242" s="150"/>
      <c r="AA242" s="146"/>
      <c r="AB242" s="146"/>
      <c r="AC242" s="146"/>
      <c r="AD242" s="146"/>
    </row>
    <row r="243" spans="1:33">
      <c r="A243" s="16" t="s">
        <v>416</v>
      </c>
      <c r="G243" s="149"/>
      <c r="H243" s="150"/>
      <c r="I243" s="150"/>
      <c r="J243" s="150"/>
      <c r="K243" s="150"/>
      <c r="L243" s="150"/>
      <c r="M243" s="150"/>
      <c r="N243" s="150"/>
      <c r="O243" s="150"/>
      <c r="P243" s="150"/>
    </row>
    <row r="244" spans="1:33">
      <c r="A244" s="238" t="s">
        <v>430</v>
      </c>
      <c r="G244" s="149"/>
      <c r="H244" s="150"/>
      <c r="I244" s="150"/>
      <c r="J244" s="150"/>
      <c r="K244" s="150"/>
      <c r="L244" s="150"/>
      <c r="M244" s="150"/>
      <c r="N244" s="150"/>
      <c r="O244" s="150"/>
      <c r="P244" s="150"/>
    </row>
    <row r="245" spans="1:33">
      <c r="F245" s="74"/>
      <c r="G245" s="149"/>
      <c r="H245" s="150"/>
      <c r="I245" s="150"/>
      <c r="J245" s="150"/>
      <c r="K245" s="150"/>
      <c r="L245" s="150"/>
      <c r="M245" s="150"/>
      <c r="N245" s="150"/>
      <c r="O245" s="150"/>
      <c r="P245" s="150"/>
    </row>
    <row r="246" spans="1:33" s="33" customFormat="1">
      <c r="A246" s="145" t="s">
        <v>374</v>
      </c>
      <c r="B246" s="36"/>
      <c r="C246" s="36"/>
      <c r="D246" s="36"/>
      <c r="E246" s="36"/>
      <c r="F246" s="78"/>
      <c r="J246" s="78"/>
      <c r="K246" s="78"/>
      <c r="L246" s="78"/>
      <c r="M246" s="78"/>
      <c r="N246" s="78"/>
      <c r="O246" s="78"/>
      <c r="P246" s="78"/>
      <c r="AB246" s="78"/>
      <c r="AC246" s="78"/>
      <c r="AD246" s="78"/>
      <c r="AE246" s="78"/>
      <c r="AF246" s="78"/>
      <c r="AG246" s="78"/>
    </row>
    <row r="247" spans="1:33">
      <c r="A247" s="57" t="s">
        <v>21</v>
      </c>
      <c r="E247" s="150"/>
      <c r="F247" s="150"/>
      <c r="G247" s="150"/>
      <c r="J247" s="150"/>
      <c r="K247" s="150"/>
      <c r="L247" s="150"/>
      <c r="M247" s="150"/>
      <c r="N247" s="150"/>
      <c r="O247" s="150"/>
      <c r="P247" s="150"/>
      <c r="AB247" s="150"/>
      <c r="AC247" s="150"/>
      <c r="AD247" s="150"/>
      <c r="AE247" s="150"/>
      <c r="AF247" s="150"/>
      <c r="AG247" s="150"/>
    </row>
    <row r="248" spans="1:33">
      <c r="A248" s="26" t="s">
        <v>147</v>
      </c>
      <c r="B248" s="1199">
        <v>2006</v>
      </c>
      <c r="C248" s="1199">
        <v>2010</v>
      </c>
      <c r="D248" s="1199">
        <v>2012</v>
      </c>
      <c r="E248" s="1184">
        <v>2013</v>
      </c>
      <c r="F248" s="150"/>
      <c r="H248" s="302"/>
      <c r="I248" s="150"/>
      <c r="J248" s="150"/>
      <c r="K248" s="150"/>
      <c r="L248" s="150"/>
      <c r="M248" s="150"/>
      <c r="N248" s="150"/>
      <c r="O248" s="150"/>
      <c r="AA248" s="150"/>
      <c r="AB248" s="150"/>
      <c r="AC248" s="150"/>
      <c r="AD248" s="150"/>
      <c r="AE248" s="150"/>
      <c r="AF248" s="150"/>
    </row>
    <row r="249" spans="1:33">
      <c r="A249" s="106" t="s">
        <v>8</v>
      </c>
      <c r="B249" s="1237">
        <v>15.73</v>
      </c>
      <c r="C249" s="1238">
        <v>11.68</v>
      </c>
      <c r="D249" s="1238">
        <v>11.324561333320197</v>
      </c>
      <c r="E249" s="1238">
        <v>10.852622753357716</v>
      </c>
      <c r="F249" s="153"/>
      <c r="G249" s="153"/>
      <c r="H249" s="153"/>
      <c r="I249" s="153"/>
      <c r="J249" s="150"/>
      <c r="K249" s="150"/>
      <c r="L249" s="150"/>
      <c r="M249" s="150"/>
      <c r="N249" s="150"/>
      <c r="O249" s="150"/>
      <c r="AA249" s="217"/>
      <c r="AB249" s="217"/>
      <c r="AC249" s="217"/>
      <c r="AD249" s="217"/>
      <c r="AE249" s="217"/>
      <c r="AF249" s="150"/>
    </row>
    <row r="250" spans="1:33">
      <c r="A250" s="123" t="s">
        <v>275</v>
      </c>
      <c r="B250" s="1231">
        <v>10.947811609952195</v>
      </c>
      <c r="C250" s="286">
        <v>7.6232724691959124</v>
      </c>
      <c r="D250" s="306">
        <v>7.0962145292288099</v>
      </c>
      <c r="E250" s="306">
        <v>6.6320461310931167</v>
      </c>
      <c r="F250" s="151"/>
      <c r="G250" s="151"/>
      <c r="H250" s="151"/>
      <c r="I250" s="151"/>
      <c r="AA250" s="217"/>
      <c r="AB250" s="217"/>
      <c r="AC250" s="217"/>
      <c r="AD250" s="217"/>
      <c r="AE250" s="217"/>
      <c r="AF250" s="150"/>
    </row>
    <row r="251" spans="1:33">
      <c r="A251" s="123" t="s">
        <v>199</v>
      </c>
      <c r="B251" s="1234">
        <v>0.6842382256220122</v>
      </c>
      <c r="C251" s="147">
        <v>0.5082181646130608</v>
      </c>
      <c r="D251" s="306">
        <v>0.3005701709484816</v>
      </c>
      <c r="E251" s="306">
        <v>0.43662084565789522</v>
      </c>
      <c r="F251" s="151"/>
      <c r="G251" s="151"/>
      <c r="H251" s="151"/>
      <c r="I251" s="151"/>
      <c r="AA251" s="217"/>
      <c r="AB251" s="217"/>
      <c r="AC251" s="217"/>
      <c r="AD251" s="217"/>
      <c r="AE251" s="217"/>
      <c r="AF251" s="150"/>
    </row>
    <row r="252" spans="1:33">
      <c r="A252" s="123" t="s">
        <v>200</v>
      </c>
      <c r="B252" s="1234">
        <v>3.4211911281100611</v>
      </c>
      <c r="C252" s="147">
        <v>2.0328726584522432</v>
      </c>
      <c r="D252" s="306">
        <v>2.4604095070469292</v>
      </c>
      <c r="E252" s="306">
        <v>2.4314140172255794</v>
      </c>
      <c r="F252" s="151"/>
      <c r="G252" s="153"/>
      <c r="H252" s="153"/>
      <c r="I252" s="153"/>
      <c r="AA252" s="217"/>
      <c r="AB252" s="217"/>
      <c r="AC252" s="217"/>
      <c r="AD252" s="217"/>
      <c r="AE252" s="217"/>
      <c r="AF252" s="150"/>
    </row>
    <row r="253" spans="1:33">
      <c r="A253" s="123" t="s">
        <v>150</v>
      </c>
      <c r="B253" s="1204">
        <v>0.6842382256220122</v>
      </c>
      <c r="C253" s="1235">
        <v>1.5246544938391826</v>
      </c>
      <c r="D253" s="307">
        <v>1.4673598442192399</v>
      </c>
      <c r="E253" s="307">
        <v>1.3525417593811127</v>
      </c>
      <c r="F253" s="151"/>
      <c r="AA253" s="217"/>
      <c r="AB253" s="217"/>
      <c r="AC253" s="217"/>
      <c r="AD253" s="217"/>
      <c r="AE253" s="217"/>
      <c r="AF253" s="150"/>
    </row>
    <row r="254" spans="1:33">
      <c r="A254" s="16" t="s">
        <v>413</v>
      </c>
      <c r="F254" s="74"/>
      <c r="G254" s="150"/>
      <c r="H254" s="150"/>
      <c r="I254" s="150"/>
      <c r="J254" s="150"/>
      <c r="K254" s="150"/>
      <c r="L254" s="150"/>
      <c r="M254" s="150"/>
      <c r="AB254" s="150"/>
      <c r="AC254" s="150"/>
      <c r="AD254" s="150"/>
      <c r="AE254" s="150"/>
      <c r="AF254" s="150"/>
      <c r="AG254" s="150"/>
    </row>
    <row r="255" spans="1:33" s="33" customFormat="1">
      <c r="B255" s="36"/>
      <c r="F255" s="154"/>
      <c r="G255" s="78"/>
      <c r="H255" s="78"/>
      <c r="I255" s="78"/>
      <c r="J255" s="78"/>
      <c r="K255" s="78"/>
      <c r="L255" s="78"/>
      <c r="M255" s="78"/>
      <c r="AB255" s="78"/>
      <c r="AC255" s="78"/>
      <c r="AD255" s="78"/>
      <c r="AE255" s="78"/>
      <c r="AF255" s="78"/>
      <c r="AG255" s="78"/>
    </row>
    <row r="256" spans="1:33">
      <c r="A256" s="142" t="s">
        <v>375</v>
      </c>
      <c r="B256" s="1239"/>
      <c r="C256" s="1239"/>
      <c r="D256" s="1239"/>
      <c r="E256" s="1239"/>
      <c r="F256" s="155"/>
      <c r="G256" s="150"/>
      <c r="H256" s="150"/>
      <c r="I256" s="150"/>
      <c r="J256" s="150"/>
      <c r="K256" s="150"/>
      <c r="L256" s="150"/>
      <c r="M256" s="150"/>
      <c r="AB256" s="150"/>
      <c r="AC256" s="150"/>
      <c r="AD256" s="150"/>
      <c r="AE256" s="150"/>
      <c r="AF256" s="150"/>
      <c r="AG256" s="150"/>
    </row>
    <row r="257" spans="1:31">
      <c r="A257" s="338" t="s">
        <v>153</v>
      </c>
      <c r="B257" s="1239"/>
      <c r="C257" s="1239"/>
      <c r="D257" s="1239"/>
      <c r="E257" s="1239"/>
      <c r="F257" s="155"/>
      <c r="G257" s="150"/>
      <c r="H257" s="150"/>
      <c r="I257" s="150"/>
      <c r="J257" s="150"/>
      <c r="K257" s="150"/>
      <c r="L257" s="150"/>
      <c r="M257" s="150"/>
    </row>
    <row r="258" spans="1:31">
      <c r="A258" s="156" t="s">
        <v>154</v>
      </c>
      <c r="B258" s="1240">
        <v>2005</v>
      </c>
      <c r="C258" s="1240">
        <v>2010</v>
      </c>
      <c r="D258" s="1184">
        <v>2012</v>
      </c>
      <c r="E258" s="1184">
        <v>2013</v>
      </c>
      <c r="F258" s="150"/>
      <c r="G258" s="150"/>
      <c r="H258" s="150"/>
      <c r="I258" s="150"/>
      <c r="J258" s="150"/>
      <c r="K258" s="150"/>
      <c r="L258" s="150"/>
      <c r="O258" s="150"/>
      <c r="P258" s="150"/>
      <c r="Q258" s="150"/>
      <c r="R258" s="150"/>
      <c r="S258" s="150"/>
      <c r="T258" s="150"/>
      <c r="U258" s="150"/>
      <c r="V258" s="150"/>
      <c r="W258" s="150"/>
      <c r="X258" s="150"/>
      <c r="Y258" s="150"/>
      <c r="Z258" s="150"/>
      <c r="AA258" s="150"/>
      <c r="AB258" s="150"/>
      <c r="AC258" s="150"/>
      <c r="AD258" s="150"/>
    </row>
    <row r="259" spans="1:31">
      <c r="A259" s="157" t="s">
        <v>155</v>
      </c>
      <c r="B259" s="1241">
        <v>1141.07</v>
      </c>
      <c r="C259" s="1241">
        <v>4240.0300000000007</v>
      </c>
      <c r="D259" s="1241">
        <v>1572.1</v>
      </c>
      <c r="E259" s="1242">
        <v>1745.4263000000001</v>
      </c>
      <c r="F259" s="216"/>
      <c r="G259" s="150"/>
      <c r="H259" s="216"/>
      <c r="I259" s="150"/>
      <c r="J259" s="150"/>
      <c r="K259" s="150"/>
      <c r="L259" s="150"/>
      <c r="O259" s="150"/>
      <c r="P259" s="150"/>
      <c r="Q259" s="150"/>
      <c r="R259" s="150"/>
      <c r="S259" s="150"/>
      <c r="T259" s="150"/>
      <c r="U259" s="150"/>
      <c r="V259" s="150"/>
      <c r="W259" s="150"/>
      <c r="X259" s="150"/>
      <c r="Y259" s="150"/>
      <c r="Z259" s="150"/>
      <c r="AA259" s="150"/>
      <c r="AB259" s="150"/>
      <c r="AC259" s="150"/>
      <c r="AD259" s="150"/>
    </row>
    <row r="260" spans="1:31">
      <c r="A260" s="123" t="s">
        <v>276</v>
      </c>
      <c r="B260" s="1243">
        <v>841</v>
      </c>
      <c r="C260" s="1243">
        <v>2314</v>
      </c>
      <c r="D260" s="1243">
        <v>449.3</v>
      </c>
      <c r="E260" s="1244">
        <v>430.45</v>
      </c>
      <c r="F260" s="308"/>
      <c r="G260" s="150"/>
      <c r="H260" s="150"/>
      <c r="I260" s="150"/>
      <c r="J260" s="150"/>
      <c r="K260" s="150"/>
      <c r="L260" s="150"/>
      <c r="O260" s="150"/>
      <c r="P260" s="150"/>
      <c r="Q260" s="150"/>
      <c r="R260" s="150"/>
      <c r="S260" s="150"/>
      <c r="T260" s="150"/>
      <c r="U260" s="150"/>
      <c r="V260" s="150"/>
      <c r="W260" s="150"/>
      <c r="X260" s="150"/>
      <c r="Y260" s="150"/>
      <c r="Z260" s="150"/>
      <c r="AA260" s="150"/>
      <c r="AB260" s="150"/>
      <c r="AC260" s="150"/>
      <c r="AD260" s="150"/>
    </row>
    <row r="261" spans="1:31">
      <c r="A261" s="219" t="s">
        <v>277</v>
      </c>
      <c r="B261" s="1245">
        <v>108</v>
      </c>
      <c r="C261" s="1245">
        <v>372.79300000000001</v>
      </c>
      <c r="D261" s="1245">
        <v>254</v>
      </c>
      <c r="E261" s="1244">
        <v>245</v>
      </c>
      <c r="F261" s="155"/>
      <c r="G261" s="150"/>
      <c r="H261" s="171"/>
      <c r="I261" s="171"/>
      <c r="J261" s="171"/>
      <c r="K261" s="171"/>
      <c r="L261" s="150"/>
      <c r="O261" s="171"/>
      <c r="P261" s="190"/>
      <c r="Q261" s="190"/>
      <c r="R261" s="190"/>
      <c r="S261" s="190"/>
      <c r="T261" s="190"/>
      <c r="U261" s="190"/>
      <c r="V261" s="190"/>
      <c r="W261" s="150"/>
      <c r="X261" s="150"/>
      <c r="Y261" s="150"/>
      <c r="Z261" s="150"/>
      <c r="AA261" s="150"/>
      <c r="AB261" s="150"/>
      <c r="AC261" s="150"/>
      <c r="AD261" s="150"/>
    </row>
    <row r="262" spans="1:31">
      <c r="A262" s="123" t="s">
        <v>278</v>
      </c>
      <c r="B262" s="1243">
        <v>173.84</v>
      </c>
      <c r="C262" s="1243">
        <v>215.82</v>
      </c>
      <c r="D262" s="1243">
        <v>73.2</v>
      </c>
      <c r="E262" s="1246">
        <v>547.88</v>
      </c>
      <c r="F262" s="155"/>
      <c r="G262" s="215"/>
      <c r="H262" s="215"/>
      <c r="I262" s="215"/>
      <c r="J262" s="215"/>
      <c r="K262" s="190"/>
      <c r="L262" s="150"/>
      <c r="O262" s="171"/>
      <c r="P262" s="215"/>
      <c r="Q262" s="215"/>
      <c r="R262" s="215"/>
      <c r="S262" s="215"/>
      <c r="T262" s="215"/>
      <c r="U262" s="215"/>
      <c r="V262" s="215"/>
      <c r="W262" s="150"/>
      <c r="X262" s="150"/>
      <c r="Y262" s="150"/>
      <c r="Z262" s="150"/>
      <c r="AA262" s="150"/>
      <c r="AB262" s="150"/>
      <c r="AC262" s="150"/>
      <c r="AD262" s="150"/>
    </row>
    <row r="263" spans="1:31">
      <c r="A263" s="123" t="s">
        <v>279</v>
      </c>
      <c r="B263" s="1243">
        <v>15.63</v>
      </c>
      <c r="C263" s="1243">
        <v>21</v>
      </c>
      <c r="D263" s="1243">
        <v>20.100000000000001</v>
      </c>
      <c r="E263" s="1244">
        <v>20.74</v>
      </c>
      <c r="F263" s="155"/>
      <c r="G263" s="215"/>
      <c r="H263" s="215"/>
      <c r="I263" s="215"/>
      <c r="J263" s="215"/>
      <c r="K263" s="190"/>
      <c r="L263" s="150"/>
      <c r="O263" s="171"/>
      <c r="P263" s="215"/>
      <c r="Q263" s="215"/>
      <c r="R263" s="215"/>
      <c r="S263" s="215"/>
      <c r="T263" s="215"/>
      <c r="U263" s="215"/>
      <c r="V263" s="215"/>
      <c r="W263" s="150"/>
      <c r="X263" s="150"/>
      <c r="Y263" s="150"/>
      <c r="Z263" s="150"/>
      <c r="AA263" s="150"/>
      <c r="AB263" s="150"/>
      <c r="AC263" s="150"/>
      <c r="AD263" s="150"/>
    </row>
    <row r="264" spans="1:31">
      <c r="A264" s="123" t="s">
        <v>280</v>
      </c>
      <c r="B264" s="1245" t="s">
        <v>65</v>
      </c>
      <c r="C264" s="1243">
        <v>1309.7049999999999</v>
      </c>
      <c r="D264" s="1243">
        <v>373</v>
      </c>
      <c r="E264" s="1244">
        <v>265</v>
      </c>
      <c r="F264" s="190"/>
      <c r="G264" s="215"/>
      <c r="H264" s="215"/>
      <c r="I264" s="215"/>
      <c r="J264" s="215"/>
      <c r="K264" s="190"/>
      <c r="L264" s="150"/>
      <c r="O264" s="171"/>
      <c r="P264" s="215"/>
      <c r="Q264" s="215"/>
      <c r="R264" s="215"/>
      <c r="S264" s="215"/>
      <c r="T264" s="215"/>
      <c r="U264" s="215"/>
      <c r="V264" s="215"/>
      <c r="W264" s="150"/>
      <c r="X264" s="150"/>
      <c r="Y264" s="150"/>
      <c r="Z264" s="150"/>
      <c r="AA264" s="150"/>
      <c r="AB264" s="150"/>
      <c r="AC264" s="150"/>
      <c r="AD264" s="150"/>
    </row>
    <row r="265" spans="1:31">
      <c r="A265" s="123" t="s">
        <v>281</v>
      </c>
      <c r="B265" s="1243">
        <v>2.2599999999999998</v>
      </c>
      <c r="C265" s="1243">
        <v>6.7119999999999997</v>
      </c>
      <c r="D265" s="1243">
        <v>179</v>
      </c>
      <c r="E265" s="1244">
        <v>61.156300000000002</v>
      </c>
      <c r="F265" s="190"/>
      <c r="G265" s="215"/>
      <c r="H265" s="215"/>
      <c r="I265" s="215"/>
      <c r="J265" s="215"/>
      <c r="K265" s="190"/>
      <c r="L265" s="150"/>
      <c r="O265" s="171"/>
      <c r="P265" s="215"/>
      <c r="Q265" s="215"/>
      <c r="R265" s="215"/>
      <c r="S265" s="215"/>
      <c r="T265" s="215"/>
      <c r="U265" s="215"/>
      <c r="V265" s="215"/>
      <c r="W265" s="150"/>
      <c r="X265" s="150"/>
      <c r="Y265" s="150"/>
      <c r="Z265" s="150"/>
      <c r="AA265" s="150"/>
      <c r="AB265" s="150"/>
      <c r="AC265" s="150"/>
      <c r="AD265" s="150"/>
    </row>
    <row r="266" spans="1:31">
      <c r="A266" s="123" t="s">
        <v>282</v>
      </c>
      <c r="B266" s="1243">
        <v>0.34</v>
      </c>
      <c r="C266" s="1245" t="s">
        <v>484</v>
      </c>
      <c r="D266" s="1243">
        <v>0.5</v>
      </c>
      <c r="E266" s="1247" t="s">
        <v>484</v>
      </c>
      <c r="F266" s="190"/>
      <c r="G266" s="215"/>
      <c r="H266" s="215"/>
      <c r="I266" s="215"/>
      <c r="J266" s="215"/>
      <c r="K266" s="190"/>
      <c r="L266" s="150"/>
      <c r="O266" s="171"/>
      <c r="P266" s="190"/>
      <c r="Q266" s="190"/>
      <c r="R266" s="190"/>
      <c r="S266" s="190"/>
      <c r="T266" s="190"/>
      <c r="U266" s="190"/>
      <c r="V266" s="190"/>
      <c r="W266" s="150"/>
      <c r="X266" s="150"/>
      <c r="Y266" s="150"/>
      <c r="Z266" s="150"/>
      <c r="AA266" s="150"/>
      <c r="AB266" s="150"/>
      <c r="AC266" s="150"/>
      <c r="AD266" s="150"/>
    </row>
    <row r="267" spans="1:31">
      <c r="A267" s="135" t="s">
        <v>283</v>
      </c>
      <c r="B267" s="1248" t="s">
        <v>484</v>
      </c>
      <c r="C267" s="1248" t="s">
        <v>484</v>
      </c>
      <c r="D267" s="1249">
        <v>223</v>
      </c>
      <c r="E267" s="1250">
        <v>175.2</v>
      </c>
      <c r="F267" s="190"/>
      <c r="G267" s="215"/>
      <c r="H267" s="215"/>
      <c r="I267" s="215"/>
      <c r="J267" s="215"/>
      <c r="K267" s="190"/>
      <c r="L267" s="150"/>
      <c r="O267" s="171"/>
      <c r="P267" s="190"/>
      <c r="Q267" s="190"/>
      <c r="R267" s="190"/>
      <c r="S267" s="190"/>
      <c r="T267" s="190"/>
      <c r="U267" s="190"/>
      <c r="V267" s="190"/>
      <c r="W267" s="150"/>
      <c r="X267" s="150"/>
      <c r="Y267" s="150"/>
      <c r="Z267" s="150"/>
      <c r="AA267" s="150"/>
      <c r="AB267" s="150"/>
      <c r="AC267" s="150"/>
      <c r="AD267" s="150"/>
    </row>
    <row r="268" spans="1:31">
      <c r="A268" s="69" t="s">
        <v>420</v>
      </c>
      <c r="B268" s="1239"/>
      <c r="C268" s="1239"/>
      <c r="D268" s="1239"/>
      <c r="E268" s="1239"/>
      <c r="F268" s="155"/>
      <c r="G268" s="190"/>
      <c r="H268" s="215"/>
      <c r="I268" s="215"/>
      <c r="J268" s="215"/>
      <c r="K268" s="215"/>
      <c r="L268" s="190"/>
      <c r="M268" s="150"/>
      <c r="P268" s="150"/>
      <c r="Q268" s="150"/>
      <c r="R268" s="150"/>
      <c r="S268" s="150"/>
      <c r="T268" s="150"/>
      <c r="U268" s="150"/>
      <c r="V268" s="150"/>
      <c r="W268" s="150"/>
      <c r="X268" s="150"/>
      <c r="Y268" s="150"/>
      <c r="Z268" s="150"/>
      <c r="AA268" s="150"/>
      <c r="AB268" s="150"/>
      <c r="AC268" s="150"/>
      <c r="AD268" s="150"/>
      <c r="AE268" s="150"/>
    </row>
    <row r="269" spans="1:31">
      <c r="A269" s="159"/>
      <c r="B269" s="1239"/>
      <c r="C269" s="1239"/>
      <c r="D269" s="1239"/>
      <c r="E269" s="1239"/>
      <c r="F269" s="155"/>
      <c r="G269" s="190"/>
      <c r="H269" s="215"/>
      <c r="I269" s="215"/>
      <c r="J269" s="215"/>
      <c r="K269" s="215"/>
      <c r="L269" s="190"/>
      <c r="M269" s="150"/>
      <c r="P269" s="150"/>
      <c r="Q269" s="150"/>
      <c r="R269" s="150"/>
      <c r="S269" s="150"/>
      <c r="T269" s="150"/>
      <c r="U269" s="150"/>
      <c r="V269" s="150"/>
      <c r="W269" s="150"/>
      <c r="X269" s="150"/>
      <c r="Y269" s="150"/>
      <c r="Z269" s="150"/>
      <c r="AA269" s="150"/>
      <c r="AB269" s="150"/>
      <c r="AC269" s="150"/>
      <c r="AD269" s="150"/>
      <c r="AE269" s="150"/>
    </row>
    <row r="270" spans="1:31">
      <c r="A270" s="142" t="s">
        <v>376</v>
      </c>
      <c r="B270" s="142"/>
      <c r="C270" s="142"/>
      <c r="D270" s="142"/>
      <c r="E270" s="142"/>
      <c r="F270" s="142"/>
      <c r="G270" s="150"/>
      <c r="H270" s="150"/>
      <c r="I270" s="150"/>
      <c r="J270" s="150"/>
      <c r="K270" s="150"/>
      <c r="L270" s="150"/>
      <c r="M270" s="150"/>
      <c r="P270" s="150"/>
      <c r="Q270" s="150"/>
      <c r="R270" s="150"/>
      <c r="S270" s="150"/>
      <c r="T270" s="150"/>
      <c r="U270" s="150"/>
      <c r="V270" s="150"/>
      <c r="W270" s="150"/>
      <c r="X270" s="150"/>
      <c r="Y270" s="150"/>
      <c r="Z270" s="150"/>
      <c r="AA270" s="150"/>
      <c r="AB270" s="150"/>
      <c r="AC270" s="150"/>
      <c r="AD270" s="150"/>
      <c r="AE270" s="150"/>
    </row>
    <row r="271" spans="1:31">
      <c r="A271" s="1213" t="s">
        <v>153</v>
      </c>
      <c r="B271" s="1239"/>
      <c r="C271" s="1239"/>
      <c r="D271" s="1239"/>
      <c r="E271" s="1239"/>
      <c r="F271" s="155"/>
      <c r="G271" s="150"/>
      <c r="H271" s="150"/>
      <c r="I271" s="150"/>
      <c r="J271" s="150"/>
      <c r="K271" s="150"/>
      <c r="L271" s="150"/>
      <c r="M271" s="150"/>
      <c r="P271" s="150"/>
      <c r="Q271" s="150"/>
      <c r="R271" s="150"/>
      <c r="S271" s="150"/>
      <c r="T271" s="150"/>
      <c r="U271" s="150"/>
      <c r="V271" s="150"/>
      <c r="W271" s="150"/>
      <c r="X271" s="150"/>
      <c r="Y271" s="150"/>
      <c r="Z271" s="150"/>
      <c r="AA271" s="150"/>
      <c r="AB271" s="150"/>
      <c r="AC271" s="150"/>
      <c r="AD271" s="150"/>
      <c r="AE271" s="150"/>
    </row>
    <row r="272" spans="1:31">
      <c r="A272" s="156" t="s">
        <v>154</v>
      </c>
      <c r="B272" s="1251">
        <v>2005</v>
      </c>
      <c r="C272" s="1240">
        <v>2010</v>
      </c>
      <c r="D272" s="1184">
        <v>2012</v>
      </c>
      <c r="E272" s="1184">
        <v>2013</v>
      </c>
      <c r="F272" s="150"/>
      <c r="G272" s="150"/>
      <c r="H272" s="150"/>
      <c r="I272" s="150"/>
      <c r="J272" s="150"/>
      <c r="K272" s="150"/>
      <c r="L272" s="150"/>
      <c r="O272" s="150"/>
      <c r="P272" s="150"/>
      <c r="Q272" s="150"/>
      <c r="R272" s="150"/>
      <c r="S272" s="150"/>
      <c r="T272" s="150"/>
      <c r="U272" s="150"/>
      <c r="V272" s="150"/>
      <c r="W272" s="150"/>
      <c r="X272" s="150"/>
      <c r="Y272" s="150"/>
      <c r="Z272" s="150"/>
      <c r="AA272" s="150"/>
      <c r="AB272" s="150"/>
      <c r="AC272" s="150"/>
      <c r="AD272" s="150"/>
    </row>
    <row r="273" spans="1:31">
      <c r="A273" s="157" t="s">
        <v>155</v>
      </c>
      <c r="B273" s="1252">
        <v>25161.27</v>
      </c>
      <c r="C273" s="1253">
        <v>13481.088</v>
      </c>
      <c r="D273" s="1254">
        <v>12395</v>
      </c>
      <c r="E273" s="1254">
        <f>SUM(E274:E281)</f>
        <v>13391.3511</v>
      </c>
      <c r="G273" s="150"/>
      <c r="O273" s="150"/>
      <c r="P273" s="150"/>
      <c r="Q273" s="150"/>
      <c r="R273" s="150"/>
      <c r="S273" s="150"/>
      <c r="T273" s="150"/>
      <c r="U273" s="150"/>
      <c r="V273" s="150"/>
      <c r="W273" s="150"/>
      <c r="X273" s="150"/>
      <c r="Y273" s="150"/>
      <c r="Z273" s="150"/>
      <c r="AA273" s="150"/>
      <c r="AB273" s="150"/>
      <c r="AC273" s="150"/>
      <c r="AD273" s="150"/>
    </row>
    <row r="274" spans="1:31">
      <c r="A274" s="123" t="s">
        <v>276</v>
      </c>
      <c r="B274" s="1245">
        <v>18510</v>
      </c>
      <c r="C274" s="1255">
        <v>4759</v>
      </c>
      <c r="D274" s="1243">
        <v>3250</v>
      </c>
      <c r="E274" s="1243">
        <v>3800.46</v>
      </c>
      <c r="F274" s="158"/>
      <c r="G274" s="150"/>
      <c r="O274" s="150"/>
      <c r="P274" s="150"/>
      <c r="Q274" s="150"/>
      <c r="R274" s="150"/>
      <c r="S274" s="150"/>
      <c r="T274" s="150"/>
      <c r="U274" s="150"/>
      <c r="V274" s="150"/>
      <c r="W274" s="150"/>
      <c r="X274" s="150"/>
      <c r="Y274" s="150"/>
      <c r="Z274" s="150"/>
      <c r="AA274" s="150"/>
      <c r="AB274" s="150"/>
      <c r="AC274" s="150"/>
      <c r="AD274" s="150"/>
    </row>
    <row r="275" spans="1:31">
      <c r="A275" s="219" t="s">
        <v>277</v>
      </c>
      <c r="B275" s="1245">
        <v>889</v>
      </c>
      <c r="C275" s="1255">
        <v>2927.0990000000002</v>
      </c>
      <c r="D275" s="1243">
        <v>2299</v>
      </c>
      <c r="E275" s="1243">
        <v>2385</v>
      </c>
      <c r="G275" s="150"/>
      <c r="O275" s="150"/>
      <c r="P275" s="150"/>
      <c r="Q275" s="150"/>
      <c r="R275" s="150"/>
      <c r="S275" s="150"/>
      <c r="T275" s="150"/>
      <c r="U275" s="150"/>
      <c r="V275" s="150"/>
      <c r="W275" s="150"/>
      <c r="X275" s="150"/>
      <c r="Y275" s="150"/>
      <c r="Z275" s="150"/>
      <c r="AA275" s="150"/>
      <c r="AB275" s="150"/>
      <c r="AC275" s="150"/>
      <c r="AD275" s="150"/>
    </row>
    <row r="276" spans="1:31">
      <c r="A276" s="123" t="s">
        <v>278</v>
      </c>
      <c r="B276" s="1245">
        <v>831.18</v>
      </c>
      <c r="C276" s="1255">
        <v>545.79</v>
      </c>
      <c r="D276" s="1243">
        <v>310</v>
      </c>
      <c r="E276" s="1243">
        <v>547.88</v>
      </c>
      <c r="O276" s="150"/>
      <c r="P276" s="150"/>
      <c r="Q276" s="150"/>
      <c r="R276" s="150"/>
      <c r="S276" s="150"/>
      <c r="T276" s="150"/>
      <c r="U276" s="150"/>
      <c r="V276" s="150"/>
      <c r="W276" s="150"/>
      <c r="X276" s="150"/>
      <c r="Y276" s="150"/>
      <c r="Z276" s="150"/>
      <c r="AA276" s="150"/>
      <c r="AB276" s="150"/>
      <c r="AC276" s="150"/>
      <c r="AD276" s="150"/>
    </row>
    <row r="277" spans="1:31">
      <c r="A277" s="123" t="s">
        <v>284</v>
      </c>
      <c r="B277" s="1245">
        <v>1958.04</v>
      </c>
      <c r="C277" s="1255">
        <v>2724</v>
      </c>
      <c r="D277" s="1243">
        <v>2249</v>
      </c>
      <c r="E277" s="1243">
        <v>2333</v>
      </c>
      <c r="O277" s="150"/>
      <c r="P277" s="150"/>
      <c r="Q277" s="150"/>
      <c r="R277" s="150"/>
      <c r="S277" s="150"/>
      <c r="T277" s="150"/>
      <c r="U277" s="150"/>
      <c r="V277" s="150"/>
      <c r="W277" s="150"/>
      <c r="X277" s="150"/>
      <c r="Y277" s="150"/>
      <c r="Z277" s="150"/>
      <c r="AA277" s="150"/>
      <c r="AB277" s="150"/>
      <c r="AC277" s="150"/>
      <c r="AD277" s="150"/>
    </row>
    <row r="278" spans="1:31">
      <c r="A278" s="123" t="s">
        <v>280</v>
      </c>
      <c r="B278" s="1245">
        <v>2368</v>
      </c>
      <c r="C278" s="1255">
        <v>2350.8490000000002</v>
      </c>
      <c r="D278" s="1243">
        <v>2119</v>
      </c>
      <c r="E278" s="1243">
        <v>2042</v>
      </c>
      <c r="O278" s="150"/>
      <c r="P278" s="150"/>
      <c r="Q278" s="150"/>
      <c r="R278" s="150"/>
      <c r="S278" s="150"/>
      <c r="T278" s="150"/>
      <c r="U278" s="150"/>
      <c r="V278" s="150"/>
      <c r="W278" s="150"/>
      <c r="X278" s="150"/>
      <c r="Y278" s="150"/>
      <c r="Z278" s="150"/>
      <c r="AA278" s="150"/>
      <c r="AB278" s="150"/>
      <c r="AC278" s="150"/>
      <c r="AD278" s="150"/>
    </row>
    <row r="279" spans="1:31">
      <c r="A279" s="123" t="s">
        <v>281</v>
      </c>
      <c r="B279" s="1245">
        <v>526.25</v>
      </c>
      <c r="C279" s="1255">
        <v>174.35</v>
      </c>
      <c r="D279" s="1243">
        <v>680</v>
      </c>
      <c r="E279" s="1243">
        <v>634.4751</v>
      </c>
      <c r="O279" s="150"/>
      <c r="P279" s="150"/>
      <c r="Q279" s="150"/>
      <c r="R279" s="150"/>
      <c r="S279" s="150"/>
      <c r="T279" s="150"/>
      <c r="U279" s="150"/>
      <c r="V279" s="150"/>
      <c r="W279" s="150"/>
      <c r="X279" s="150"/>
      <c r="Y279" s="150"/>
      <c r="Z279" s="150"/>
      <c r="AA279" s="150"/>
      <c r="AB279" s="150"/>
      <c r="AC279" s="150"/>
      <c r="AD279" s="150"/>
    </row>
    <row r="280" spans="1:31">
      <c r="A280" s="123" t="s">
        <v>282</v>
      </c>
      <c r="B280" s="1245">
        <v>78.8</v>
      </c>
      <c r="C280" s="1256" t="s">
        <v>484</v>
      </c>
      <c r="D280" s="1245">
        <v>13</v>
      </c>
      <c r="E280" s="1245" t="s">
        <v>484</v>
      </c>
      <c r="O280" s="150"/>
      <c r="P280" s="150"/>
      <c r="Q280" s="150"/>
      <c r="R280" s="150"/>
      <c r="S280" s="150"/>
      <c r="T280" s="150"/>
      <c r="U280" s="150"/>
      <c r="V280" s="150"/>
      <c r="W280" s="150"/>
      <c r="X280" s="150"/>
      <c r="Y280" s="150"/>
      <c r="Z280" s="150"/>
      <c r="AA280" s="150"/>
      <c r="AB280" s="150"/>
      <c r="AC280" s="150"/>
      <c r="AD280" s="150"/>
    </row>
    <row r="281" spans="1:31">
      <c r="A281" s="135" t="s">
        <v>283</v>
      </c>
      <c r="B281" s="1248" t="s">
        <v>484</v>
      </c>
      <c r="C281" s="1257" t="s">
        <v>484</v>
      </c>
      <c r="D281" s="1249">
        <v>1475</v>
      </c>
      <c r="E281" s="1248">
        <v>1648.5360000000001</v>
      </c>
      <c r="O281" s="150"/>
      <c r="P281" s="150"/>
      <c r="Q281" s="150"/>
      <c r="R281" s="150"/>
      <c r="S281" s="150"/>
      <c r="T281" s="150"/>
      <c r="U281" s="150"/>
      <c r="V281" s="150"/>
      <c r="W281" s="150"/>
      <c r="X281" s="150"/>
      <c r="Y281" s="150"/>
      <c r="Z281" s="150"/>
      <c r="AA281" s="150"/>
      <c r="AB281" s="150"/>
      <c r="AC281" s="150"/>
      <c r="AD281" s="150"/>
    </row>
    <row r="282" spans="1:31">
      <c r="A282" s="69" t="s">
        <v>420</v>
      </c>
      <c r="B282" s="1239"/>
      <c r="C282" s="1239"/>
      <c r="D282" s="1239"/>
      <c r="E282" s="1239"/>
      <c r="F282" s="155"/>
      <c r="P282" s="150"/>
      <c r="Q282" s="150"/>
      <c r="R282" s="150"/>
      <c r="S282" s="150"/>
      <c r="T282" s="150"/>
      <c r="U282" s="150"/>
      <c r="V282" s="150"/>
      <c r="W282" s="150"/>
      <c r="X282" s="150"/>
      <c r="Y282" s="150"/>
      <c r="Z282" s="150"/>
      <c r="AA282" s="150"/>
      <c r="AB282" s="150"/>
      <c r="AC282" s="150"/>
      <c r="AD282" s="150"/>
      <c r="AE282" s="150"/>
    </row>
    <row r="283" spans="1:31">
      <c r="A283" s="155"/>
      <c r="B283" s="1239"/>
      <c r="C283" s="1239"/>
      <c r="D283" s="1239"/>
      <c r="E283" s="1239"/>
      <c r="F283" s="155"/>
    </row>
    <row r="284" spans="1:31">
      <c r="A284" s="142" t="s">
        <v>377</v>
      </c>
      <c r="B284" s="142"/>
      <c r="C284" s="142"/>
      <c r="D284" s="142"/>
      <c r="E284" s="142"/>
      <c r="F284" s="142"/>
    </row>
    <row r="285" spans="1:31">
      <c r="A285" s="1213" t="s">
        <v>153</v>
      </c>
      <c r="B285" s="1239"/>
      <c r="C285" s="1239"/>
      <c r="D285" s="1239"/>
      <c r="E285" s="1239"/>
      <c r="F285" s="155"/>
    </row>
    <row r="286" spans="1:31">
      <c r="A286" s="156" t="s">
        <v>154</v>
      </c>
      <c r="B286" s="1258">
        <v>2005</v>
      </c>
      <c r="C286" s="1259">
        <v>2010</v>
      </c>
      <c r="D286" s="1184">
        <v>2012</v>
      </c>
      <c r="E286" s="1184">
        <v>2013</v>
      </c>
    </row>
    <row r="287" spans="1:31">
      <c r="A287" s="157" t="s">
        <v>155</v>
      </c>
      <c r="B287" s="1260">
        <v>167.05999999999997</v>
      </c>
      <c r="C287" s="1252">
        <v>189</v>
      </c>
      <c r="D287" s="1252">
        <v>184.79</v>
      </c>
      <c r="E287" s="1261">
        <v>219.8</v>
      </c>
    </row>
    <row r="288" spans="1:31">
      <c r="A288" s="123" t="s">
        <v>279</v>
      </c>
      <c r="B288" s="1245">
        <v>143.29</v>
      </c>
      <c r="C288" s="1245">
        <v>189</v>
      </c>
      <c r="D288" s="1245">
        <v>184.51</v>
      </c>
      <c r="E288" s="1262">
        <v>190.1</v>
      </c>
    </row>
    <row r="289" spans="1:16">
      <c r="A289" s="123" t="s">
        <v>281</v>
      </c>
      <c r="B289" s="1245">
        <v>20.67</v>
      </c>
      <c r="C289" s="1245" t="s">
        <v>484</v>
      </c>
      <c r="D289" s="1245" t="s">
        <v>482</v>
      </c>
      <c r="E289" s="1262">
        <v>29.7</v>
      </c>
      <c r="F289" s="158"/>
    </row>
    <row r="290" spans="1:16">
      <c r="A290" s="135" t="s">
        <v>282</v>
      </c>
      <c r="B290" s="1248">
        <v>3.1</v>
      </c>
      <c r="C290" s="1248" t="s">
        <v>484</v>
      </c>
      <c r="D290" s="1263">
        <v>0.28000000000000003</v>
      </c>
      <c r="E290" s="1264" t="s">
        <v>484</v>
      </c>
    </row>
    <row r="291" spans="1:16">
      <c r="A291" s="63" t="s">
        <v>420</v>
      </c>
      <c r="B291" s="1265"/>
      <c r="C291" s="1265"/>
      <c r="D291" s="1265"/>
      <c r="E291" s="1265"/>
      <c r="F291" s="160"/>
    </row>
    <row r="292" spans="1:16">
      <c r="A292" s="161"/>
      <c r="B292" s="1266"/>
      <c r="C292" s="1266"/>
      <c r="D292" s="1266"/>
      <c r="E292" s="1266"/>
      <c r="F292" s="162"/>
    </row>
    <row r="293" spans="1:16" ht="18">
      <c r="A293" s="142" t="s">
        <v>378</v>
      </c>
      <c r="B293" s="142"/>
      <c r="C293" s="142"/>
      <c r="D293" s="142"/>
      <c r="E293" s="1267"/>
      <c r="F293" s="163"/>
    </row>
    <row r="294" spans="1:16">
      <c r="A294" s="1213" t="s">
        <v>21</v>
      </c>
      <c r="B294" s="164"/>
      <c r="C294" s="164"/>
      <c r="D294" s="164"/>
      <c r="E294" s="164"/>
      <c r="F294" s="164"/>
    </row>
    <row r="295" spans="1:16">
      <c r="A295" s="156" t="s">
        <v>157</v>
      </c>
      <c r="B295" s="1268">
        <v>2005</v>
      </c>
      <c r="C295" s="1268">
        <v>2010</v>
      </c>
      <c r="D295" s="1184">
        <v>2012</v>
      </c>
      <c r="E295" s="1184">
        <v>2013</v>
      </c>
    </row>
    <row r="296" spans="1:16">
      <c r="A296" s="157" t="s">
        <v>8</v>
      </c>
      <c r="B296" s="1260">
        <v>26469.4</v>
      </c>
      <c r="C296" s="1260">
        <v>17910.118000000002</v>
      </c>
      <c r="D296" s="1260">
        <v>14151.89</v>
      </c>
      <c r="E296" s="1260">
        <f>SUM(E297:E299)</f>
        <v>15356.577399999998</v>
      </c>
      <c r="F296" s="158"/>
    </row>
    <row r="297" spans="1:16">
      <c r="A297" s="219" t="s">
        <v>285</v>
      </c>
      <c r="B297" s="1269">
        <v>1141.07</v>
      </c>
      <c r="C297" s="1245">
        <v>4240.0300000000007</v>
      </c>
      <c r="D297" s="1245">
        <v>1572.1</v>
      </c>
      <c r="E297" s="1245">
        <v>1745.4263000000001</v>
      </c>
      <c r="F297" s="165"/>
      <c r="G297" s="165"/>
      <c r="H297" s="165"/>
      <c r="I297" s="165"/>
    </row>
    <row r="298" spans="1:16">
      <c r="A298" s="123" t="s">
        <v>203</v>
      </c>
      <c r="B298" s="1269">
        <v>25161.27</v>
      </c>
      <c r="C298" s="1245">
        <v>13481.088</v>
      </c>
      <c r="D298" s="1245">
        <v>12395</v>
      </c>
      <c r="E298" s="1245">
        <v>13391.3511</v>
      </c>
    </row>
    <row r="299" spans="1:16">
      <c r="A299" s="135" t="s">
        <v>204</v>
      </c>
      <c r="B299" s="1270">
        <v>167.05999999999997</v>
      </c>
      <c r="C299" s="1248">
        <v>189</v>
      </c>
      <c r="D299" s="1271">
        <v>184.79</v>
      </c>
      <c r="E299" s="1248">
        <v>219.8</v>
      </c>
    </row>
    <row r="300" spans="1:16">
      <c r="A300" s="63" t="s">
        <v>420</v>
      </c>
      <c r="B300" s="166"/>
      <c r="C300" s="166"/>
      <c r="D300" s="166"/>
      <c r="E300" s="166"/>
    </row>
    <row r="301" spans="1:16">
      <c r="A301" s="105"/>
      <c r="B301" s="166"/>
      <c r="C301" s="166"/>
      <c r="D301" s="166"/>
      <c r="E301" s="166"/>
    </row>
    <row r="302" spans="1:16">
      <c r="A302" s="41" t="s">
        <v>379</v>
      </c>
      <c r="B302" s="36"/>
      <c r="C302" s="37"/>
      <c r="D302" s="166"/>
      <c r="E302" s="166"/>
    </row>
    <row r="303" spans="1:16">
      <c r="A303" s="105"/>
      <c r="B303" s="166"/>
      <c r="C303" s="166"/>
      <c r="D303" s="166"/>
      <c r="E303" s="166"/>
    </row>
    <row r="304" spans="1:16">
      <c r="A304" s="105"/>
      <c r="B304" s="166"/>
      <c r="C304" s="166"/>
      <c r="D304" s="166"/>
      <c r="E304" s="166"/>
      <c r="F304" s="771"/>
      <c r="G304" s="771"/>
      <c r="H304" s="771"/>
      <c r="I304" s="771"/>
      <c r="J304" s="771"/>
      <c r="K304" s="771"/>
      <c r="L304" s="771"/>
      <c r="M304" s="771"/>
      <c r="N304" s="771"/>
      <c r="O304" s="771"/>
      <c r="P304" s="771"/>
    </row>
    <row r="305" spans="1:16">
      <c r="A305" s="105"/>
      <c r="B305" s="166"/>
      <c r="C305" s="166"/>
      <c r="D305" s="166"/>
      <c r="E305" s="166"/>
      <c r="F305" s="771"/>
      <c r="G305" s="771"/>
      <c r="H305" s="771"/>
      <c r="I305" s="771"/>
      <c r="J305" s="771"/>
      <c r="K305" s="771"/>
      <c r="L305" s="771"/>
      <c r="M305" s="771"/>
      <c r="N305" s="771"/>
      <c r="O305" s="771"/>
      <c r="P305" s="771"/>
    </row>
    <row r="306" spans="1:16">
      <c r="A306" s="105"/>
      <c r="B306" s="166"/>
      <c r="C306" s="166"/>
      <c r="D306" s="166"/>
      <c r="E306" s="166"/>
      <c r="F306" s="771"/>
      <c r="G306" s="782" t="s">
        <v>158</v>
      </c>
      <c r="H306" s="771"/>
      <c r="I306" s="771"/>
      <c r="J306" s="771"/>
      <c r="K306" s="771"/>
      <c r="L306" s="771"/>
      <c r="M306" s="771"/>
      <c r="N306" s="771"/>
      <c r="O306" s="771"/>
      <c r="P306" s="771"/>
    </row>
    <row r="307" spans="1:16">
      <c r="A307" s="105"/>
      <c r="B307" s="166"/>
      <c r="C307" s="166"/>
      <c r="D307" s="166"/>
      <c r="E307" s="166"/>
      <c r="F307" s="785"/>
      <c r="G307" s="771"/>
      <c r="H307" s="771">
        <v>2005</v>
      </c>
      <c r="I307" s="771">
        <v>2010</v>
      </c>
      <c r="J307" s="771">
        <v>2011</v>
      </c>
      <c r="K307" s="781">
        <v>2012</v>
      </c>
      <c r="L307" s="781">
        <v>2013</v>
      </c>
      <c r="M307" s="771"/>
      <c r="N307" s="771"/>
      <c r="O307" s="771"/>
      <c r="P307" s="771"/>
    </row>
    <row r="308" spans="1:16">
      <c r="A308" s="105"/>
      <c r="B308" s="166"/>
      <c r="C308" s="166"/>
      <c r="D308" s="166"/>
      <c r="E308" s="166"/>
      <c r="F308" s="785"/>
      <c r="G308" s="786" t="s">
        <v>208</v>
      </c>
      <c r="H308" s="787">
        <v>1141.07</v>
      </c>
      <c r="I308" s="788">
        <v>4240.0300000000007</v>
      </c>
      <c r="J308" s="788">
        <v>2134</v>
      </c>
      <c r="K308" s="784">
        <v>1572.1</v>
      </c>
      <c r="L308" s="784">
        <v>1745.4263000000001</v>
      </c>
      <c r="M308" s="771"/>
      <c r="N308" s="771"/>
      <c r="O308" s="771"/>
      <c r="P308" s="771"/>
    </row>
    <row r="309" spans="1:16">
      <c r="A309" s="105"/>
      <c r="B309" s="166"/>
      <c r="C309" s="166"/>
      <c r="D309" s="166"/>
      <c r="E309" s="166"/>
      <c r="F309" s="785"/>
      <c r="G309" s="789" t="s">
        <v>209</v>
      </c>
      <c r="H309" s="787">
        <v>25161.27</v>
      </c>
      <c r="I309" s="788">
        <v>13481.088</v>
      </c>
      <c r="J309" s="788">
        <v>13497</v>
      </c>
      <c r="K309" s="784">
        <v>12395</v>
      </c>
      <c r="L309" s="784">
        <v>13391.3511</v>
      </c>
      <c r="M309" s="771"/>
      <c r="N309" s="771"/>
      <c r="O309" s="771"/>
      <c r="P309" s="771"/>
    </row>
    <row r="310" spans="1:16">
      <c r="A310" s="105"/>
      <c r="B310" s="166"/>
      <c r="C310" s="166"/>
      <c r="D310" s="166"/>
      <c r="E310" s="166"/>
      <c r="F310" s="785"/>
      <c r="G310" s="789" t="s">
        <v>207</v>
      </c>
      <c r="H310" s="787">
        <v>167.05999999999997</v>
      </c>
      <c r="I310" s="788">
        <v>189</v>
      </c>
      <c r="J310" s="788">
        <v>232</v>
      </c>
      <c r="K310" s="790">
        <v>184.79</v>
      </c>
      <c r="L310" s="784">
        <v>219.8</v>
      </c>
      <c r="M310" s="771"/>
      <c r="N310" s="771"/>
      <c r="O310" s="771"/>
      <c r="P310" s="771"/>
    </row>
    <row r="311" spans="1:16">
      <c r="A311" s="105"/>
      <c r="B311" s="166"/>
      <c r="C311" s="166"/>
      <c r="D311" s="166"/>
      <c r="E311" s="166"/>
      <c r="F311" s="771"/>
      <c r="G311" s="771"/>
      <c r="H311" s="771"/>
      <c r="I311" s="771"/>
      <c r="J311" s="771"/>
      <c r="K311" s="771"/>
      <c r="L311" s="771"/>
      <c r="M311" s="771"/>
      <c r="N311" s="771"/>
      <c r="O311" s="771"/>
      <c r="P311" s="771"/>
    </row>
    <row r="312" spans="1:16">
      <c r="A312" s="105"/>
      <c r="B312" s="166"/>
      <c r="C312" s="166"/>
      <c r="D312" s="166"/>
      <c r="E312" s="166"/>
      <c r="F312" s="771"/>
      <c r="G312" s="771"/>
      <c r="H312" s="771"/>
      <c r="I312" s="771"/>
      <c r="J312" s="771"/>
      <c r="K312" s="771"/>
      <c r="L312" s="771"/>
      <c r="M312" s="771"/>
      <c r="N312" s="771"/>
      <c r="O312" s="771"/>
      <c r="P312" s="771"/>
    </row>
    <row r="313" spans="1:16">
      <c r="A313" s="105"/>
      <c r="B313" s="166"/>
      <c r="C313" s="166"/>
      <c r="D313" s="166"/>
      <c r="E313" s="166"/>
      <c r="F313" s="771"/>
      <c r="G313" s="782" t="s">
        <v>158</v>
      </c>
      <c r="H313" s="771"/>
      <c r="I313" s="771"/>
      <c r="J313" s="771"/>
      <c r="K313" s="771"/>
      <c r="L313" s="771"/>
      <c r="M313" s="771"/>
      <c r="N313" s="771"/>
      <c r="O313" s="771"/>
      <c r="P313" s="771"/>
    </row>
    <row r="314" spans="1:16">
      <c r="A314" s="105"/>
      <c r="B314" s="166"/>
      <c r="C314" s="166"/>
      <c r="D314" s="166"/>
      <c r="E314" s="166"/>
      <c r="F314" s="771"/>
      <c r="G314" s="771"/>
      <c r="H314" s="771">
        <v>2005</v>
      </c>
      <c r="I314" s="771">
        <v>2006</v>
      </c>
      <c r="J314" s="771">
        <v>2007</v>
      </c>
      <c r="K314" s="771">
        <v>2008</v>
      </c>
      <c r="L314" s="771">
        <v>2009</v>
      </c>
      <c r="M314" s="771">
        <v>2010</v>
      </c>
      <c r="N314" s="771">
        <v>2011</v>
      </c>
      <c r="O314" s="781">
        <v>2012</v>
      </c>
      <c r="P314" s="781">
        <v>2013</v>
      </c>
    </row>
    <row r="315" spans="1:16">
      <c r="A315" s="105"/>
      <c r="B315" s="166"/>
      <c r="C315" s="166"/>
      <c r="D315" s="166"/>
      <c r="E315" s="166"/>
      <c r="F315" s="771"/>
      <c r="G315" s="786" t="s">
        <v>208</v>
      </c>
      <c r="H315" s="787">
        <v>1141.07</v>
      </c>
      <c r="I315" s="791">
        <v>14369.72</v>
      </c>
      <c r="J315" s="791">
        <v>5606.26</v>
      </c>
      <c r="K315" s="787">
        <v>1233.47</v>
      </c>
      <c r="L315" s="787">
        <v>5383.04</v>
      </c>
      <c r="M315" s="788">
        <v>4240.0300000000007</v>
      </c>
      <c r="N315" s="788">
        <v>2134</v>
      </c>
      <c r="O315" s="784">
        <v>1572.1</v>
      </c>
      <c r="P315" s="784">
        <v>1745.4263000000001</v>
      </c>
    </row>
    <row r="316" spans="1:16">
      <c r="A316" s="105"/>
      <c r="B316" s="166"/>
      <c r="C316" s="166"/>
      <c r="D316" s="166"/>
      <c r="E316" s="166"/>
      <c r="F316" s="771"/>
      <c r="G316" s="789" t="s">
        <v>209</v>
      </c>
      <c r="H316" s="787">
        <v>25161.27</v>
      </c>
      <c r="I316" s="792">
        <v>24490.5</v>
      </c>
      <c r="J316" s="792">
        <v>14512.77</v>
      </c>
      <c r="K316" s="787">
        <v>11307.25</v>
      </c>
      <c r="L316" s="787">
        <v>14479.630000000001</v>
      </c>
      <c r="M316" s="788">
        <v>13481.088</v>
      </c>
      <c r="N316" s="788">
        <v>13497</v>
      </c>
      <c r="O316" s="784">
        <v>12395</v>
      </c>
      <c r="P316" s="784">
        <v>13391.3511</v>
      </c>
    </row>
    <row r="317" spans="1:16">
      <c r="A317" s="105"/>
      <c r="B317" s="166"/>
      <c r="C317" s="166"/>
      <c r="D317" s="166"/>
      <c r="E317" s="166"/>
      <c r="F317" s="771"/>
      <c r="G317" s="789" t="s">
        <v>207</v>
      </c>
      <c r="H317" s="787">
        <v>167.05999999999997</v>
      </c>
      <c r="I317" s="791">
        <v>158.02000000000001</v>
      </c>
      <c r="J317" s="791">
        <v>210.59</v>
      </c>
      <c r="K317" s="787">
        <v>224.29</v>
      </c>
      <c r="L317" s="787">
        <v>231.02999999999997</v>
      </c>
      <c r="M317" s="788">
        <v>189</v>
      </c>
      <c r="N317" s="788">
        <v>232</v>
      </c>
      <c r="O317" s="790">
        <v>184.79</v>
      </c>
      <c r="P317" s="784">
        <v>219.8</v>
      </c>
    </row>
    <row r="318" spans="1:16">
      <c r="A318" s="69" t="s">
        <v>421</v>
      </c>
      <c r="B318" s="166"/>
      <c r="C318" s="166"/>
      <c r="D318" s="166"/>
      <c r="E318" s="166"/>
      <c r="F318" s="771"/>
      <c r="G318" s="771"/>
      <c r="H318" s="771"/>
      <c r="I318" s="771"/>
      <c r="J318" s="771"/>
      <c r="K318" s="771"/>
      <c r="L318" s="771"/>
      <c r="M318" s="771"/>
      <c r="N318" s="771"/>
      <c r="O318" s="771"/>
      <c r="P318" s="771"/>
    </row>
    <row r="319" spans="1:16">
      <c r="A319" s="69"/>
      <c r="B319" s="166"/>
      <c r="C319" s="166"/>
      <c r="D319" s="166"/>
      <c r="E319" s="166"/>
    </row>
    <row r="320" spans="1:16">
      <c r="A320" s="167" t="s">
        <v>380</v>
      </c>
      <c r="B320" s="167"/>
      <c r="C320" s="167"/>
      <c r="D320" s="167"/>
      <c r="E320" s="167"/>
    </row>
    <row r="321" spans="1:27">
      <c r="A321" s="1213" t="s">
        <v>286</v>
      </c>
      <c r="B321"/>
      <c r="C321"/>
      <c r="D321"/>
      <c r="E321"/>
    </row>
    <row r="322" spans="1:27">
      <c r="A322" s="156" t="s">
        <v>154</v>
      </c>
      <c r="B322" s="1272">
        <v>2005</v>
      </c>
      <c r="C322" s="1272">
        <v>2010</v>
      </c>
      <c r="D322" s="1273">
        <v>2012</v>
      </c>
      <c r="E322" s="1184">
        <v>2013</v>
      </c>
    </row>
    <row r="323" spans="1:27">
      <c r="A323" s="157" t="s">
        <v>155</v>
      </c>
      <c r="B323" s="1274">
        <v>19.758655000000005</v>
      </c>
      <c r="C323" s="1252">
        <v>27.1</v>
      </c>
      <c r="D323" s="1252">
        <v>30.949000000000002</v>
      </c>
      <c r="E323" s="1252">
        <f>SUM(E324:E331)</f>
        <v>29.582177900000001</v>
      </c>
    </row>
    <row r="324" spans="1:27">
      <c r="A324" s="123" t="s">
        <v>276</v>
      </c>
      <c r="B324" s="1269">
        <v>7.2540129999999996</v>
      </c>
      <c r="C324" s="1269">
        <v>8.0394769999999998</v>
      </c>
      <c r="D324" s="1269">
        <v>6.8529999999999998</v>
      </c>
      <c r="E324" s="1269">
        <v>7.1280000000000001</v>
      </c>
    </row>
    <row r="325" spans="1:27">
      <c r="A325" s="219" t="s">
        <v>277</v>
      </c>
      <c r="B325" s="1269">
        <v>2.308354</v>
      </c>
      <c r="C325" s="1269">
        <v>5.3067169999999999</v>
      </c>
      <c r="D325" s="1269">
        <v>5.0220000000000002</v>
      </c>
      <c r="E325" s="1269">
        <v>4.8689999999999998</v>
      </c>
      <c r="F325" s="158"/>
    </row>
    <row r="326" spans="1:27">
      <c r="A326" s="123" t="s">
        <v>278</v>
      </c>
      <c r="B326" s="1269">
        <v>2.6609389999999999</v>
      </c>
      <c r="C326" s="1269">
        <v>2.486434</v>
      </c>
      <c r="D326" s="1269">
        <v>2.5499999999999998</v>
      </c>
      <c r="E326" s="1269">
        <v>2.5253999999999999</v>
      </c>
    </row>
    <row r="327" spans="1:27">
      <c r="A327" s="123" t="s">
        <v>279</v>
      </c>
      <c r="B327" s="1269">
        <v>3.0475530000000002</v>
      </c>
      <c r="C327" s="1269">
        <v>4.0845070000000003</v>
      </c>
      <c r="D327" s="1269">
        <v>3.9889999999999999</v>
      </c>
      <c r="E327" s="1269">
        <v>4.1283500000000002</v>
      </c>
    </row>
    <row r="328" spans="1:27">
      <c r="A328" s="123" t="s">
        <v>280</v>
      </c>
      <c r="B328" s="1269">
        <v>3.966726</v>
      </c>
      <c r="C328" s="1269">
        <v>7.1749229999999997</v>
      </c>
      <c r="D328" s="1269">
        <v>8.5969999999999995</v>
      </c>
      <c r="E328" s="1269">
        <v>7.9420000000000002</v>
      </c>
    </row>
    <row r="329" spans="1:27">
      <c r="A329" s="123" t="s">
        <v>281</v>
      </c>
      <c r="B329" s="1269">
        <v>0.45107000000000003</v>
      </c>
      <c r="C329" s="1245">
        <v>1.3058999999999999E-2</v>
      </c>
      <c r="D329" s="1245">
        <v>1.123</v>
      </c>
      <c r="E329" s="1245">
        <v>9.59E-5</v>
      </c>
      <c r="F329" s="150"/>
      <c r="G329" s="150"/>
      <c r="H329" s="150"/>
      <c r="I329" s="150"/>
      <c r="J329" s="150"/>
      <c r="K329" s="150"/>
      <c r="L329" s="150"/>
      <c r="M329" s="150"/>
    </row>
    <row r="330" spans="1:27">
      <c r="A330" s="123" t="s">
        <v>282</v>
      </c>
      <c r="B330" s="1269">
        <v>7.0000000000000007E-2</v>
      </c>
      <c r="C330" s="1245" t="s">
        <v>484</v>
      </c>
      <c r="D330" s="1245" t="s">
        <v>484</v>
      </c>
      <c r="E330" s="1245" t="s">
        <v>484</v>
      </c>
      <c r="F330" s="150"/>
      <c r="G330" s="150"/>
      <c r="H330" s="150"/>
      <c r="I330" s="150"/>
      <c r="J330" s="150"/>
      <c r="K330" s="150"/>
      <c r="L330" s="150"/>
      <c r="M330" s="150"/>
    </row>
    <row r="331" spans="1:27">
      <c r="A331" s="135" t="s">
        <v>283</v>
      </c>
      <c r="B331" s="1270" t="s">
        <v>484</v>
      </c>
      <c r="C331" s="1270" t="s">
        <v>484</v>
      </c>
      <c r="D331" s="1270">
        <v>2.8</v>
      </c>
      <c r="E331" s="1270">
        <v>2.9893320000000001</v>
      </c>
      <c r="F331" s="150"/>
      <c r="G331" s="309"/>
      <c r="H331" s="309"/>
      <c r="I331" s="150"/>
      <c r="J331" s="150"/>
      <c r="K331" s="150"/>
      <c r="L331" s="150"/>
      <c r="M331" s="150"/>
    </row>
    <row r="332" spans="1:27">
      <c r="A332" s="69" t="s">
        <v>420</v>
      </c>
      <c r="B332" s="1275"/>
      <c r="C332" s="1275"/>
      <c r="D332" s="1275"/>
      <c r="E332" s="1275"/>
      <c r="F332" s="169"/>
      <c r="G332" s="123"/>
      <c r="H332" s="309"/>
      <c r="I332" s="309"/>
      <c r="J332" s="150"/>
      <c r="K332" s="150"/>
      <c r="L332" s="150"/>
      <c r="M332" s="150"/>
      <c r="N332" s="150"/>
      <c r="O332" s="150"/>
      <c r="P332" s="150"/>
      <c r="Q332" s="150"/>
      <c r="R332" s="150"/>
      <c r="S332" s="150"/>
      <c r="T332" s="150"/>
      <c r="U332" s="150"/>
      <c r="V332" s="150"/>
      <c r="W332" s="150"/>
      <c r="X332" s="150"/>
      <c r="Y332" s="150"/>
      <c r="Z332" s="150"/>
      <c r="AA332" s="150"/>
    </row>
    <row r="333" spans="1:27">
      <c r="B333" s="71"/>
      <c r="C333" s="71"/>
      <c r="D333" s="71"/>
      <c r="E333" s="158"/>
      <c r="F333" s="158"/>
      <c r="G333" s="219"/>
      <c r="H333" s="309"/>
      <c r="I333" s="309"/>
      <c r="J333" s="150"/>
      <c r="K333" s="150"/>
      <c r="L333" s="150"/>
      <c r="M333" s="150"/>
      <c r="N333" s="150"/>
      <c r="O333" s="150"/>
      <c r="P333" s="150"/>
      <c r="Q333" s="150"/>
      <c r="R333" s="150"/>
      <c r="S333" s="150"/>
      <c r="T333" s="150"/>
      <c r="U333" s="150"/>
      <c r="V333" s="150"/>
      <c r="W333" s="150"/>
      <c r="X333" s="150"/>
      <c r="Y333" s="150"/>
      <c r="Z333" s="150"/>
      <c r="AA333" s="150"/>
    </row>
    <row r="334" spans="1:27">
      <c r="A334" s="115" t="s">
        <v>381</v>
      </c>
      <c r="B334" s="142"/>
      <c r="C334" s="142"/>
      <c r="D334" s="142"/>
      <c r="E334" s="1276"/>
      <c r="F334" s="166"/>
      <c r="G334" s="123"/>
      <c r="H334" s="309"/>
      <c r="I334" s="309"/>
      <c r="J334" s="150"/>
      <c r="K334" s="150"/>
      <c r="L334" s="150"/>
      <c r="M334" s="150"/>
      <c r="N334" s="150"/>
      <c r="O334" s="150"/>
      <c r="P334" s="150"/>
      <c r="Q334" s="150"/>
      <c r="R334" s="150"/>
      <c r="S334" s="150"/>
      <c r="T334" s="150"/>
      <c r="U334" s="150"/>
      <c r="V334" s="150"/>
      <c r="W334" s="150"/>
      <c r="X334" s="150"/>
      <c r="Y334" s="150"/>
      <c r="Z334" s="150"/>
      <c r="AA334" s="150"/>
    </row>
    <row r="335" spans="1:27">
      <c r="A335" s="1213" t="s">
        <v>21</v>
      </c>
      <c r="B335" s="164"/>
      <c r="C335" s="164"/>
      <c r="D335" s="164"/>
      <c r="E335" s="164"/>
      <c r="F335" s="164"/>
      <c r="G335" s="123"/>
      <c r="H335" s="309"/>
      <c r="I335" s="309"/>
      <c r="J335" s="150"/>
      <c r="K335" s="150"/>
      <c r="L335" s="150"/>
      <c r="M335" s="150"/>
      <c r="N335" s="150"/>
      <c r="O335" s="150"/>
      <c r="P335" s="150"/>
      <c r="Q335" s="150"/>
      <c r="R335" s="150"/>
      <c r="S335" s="150"/>
      <c r="T335" s="150"/>
      <c r="U335" s="150"/>
      <c r="V335" s="150"/>
      <c r="W335" s="150"/>
      <c r="X335" s="150"/>
      <c r="Y335" s="150"/>
      <c r="Z335" s="150"/>
      <c r="AA335" s="150"/>
    </row>
    <row r="336" spans="1:27">
      <c r="A336" s="170" t="s">
        <v>157</v>
      </c>
      <c r="B336" s="1277">
        <v>2005</v>
      </c>
      <c r="C336" s="1277">
        <v>2010</v>
      </c>
      <c r="D336" s="1278">
        <v>2012</v>
      </c>
      <c r="E336" s="1184">
        <v>2013</v>
      </c>
      <c r="F336" s="123"/>
      <c r="G336" s="309"/>
      <c r="H336" s="310"/>
      <c r="I336" s="150"/>
      <c r="J336" s="218"/>
      <c r="K336" s="218"/>
      <c r="L336" s="218"/>
      <c r="M336" s="218"/>
      <c r="N336" s="150"/>
      <c r="O336" s="171"/>
      <c r="P336" s="190"/>
      <c r="Q336" s="190"/>
      <c r="R336" s="190"/>
      <c r="S336" s="190"/>
      <c r="T336" s="150"/>
      <c r="U336" s="150"/>
      <c r="V336" s="150"/>
      <c r="W336" s="150"/>
      <c r="X336" s="150"/>
      <c r="Y336" s="150"/>
      <c r="Z336" s="150"/>
    </row>
    <row r="337" spans="1:29">
      <c r="A337" s="123" t="s">
        <v>210</v>
      </c>
      <c r="B337" s="1279">
        <v>3505.6600000000003</v>
      </c>
      <c r="C337" s="1256">
        <v>5236.3379999999997</v>
      </c>
      <c r="D337" s="1280">
        <v>6997</v>
      </c>
      <c r="E337" s="1281">
        <v>7375.4350000000004</v>
      </c>
      <c r="F337" s="311"/>
      <c r="G337" s="309"/>
      <c r="H337" s="312"/>
      <c r="I337" s="150"/>
      <c r="J337" s="215"/>
      <c r="K337" s="215"/>
      <c r="L337" s="215"/>
      <c r="M337" s="190"/>
      <c r="N337" s="150"/>
      <c r="O337" s="171"/>
      <c r="P337" s="215"/>
      <c r="Q337" s="215"/>
      <c r="R337" s="215"/>
      <c r="S337" s="215"/>
      <c r="T337" s="150"/>
      <c r="U337" s="150"/>
      <c r="V337" s="150"/>
      <c r="W337" s="150"/>
      <c r="X337" s="150"/>
      <c r="Y337" s="150"/>
      <c r="Z337" s="150"/>
    </row>
    <row r="338" spans="1:29">
      <c r="A338" s="219" t="s">
        <v>159</v>
      </c>
      <c r="B338" s="1279">
        <v>1.52E-2</v>
      </c>
      <c r="C338" s="1256">
        <v>1.7100000000000001E-2</v>
      </c>
      <c r="D338" s="1282">
        <v>1.6872999999999999E-2</v>
      </c>
      <c r="E338" s="1282">
        <v>1.7299999999999999E-2</v>
      </c>
      <c r="F338" s="123"/>
      <c r="G338" s="309"/>
      <c r="H338" s="312"/>
      <c r="I338" s="150"/>
      <c r="J338" s="215"/>
      <c r="K338" s="215"/>
      <c r="L338" s="215"/>
      <c r="M338" s="190"/>
      <c r="N338" s="150"/>
      <c r="O338" s="171"/>
      <c r="P338" s="215"/>
      <c r="Q338" s="215"/>
      <c r="R338" s="215"/>
      <c r="S338" s="215"/>
      <c r="T338" s="150"/>
      <c r="U338" s="150"/>
      <c r="V338" s="150"/>
      <c r="W338" s="150"/>
      <c r="X338" s="150"/>
      <c r="Y338" s="150"/>
      <c r="Z338" s="150"/>
    </row>
    <row r="339" spans="1:29">
      <c r="A339" s="123" t="s">
        <v>160</v>
      </c>
      <c r="B339" s="1279">
        <v>69.940000000000012</v>
      </c>
      <c r="C339" s="1256">
        <v>79</v>
      </c>
      <c r="D339" s="1282">
        <v>78.296999999999997</v>
      </c>
      <c r="E339" s="1282">
        <v>79.5</v>
      </c>
      <c r="F339" s="123"/>
      <c r="G339" s="309"/>
      <c r="H339" s="312"/>
      <c r="I339" s="150"/>
      <c r="J339" s="215"/>
      <c r="K339" s="215"/>
      <c r="L339" s="215"/>
      <c r="M339" s="190"/>
      <c r="N339" s="150"/>
      <c r="O339" s="171"/>
      <c r="P339" s="215"/>
      <c r="Q339" s="215"/>
      <c r="R339" s="215"/>
      <c r="S339" s="215"/>
      <c r="T339" s="150"/>
      <c r="U339" s="150"/>
      <c r="V339" s="150"/>
      <c r="W339" s="150"/>
      <c r="X339" s="150"/>
      <c r="Y339" s="150"/>
      <c r="Z339" s="150"/>
    </row>
    <row r="340" spans="1:29">
      <c r="A340" s="135" t="s">
        <v>287</v>
      </c>
      <c r="B340" s="1283">
        <v>18526.669999999998</v>
      </c>
      <c r="C340" s="1257">
        <v>4821.9399999999996</v>
      </c>
      <c r="D340" s="1284" t="s">
        <v>484</v>
      </c>
      <c r="E340" s="1284">
        <v>22.12</v>
      </c>
      <c r="F340" s="150"/>
      <c r="G340" s="150"/>
      <c r="H340" s="150"/>
      <c r="I340" s="150"/>
      <c r="J340" s="150"/>
      <c r="K340" s="215"/>
      <c r="L340" s="215"/>
      <c r="M340" s="190"/>
      <c r="N340" s="150"/>
      <c r="O340" s="171"/>
      <c r="P340" s="215"/>
      <c r="Q340" s="215"/>
      <c r="R340" s="215"/>
      <c r="S340" s="215"/>
      <c r="T340" s="150"/>
      <c r="U340" s="150"/>
      <c r="V340" s="150"/>
      <c r="W340" s="150"/>
      <c r="X340" s="150"/>
      <c r="Y340" s="150"/>
      <c r="Z340" s="150"/>
    </row>
    <row r="341" spans="1:29">
      <c r="A341" s="63" t="s">
        <v>420</v>
      </c>
      <c r="B341" s="166"/>
      <c r="C341" s="166"/>
      <c r="D341" s="166"/>
      <c r="E341" s="166"/>
      <c r="G341" s="150"/>
      <c r="H341" s="150"/>
      <c r="I341" s="190"/>
      <c r="J341" s="150"/>
      <c r="K341" s="215"/>
      <c r="L341" s="215"/>
      <c r="M341" s="215"/>
      <c r="N341" s="190"/>
      <c r="O341" s="150"/>
      <c r="P341" s="171"/>
      <c r="Q341" s="215"/>
      <c r="R341" s="215"/>
      <c r="S341" s="215"/>
      <c r="T341" s="215"/>
      <c r="U341" s="150"/>
      <c r="V341" s="150"/>
      <c r="W341" s="150"/>
      <c r="X341" s="150"/>
      <c r="Y341" s="150"/>
      <c r="Z341" s="150"/>
      <c r="AA341" s="150"/>
    </row>
    <row r="342" spans="1:29">
      <c r="B342" s="71"/>
      <c r="C342" s="71"/>
      <c r="D342" s="71"/>
      <c r="E342" s="71"/>
      <c r="G342" s="150"/>
      <c r="H342" s="150"/>
      <c r="I342" s="190"/>
      <c r="J342" s="150"/>
      <c r="K342" s="215"/>
      <c r="L342" s="215"/>
      <c r="M342" s="215"/>
      <c r="N342" s="190"/>
      <c r="O342" s="150"/>
      <c r="P342" s="171"/>
      <c r="Q342" s="215"/>
      <c r="R342" s="215"/>
      <c r="S342" s="215"/>
      <c r="T342" s="215"/>
      <c r="U342" s="150"/>
      <c r="V342" s="150"/>
      <c r="W342" s="150"/>
      <c r="X342" s="150"/>
      <c r="Y342" s="150"/>
      <c r="Z342" s="150"/>
      <c r="AA342" s="150"/>
    </row>
    <row r="343" spans="1:29" ht="18.75">
      <c r="A343" s="240" t="s">
        <v>3</v>
      </c>
      <c r="B343" s="36"/>
      <c r="C343" s="36"/>
      <c r="D343" s="36"/>
      <c r="E343" s="36"/>
      <c r="F343" s="36"/>
      <c r="G343" s="66"/>
      <c r="H343" s="66"/>
      <c r="I343" s="150"/>
      <c r="J343" s="150"/>
      <c r="K343" s="150"/>
      <c r="L343" s="150"/>
      <c r="M343" s="150"/>
      <c r="N343" s="150"/>
      <c r="O343" s="150"/>
      <c r="P343" s="150"/>
      <c r="Q343" s="150"/>
      <c r="R343" s="150"/>
      <c r="S343" s="150"/>
      <c r="T343" s="150"/>
      <c r="U343" s="150"/>
      <c r="V343" s="150"/>
      <c r="W343" s="150"/>
      <c r="X343" s="150"/>
      <c r="Y343" s="150"/>
      <c r="Z343" s="150"/>
      <c r="AA343" s="150"/>
    </row>
    <row r="344" spans="1:29" ht="168" customHeight="1">
      <c r="A344" s="2901" t="s">
        <v>683</v>
      </c>
      <c r="B344" s="2901"/>
      <c r="C344" s="2901"/>
      <c r="D344" s="2901"/>
      <c r="E344" s="2901"/>
      <c r="F344" s="172"/>
      <c r="H344" s="150"/>
      <c r="I344" s="150"/>
      <c r="J344" s="150"/>
      <c r="K344" s="150"/>
      <c r="L344" s="150"/>
      <c r="M344" s="150"/>
      <c r="N344" s="150"/>
      <c r="O344" s="150"/>
      <c r="P344" s="150"/>
      <c r="Q344" s="150"/>
      <c r="R344" s="150"/>
      <c r="S344" s="150"/>
      <c r="T344" s="150"/>
      <c r="U344" s="150"/>
      <c r="V344" s="150"/>
      <c r="W344" s="150"/>
      <c r="X344" s="150"/>
      <c r="Y344" s="150"/>
      <c r="Z344" s="150"/>
      <c r="AA344" s="150"/>
    </row>
    <row r="345" spans="1:29">
      <c r="A345" s="172"/>
      <c r="B345" s="104"/>
      <c r="C345" s="104"/>
      <c r="D345" s="104"/>
      <c r="E345" s="104"/>
    </row>
    <row r="346" spans="1:29">
      <c r="A346" s="35" t="s">
        <v>443</v>
      </c>
      <c r="B346" s="181"/>
      <c r="C346" s="181"/>
      <c r="D346" s="181"/>
      <c r="E346" s="182"/>
    </row>
    <row r="347" spans="1:29">
      <c r="A347" s="57" t="s">
        <v>309</v>
      </c>
      <c r="B347" s="178"/>
      <c r="C347" s="178"/>
      <c r="D347" s="178"/>
      <c r="E347" s="178"/>
      <c r="AC347" s="183"/>
    </row>
    <row r="348" spans="1:29">
      <c r="A348" s="173" t="s">
        <v>23</v>
      </c>
      <c r="B348" s="1199">
        <v>2005</v>
      </c>
      <c r="C348" s="1285">
        <v>2010</v>
      </c>
      <c r="D348" s="1184">
        <v>2012</v>
      </c>
      <c r="E348" s="1184">
        <v>2013</v>
      </c>
    </row>
    <row r="349" spans="1:29">
      <c r="A349" s="106" t="s">
        <v>8</v>
      </c>
      <c r="B349" s="1200">
        <v>770.03442327676009</v>
      </c>
      <c r="C349" s="1200">
        <v>999.3</v>
      </c>
      <c r="D349" s="1200">
        <v>1198.07530853812</v>
      </c>
      <c r="E349" s="1200">
        <f>E350+E351</f>
        <v>1236.250010076833</v>
      </c>
      <c r="F349" s="147"/>
      <c r="G349" s="147"/>
      <c r="H349" s="147"/>
    </row>
    <row r="350" spans="1:29">
      <c r="A350" s="123" t="s">
        <v>211</v>
      </c>
      <c r="B350" s="1286">
        <v>667.03442327676009</v>
      </c>
      <c r="C350" s="1286">
        <v>873</v>
      </c>
      <c r="D350" s="1286">
        <v>1059.2348619481199</v>
      </c>
      <c r="E350" s="1286">
        <v>1082.5</v>
      </c>
    </row>
    <row r="351" spans="1:29">
      <c r="A351" s="135" t="s">
        <v>317</v>
      </c>
      <c r="B351" s="1287">
        <v>103</v>
      </c>
      <c r="C351" s="1287">
        <v>126.3</v>
      </c>
      <c r="D351" s="1287">
        <v>138.84044659</v>
      </c>
      <c r="E351" s="1287">
        <v>153.75001007683301</v>
      </c>
    </row>
    <row r="352" spans="1:29">
      <c r="A352" s="172" t="s">
        <v>422</v>
      </c>
      <c r="B352" s="83"/>
      <c r="C352" s="83"/>
      <c r="D352" s="83"/>
      <c r="E352" s="83"/>
    </row>
    <row r="353" spans="1:29">
      <c r="A353" s="172"/>
      <c r="B353" s="36"/>
      <c r="C353" s="36"/>
      <c r="D353" s="36"/>
      <c r="E353" s="36"/>
      <c r="F353" s="104"/>
    </row>
    <row r="354" spans="1:29">
      <c r="A354" s="88" t="s">
        <v>444</v>
      </c>
      <c r="B354" s="177"/>
      <c r="C354" s="177"/>
      <c r="D354" s="177"/>
      <c r="E354" s="177"/>
      <c r="F354" s="512"/>
      <c r="G354" s="150"/>
      <c r="H354" s="150"/>
      <c r="I354" s="150"/>
      <c r="J354" s="150"/>
      <c r="K354" s="150"/>
      <c r="L354" s="150"/>
      <c r="M354" s="150"/>
      <c r="N354" s="150"/>
      <c r="O354" s="150"/>
    </row>
    <row r="355" spans="1:29">
      <c r="A355" s="57" t="s">
        <v>309</v>
      </c>
      <c r="B355" s="1288"/>
      <c r="C355" s="1288"/>
      <c r="D355" s="1288"/>
      <c r="E355" s="1288"/>
      <c r="F355" s="253"/>
      <c r="G355" s="150"/>
      <c r="H355" s="150"/>
      <c r="I355" s="150"/>
      <c r="J355" s="150"/>
      <c r="K355" s="150"/>
      <c r="L355" s="150"/>
      <c r="M355" s="150"/>
      <c r="N355" s="150"/>
      <c r="O355" s="150"/>
    </row>
    <row r="356" spans="1:29">
      <c r="A356" s="173" t="s">
        <v>7</v>
      </c>
      <c r="B356" s="1199">
        <v>2005</v>
      </c>
      <c r="C356" s="1199">
        <v>2010</v>
      </c>
      <c r="D356" s="1184">
        <v>2012</v>
      </c>
      <c r="E356" s="1184">
        <v>2013</v>
      </c>
      <c r="F356" s="40"/>
      <c r="G356" s="38"/>
      <c r="H356" s="38"/>
      <c r="I356" s="38"/>
      <c r="J356" s="38"/>
      <c r="K356" s="150"/>
      <c r="L356" s="150"/>
      <c r="M356" s="150"/>
      <c r="N356" s="150"/>
    </row>
    <row r="357" spans="1:29">
      <c r="A357" s="106" t="s">
        <v>8</v>
      </c>
      <c r="B357" s="1200">
        <v>148.30000000000001</v>
      </c>
      <c r="C357" s="1200">
        <v>246.5</v>
      </c>
      <c r="D357" s="1289">
        <v>265.38713859000001</v>
      </c>
      <c r="E357" s="1289">
        <v>283</v>
      </c>
      <c r="F357" s="111"/>
      <c r="G357" s="189"/>
      <c r="H357" s="189"/>
      <c r="I357" s="189"/>
      <c r="J357" s="189"/>
      <c r="K357" s="150"/>
      <c r="L357" s="150"/>
      <c r="M357" s="150"/>
      <c r="N357" s="150"/>
    </row>
    <row r="358" spans="1:29">
      <c r="A358" s="123" t="s">
        <v>11</v>
      </c>
      <c r="B358" s="1286">
        <v>113.9</v>
      </c>
      <c r="C358" s="1286">
        <v>183.04</v>
      </c>
      <c r="D358" s="1286">
        <v>196.40700000000001</v>
      </c>
      <c r="E358" s="1286">
        <v>209.4</v>
      </c>
      <c r="F358" s="123"/>
      <c r="G358" s="180"/>
      <c r="H358" s="180"/>
      <c r="I358" s="180"/>
      <c r="J358" s="180"/>
      <c r="K358" s="150"/>
      <c r="L358" s="150"/>
      <c r="M358" s="150"/>
      <c r="N358" s="150"/>
    </row>
    <row r="359" spans="1:29">
      <c r="A359" s="123" t="s">
        <v>12</v>
      </c>
      <c r="B359" s="1286">
        <v>33</v>
      </c>
      <c r="C359" s="1286">
        <v>54.75</v>
      </c>
      <c r="D359" s="1286">
        <v>55.9</v>
      </c>
      <c r="E359" s="1286">
        <v>59.112933766130304</v>
      </c>
      <c r="F359" s="123"/>
      <c r="G359" s="180"/>
      <c r="H359" s="180"/>
      <c r="I359" s="180"/>
      <c r="J359" s="180"/>
      <c r="K359" s="150"/>
      <c r="L359" s="150"/>
      <c r="M359" s="150"/>
      <c r="N359" s="150"/>
    </row>
    <row r="360" spans="1:29">
      <c r="A360" s="135" t="s">
        <v>171</v>
      </c>
      <c r="B360" s="1287">
        <v>1.4</v>
      </c>
      <c r="C360" s="1287">
        <v>8.7530000000000001</v>
      </c>
      <c r="D360" s="1287">
        <v>13.080138590000001</v>
      </c>
      <c r="E360" s="1287">
        <v>14.477579090000001</v>
      </c>
      <c r="F360" s="123"/>
      <c r="G360" s="180"/>
      <c r="H360" s="180"/>
      <c r="I360" s="180"/>
      <c r="J360" s="180"/>
      <c r="K360" s="150"/>
      <c r="L360" s="150"/>
      <c r="M360" s="150"/>
      <c r="N360" s="150"/>
    </row>
    <row r="361" spans="1:29">
      <c r="A361" s="172" t="s">
        <v>423</v>
      </c>
      <c r="B361" s="83"/>
      <c r="C361" s="83"/>
      <c r="D361" s="83"/>
      <c r="E361" s="83"/>
      <c r="F361" s="513"/>
      <c r="G361" s="150"/>
      <c r="H361" s="150"/>
      <c r="I361" s="150"/>
      <c r="J361" s="150"/>
    </row>
    <row r="362" spans="1:29">
      <c r="F362" s="112"/>
      <c r="G362" s="150"/>
      <c r="H362" s="150"/>
      <c r="I362" s="150"/>
      <c r="J362" s="150"/>
    </row>
    <row r="363" spans="1:29">
      <c r="A363" s="90" t="s">
        <v>445</v>
      </c>
      <c r="B363" s="42"/>
      <c r="C363" s="42"/>
      <c r="D363" s="42"/>
      <c r="E363" s="138"/>
    </row>
    <row r="364" spans="1:29">
      <c r="A364" s="57" t="s">
        <v>309</v>
      </c>
      <c r="B364" s="1290"/>
      <c r="C364" s="1290"/>
      <c r="D364" s="1290"/>
      <c r="E364" s="1290"/>
    </row>
    <row r="365" spans="1:29">
      <c r="A365" s="173" t="s">
        <v>7</v>
      </c>
      <c r="B365" s="1199">
        <v>2005</v>
      </c>
      <c r="C365" s="1199">
        <v>2010</v>
      </c>
      <c r="D365" s="1184">
        <v>2012</v>
      </c>
      <c r="E365" s="1184">
        <v>2013</v>
      </c>
    </row>
    <row r="366" spans="1:29">
      <c r="A366" s="106" t="s">
        <v>8</v>
      </c>
      <c r="B366" s="1200">
        <v>103</v>
      </c>
      <c r="C366" s="1200">
        <v>126.3</v>
      </c>
      <c r="D366" s="1200">
        <v>138.84044659</v>
      </c>
      <c r="E366" s="1200">
        <v>153.75001007683298</v>
      </c>
      <c r="K366" s="179"/>
      <c r="L366" s="179"/>
      <c r="M366" s="179"/>
      <c r="N366" s="179"/>
      <c r="O366" s="179"/>
      <c r="P366" s="179"/>
      <c r="Q366" s="179"/>
      <c r="R366" s="179"/>
      <c r="S366" s="179"/>
      <c r="T366" s="179"/>
      <c r="U366" s="179"/>
      <c r="V366" s="179"/>
      <c r="W366" s="179"/>
      <c r="X366" s="179"/>
      <c r="Y366" s="179"/>
      <c r="Z366" s="179"/>
      <c r="AA366" s="179"/>
      <c r="AB366" s="179"/>
      <c r="AC366" s="179"/>
    </row>
    <row r="367" spans="1:29">
      <c r="A367" s="123" t="s">
        <v>11</v>
      </c>
      <c r="B367" s="1286">
        <v>69.7</v>
      </c>
      <c r="C367" s="1286">
        <v>65.53</v>
      </c>
      <c r="D367" s="1286">
        <v>75.433000000000007</v>
      </c>
      <c r="E367" s="1286">
        <v>86.521059925483883</v>
      </c>
      <c r="AB367" s="185"/>
    </row>
    <row r="368" spans="1:29">
      <c r="A368" s="123" t="s">
        <v>12</v>
      </c>
      <c r="B368" s="1286">
        <v>31.9</v>
      </c>
      <c r="C368" s="1286">
        <v>52.012999999999998</v>
      </c>
      <c r="D368" s="1286">
        <v>54.8</v>
      </c>
      <c r="E368" s="1286">
        <v>57.967061061349092</v>
      </c>
    </row>
    <row r="369" spans="1:28" ht="16.5" customHeight="1">
      <c r="A369" s="135" t="s">
        <v>171</v>
      </c>
      <c r="B369" s="1287">
        <v>1.4</v>
      </c>
      <c r="C369" s="1287">
        <v>8.7530000000000001</v>
      </c>
      <c r="D369" s="1287">
        <v>8.6074465900000003</v>
      </c>
      <c r="E369" s="1287">
        <v>9.2618890900000004</v>
      </c>
      <c r="AA369" s="179"/>
      <c r="AB369" s="179"/>
    </row>
    <row r="370" spans="1:28" ht="16.5" customHeight="1">
      <c r="A370" s="172" t="s">
        <v>423</v>
      </c>
      <c r="B370" s="1291"/>
      <c r="C370" s="1291"/>
      <c r="D370" s="1291"/>
      <c r="E370" s="1291"/>
    </row>
    <row r="371" spans="1:28" ht="16.5" customHeight="1">
      <c r="A371" s="172"/>
      <c r="B371" s="1291"/>
      <c r="C371" s="36"/>
      <c r="D371" s="36"/>
      <c r="E371" s="36"/>
      <c r="F371" s="104"/>
    </row>
    <row r="372" spans="1:28" ht="16.5" customHeight="1">
      <c r="A372" s="186" t="s">
        <v>446</v>
      </c>
      <c r="F372" s="112"/>
      <c r="G372" s="150"/>
    </row>
    <row r="373" spans="1:28" ht="16.5" customHeight="1">
      <c r="A373" s="57" t="s">
        <v>309</v>
      </c>
      <c r="F373" s="112"/>
      <c r="G373" s="150"/>
    </row>
    <row r="374" spans="1:28" ht="16.5" customHeight="1">
      <c r="A374" s="173" t="s">
        <v>7</v>
      </c>
      <c r="B374" s="1199">
        <v>2005</v>
      </c>
      <c r="C374" s="1199">
        <v>2010</v>
      </c>
      <c r="D374" s="1184">
        <v>2012</v>
      </c>
      <c r="E374" s="1184">
        <v>2013</v>
      </c>
      <c r="F374" s="150"/>
    </row>
    <row r="375" spans="1:28" ht="16.5" customHeight="1">
      <c r="A375" s="106" t="s">
        <v>8</v>
      </c>
      <c r="B375" s="1292" t="s">
        <v>288</v>
      </c>
      <c r="C375" s="1293">
        <v>437.01299999999998</v>
      </c>
      <c r="D375" s="1294">
        <v>405.21849999999995</v>
      </c>
      <c r="E375" s="1294">
        <v>470.46450499999997</v>
      </c>
      <c r="F375" s="150"/>
    </row>
    <row r="376" spans="1:28" ht="16.5" customHeight="1">
      <c r="A376" s="123" t="s">
        <v>161</v>
      </c>
      <c r="B376" s="128" t="s">
        <v>289</v>
      </c>
      <c r="C376" s="1234">
        <v>360.26</v>
      </c>
      <c r="D376" s="1295">
        <v>328.58</v>
      </c>
      <c r="E376" s="1295">
        <v>344.393505</v>
      </c>
      <c r="F376" s="286"/>
    </row>
    <row r="377" spans="1:28" ht="16.5" customHeight="1">
      <c r="A377" s="123" t="s">
        <v>12</v>
      </c>
      <c r="B377" s="128" t="s">
        <v>291</v>
      </c>
      <c r="C377" s="1234">
        <v>65.41</v>
      </c>
      <c r="D377" s="1295">
        <v>65.298500000000004</v>
      </c>
      <c r="E377" s="1295">
        <v>112.70469999999996</v>
      </c>
      <c r="F377" s="150"/>
    </row>
    <row r="378" spans="1:28" ht="16.5" customHeight="1">
      <c r="A378" s="135" t="s">
        <v>171</v>
      </c>
      <c r="B378" s="1296" t="s">
        <v>290</v>
      </c>
      <c r="C378" s="1297">
        <v>11.343</v>
      </c>
      <c r="D378" s="1297">
        <v>11.34</v>
      </c>
      <c r="E378" s="1298">
        <v>13.366300000000001</v>
      </c>
      <c r="F378" s="150"/>
    </row>
    <row r="379" spans="1:28" ht="16.5" customHeight="1">
      <c r="A379" s="241" t="s">
        <v>423</v>
      </c>
      <c r="E379" s="71"/>
      <c r="F379" s="150"/>
      <c r="G379" s="150"/>
    </row>
    <row r="380" spans="1:28" ht="16.5" customHeight="1">
      <c r="E380" s="71"/>
      <c r="G380" s="150"/>
    </row>
    <row r="381" spans="1:28" ht="16.5" customHeight="1">
      <c r="A381" s="114" t="s">
        <v>447</v>
      </c>
      <c r="E381" s="71"/>
      <c r="F381" s="254"/>
      <c r="G381" s="112"/>
      <c r="H381" s="112"/>
      <c r="I381" s="112"/>
      <c r="J381" s="150"/>
    </row>
    <row r="382" spans="1:28" ht="16.5" customHeight="1">
      <c r="A382" s="57" t="s">
        <v>309</v>
      </c>
      <c r="E382" s="71"/>
      <c r="F382" s="253"/>
      <c r="G382" s="112"/>
      <c r="H382" s="112"/>
      <c r="I382" s="112"/>
      <c r="J382" s="150"/>
    </row>
    <row r="383" spans="1:28" ht="16.5" customHeight="1">
      <c r="A383" s="173" t="s">
        <v>7</v>
      </c>
      <c r="B383" s="1199">
        <v>2005</v>
      </c>
      <c r="C383" s="1199">
        <v>2010</v>
      </c>
      <c r="D383" s="1184">
        <v>2012</v>
      </c>
      <c r="E383" s="1184">
        <v>2013</v>
      </c>
      <c r="F383" s="40"/>
      <c r="G383" s="38"/>
      <c r="H383" s="38"/>
      <c r="I383" s="38"/>
      <c r="J383" s="38"/>
    </row>
    <row r="384" spans="1:28" ht="16.5" customHeight="1">
      <c r="A384" s="106" t="s">
        <v>8</v>
      </c>
      <c r="B384" s="1299">
        <v>134.39099999999999</v>
      </c>
      <c r="C384" s="1300">
        <v>414.4</v>
      </c>
      <c r="D384" s="1301">
        <v>404.62699999999995</v>
      </c>
      <c r="E384" s="1301">
        <v>469.25932999999992</v>
      </c>
      <c r="F384" s="111"/>
      <c r="G384" s="514"/>
      <c r="H384" s="514"/>
      <c r="I384" s="515"/>
      <c r="J384" s="515"/>
    </row>
    <row r="385" spans="1:14" ht="16.5" customHeight="1">
      <c r="A385" s="123" t="s">
        <v>161</v>
      </c>
      <c r="B385" s="1302">
        <v>95.872</v>
      </c>
      <c r="C385" s="1303">
        <v>343.83</v>
      </c>
      <c r="D385" s="1304">
        <v>328.58</v>
      </c>
      <c r="E385" s="1304">
        <v>343.84350499999999</v>
      </c>
      <c r="F385" s="123"/>
      <c r="G385" s="516"/>
      <c r="H385" s="516"/>
      <c r="I385" s="517"/>
      <c r="J385" s="517"/>
    </row>
    <row r="386" spans="1:14" ht="16.5" customHeight="1">
      <c r="A386" s="123" t="s">
        <v>12</v>
      </c>
      <c r="B386" s="1302">
        <v>29.210999999999999</v>
      </c>
      <c r="C386" s="1303">
        <v>59.52</v>
      </c>
      <c r="D386" s="1304">
        <v>64.97</v>
      </c>
      <c r="E386" s="1304">
        <v>112.33969999999997</v>
      </c>
      <c r="F386" s="519"/>
      <c r="G386" s="516"/>
      <c r="H386" s="516"/>
      <c r="I386" s="517"/>
      <c r="J386" s="517"/>
    </row>
    <row r="387" spans="1:14" ht="16.5" customHeight="1">
      <c r="A387" s="135" t="s">
        <v>171</v>
      </c>
      <c r="B387" s="1305">
        <v>9.3079999999999998</v>
      </c>
      <c r="C387" s="1306">
        <v>11.08</v>
      </c>
      <c r="D387" s="1306">
        <v>11.077</v>
      </c>
      <c r="E387" s="1306">
        <v>13.076124999999999</v>
      </c>
      <c r="F387" s="123"/>
      <c r="G387" s="516"/>
      <c r="H387" s="516"/>
      <c r="I387" s="517"/>
      <c r="J387" s="517"/>
    </row>
    <row r="388" spans="1:14" ht="16.5" customHeight="1">
      <c r="A388" s="241" t="s">
        <v>423</v>
      </c>
      <c r="E388" s="71"/>
      <c r="F388" s="518"/>
      <c r="G388" s="112"/>
      <c r="H388" s="112"/>
      <c r="I388" s="112"/>
      <c r="J388" s="150"/>
      <c r="K388" s="150"/>
    </row>
    <row r="389" spans="1:14" ht="16.5" customHeight="1">
      <c r="A389" s="180"/>
      <c r="B389" s="1286"/>
      <c r="C389" s="1286"/>
      <c r="D389" s="1286"/>
      <c r="E389" s="71"/>
    </row>
    <row r="390" spans="1:14" ht="16.5" customHeight="1">
      <c r="A390" s="114" t="s">
        <v>448</v>
      </c>
      <c r="E390" s="71"/>
    </row>
    <row r="391" spans="1:14" ht="16.5" customHeight="1">
      <c r="A391" s="57" t="s">
        <v>309</v>
      </c>
      <c r="E391" s="71"/>
    </row>
    <row r="392" spans="1:14" ht="16.5" customHeight="1">
      <c r="A392" s="173" t="s">
        <v>7</v>
      </c>
      <c r="B392" s="1199">
        <v>2005</v>
      </c>
      <c r="C392" s="1199">
        <v>2010</v>
      </c>
      <c r="D392" s="1184">
        <v>2012</v>
      </c>
      <c r="E392" s="1184">
        <v>2013</v>
      </c>
    </row>
    <row r="393" spans="1:14" ht="16.5" customHeight="1">
      <c r="A393" s="106" t="s">
        <v>8</v>
      </c>
      <c r="B393" s="1291" t="s">
        <v>293</v>
      </c>
      <c r="C393" s="1301">
        <v>22.583000000000002</v>
      </c>
      <c r="D393" s="1301">
        <v>0.59150000000000003</v>
      </c>
      <c r="E393" s="1301">
        <v>1.2051750000000001</v>
      </c>
      <c r="F393" s="179"/>
    </row>
    <row r="394" spans="1:14" ht="16.5" customHeight="1">
      <c r="A394" s="123" t="s">
        <v>161</v>
      </c>
      <c r="B394" s="1302" t="s">
        <v>484</v>
      </c>
      <c r="C394" s="1304">
        <v>16.43</v>
      </c>
      <c r="D394" s="1304">
        <v>0</v>
      </c>
      <c r="E394" s="1304">
        <v>0.55000000000000004</v>
      </c>
    </row>
    <row r="395" spans="1:14" ht="16.5" customHeight="1">
      <c r="A395" s="123" t="s">
        <v>12</v>
      </c>
      <c r="B395" s="1302" t="s">
        <v>292</v>
      </c>
      <c r="C395" s="1304">
        <v>5.89</v>
      </c>
      <c r="D395" s="1304">
        <v>0.32850000000000001</v>
      </c>
      <c r="E395" s="1304">
        <v>0.36499999999999999</v>
      </c>
    </row>
    <row r="396" spans="1:14" ht="16.5" customHeight="1">
      <c r="A396" s="135" t="s">
        <v>171</v>
      </c>
      <c r="B396" s="1305" t="s">
        <v>294</v>
      </c>
      <c r="C396" s="1306">
        <v>0.26300000000000001</v>
      </c>
      <c r="D396" s="1306">
        <v>0.26300000000000001</v>
      </c>
      <c r="E396" s="1306">
        <v>0.29017500000000002</v>
      </c>
    </row>
    <row r="397" spans="1:14" ht="16.5" customHeight="1">
      <c r="A397" s="241" t="s">
        <v>423</v>
      </c>
      <c r="F397" s="74"/>
    </row>
    <row r="398" spans="1:14" ht="16.5" customHeight="1">
      <c r="A398" s="172"/>
      <c r="B398" s="187"/>
      <c r="C398" s="104"/>
      <c r="D398" s="104"/>
      <c r="E398" s="104"/>
      <c r="F398" s="252"/>
    </row>
    <row r="399" spans="1:14">
      <c r="A399" s="263"/>
      <c r="B399" s="36"/>
      <c r="C399" s="36"/>
      <c r="D399" s="36"/>
      <c r="E399" s="36"/>
      <c r="F399" s="150"/>
      <c r="G399" s="168"/>
      <c r="I399" s="150"/>
      <c r="J399" s="150"/>
      <c r="K399" s="150"/>
      <c r="L399" s="150"/>
      <c r="M399" s="150"/>
      <c r="N399" s="150"/>
    </row>
    <row r="400" spans="1:14" ht="18.75">
      <c r="A400" s="242" t="s">
        <v>4</v>
      </c>
      <c r="F400" s="150"/>
    </row>
    <row r="401" spans="1:11" ht="133.5" customHeight="1">
      <c r="A401" s="2904" t="s">
        <v>684</v>
      </c>
      <c r="B401" s="2904"/>
      <c r="C401" s="2904"/>
      <c r="D401" s="2904"/>
      <c r="E401" s="2904"/>
      <c r="F401" s="150"/>
      <c r="G401" s="150"/>
      <c r="H401" s="150"/>
      <c r="I401" s="150"/>
      <c r="J401" s="150"/>
      <c r="K401" s="150"/>
    </row>
    <row r="402" spans="1:11">
      <c r="A402" s="33"/>
      <c r="B402" s="36"/>
      <c r="C402" s="36"/>
      <c r="D402" s="36"/>
      <c r="E402" s="36"/>
      <c r="G402" s="150"/>
      <c r="H402" s="150"/>
      <c r="I402" s="150"/>
      <c r="J402" s="150"/>
      <c r="K402" s="150"/>
    </row>
    <row r="403" spans="1:11" s="192" customFormat="1">
      <c r="A403" s="10" t="s">
        <v>485</v>
      </c>
      <c r="B403" s="99"/>
      <c r="C403" s="99"/>
      <c r="D403" s="99"/>
      <c r="E403" s="99"/>
      <c r="F403" s="33"/>
      <c r="G403" s="55"/>
      <c r="H403" s="251"/>
      <c r="I403" s="269"/>
      <c r="J403" s="251"/>
      <c r="K403" s="251"/>
    </row>
    <row r="404" spans="1:11" s="192" customFormat="1">
      <c r="A404" s="57" t="s">
        <v>21</v>
      </c>
      <c r="B404" s="184"/>
      <c r="C404" s="184"/>
      <c r="D404" s="184"/>
      <c r="E404" s="184"/>
      <c r="F404" s="259"/>
      <c r="G404" s="259"/>
    </row>
    <row r="405" spans="1:11" s="192" customFormat="1">
      <c r="A405" s="173" t="s">
        <v>154</v>
      </c>
      <c r="B405" s="174" t="s">
        <v>8</v>
      </c>
      <c r="C405" s="174" t="s">
        <v>11</v>
      </c>
      <c r="D405" s="174" t="s">
        <v>12</v>
      </c>
      <c r="E405" s="174" t="s">
        <v>171</v>
      </c>
      <c r="F405" s="39"/>
      <c r="G405" s="39"/>
    </row>
    <row r="406" spans="1:11" s="192" customFormat="1">
      <c r="A406" s="191" t="s">
        <v>8</v>
      </c>
      <c r="B406" s="1307">
        <v>11825063.82</v>
      </c>
      <c r="C406" s="1308">
        <v>6819275.0999999996</v>
      </c>
      <c r="D406" s="1308">
        <v>2605632.7199999997</v>
      </c>
      <c r="E406" s="1308">
        <v>2400156</v>
      </c>
      <c r="F406" s="313"/>
      <c r="G406" s="313"/>
    </row>
    <row r="407" spans="1:11" s="192" customFormat="1">
      <c r="A407" s="191" t="s">
        <v>162</v>
      </c>
      <c r="B407" s="1309">
        <v>32397.435123287672</v>
      </c>
      <c r="C407" s="511">
        <v>18682.945479452053</v>
      </c>
      <c r="D407" s="511">
        <v>7138.7197808219171</v>
      </c>
      <c r="E407" s="511">
        <v>6575.7698630136983</v>
      </c>
      <c r="F407" s="175"/>
      <c r="G407" s="175"/>
    </row>
    <row r="408" spans="1:11" s="192" customFormat="1">
      <c r="A408" s="188" t="s">
        <v>310</v>
      </c>
      <c r="B408" s="1309">
        <v>7692920.5800000001</v>
      </c>
      <c r="C408" s="511">
        <v>4662356</v>
      </c>
      <c r="D408" s="511">
        <v>1386251.98</v>
      </c>
      <c r="E408" s="511">
        <v>1644312.6</v>
      </c>
      <c r="F408" s="108"/>
      <c r="G408" s="108"/>
    </row>
    <row r="409" spans="1:11" s="192" customFormat="1">
      <c r="A409" s="188" t="s">
        <v>311</v>
      </c>
      <c r="B409" s="1309">
        <v>1305556</v>
      </c>
      <c r="C409" s="511">
        <v>550250</v>
      </c>
      <c r="D409" s="511">
        <v>380000</v>
      </c>
      <c r="E409" s="511">
        <v>375306</v>
      </c>
      <c r="F409" s="108"/>
      <c r="G409" s="108"/>
    </row>
    <row r="410" spans="1:11" s="192" customFormat="1">
      <c r="A410" s="188" t="s">
        <v>312</v>
      </c>
      <c r="B410" s="1309">
        <v>999238.89</v>
      </c>
      <c r="C410" s="511">
        <v>370979</v>
      </c>
      <c r="D410" s="511">
        <v>459696.24</v>
      </c>
      <c r="E410" s="511">
        <v>168563.65</v>
      </c>
      <c r="F410" s="108"/>
      <c r="G410" s="108"/>
    </row>
    <row r="411" spans="1:11" s="192" customFormat="1">
      <c r="A411" s="188" t="s">
        <v>313</v>
      </c>
      <c r="B411" s="1309">
        <v>1528093.45</v>
      </c>
      <c r="C411" s="511">
        <v>991105</v>
      </c>
      <c r="D411" s="511">
        <v>327627</v>
      </c>
      <c r="E411" s="511">
        <v>209361.44999999995</v>
      </c>
      <c r="F411" s="108"/>
      <c r="G411" s="108"/>
    </row>
    <row r="412" spans="1:11" s="192" customFormat="1">
      <c r="A412" s="188" t="s">
        <v>409</v>
      </c>
      <c r="B412" s="1310">
        <v>299254.89999999997</v>
      </c>
      <c r="C412" s="1311">
        <v>244585.1</v>
      </c>
      <c r="D412" s="1311">
        <v>52057.5</v>
      </c>
      <c r="E412" s="1311">
        <v>2612.3000000000002</v>
      </c>
      <c r="F412" s="108"/>
      <c r="G412" s="108"/>
    </row>
    <row r="413" spans="1:11" s="192" customFormat="1">
      <c r="A413" s="63" t="s">
        <v>424</v>
      </c>
      <c r="B413" s="33"/>
      <c r="C413" s="194"/>
      <c r="D413" s="194"/>
      <c r="E413" s="36"/>
      <c r="F413" s="194"/>
      <c r="G413" s="66"/>
    </row>
    <row r="414" spans="1:11" s="192" customFormat="1">
      <c r="A414" s="265" t="s">
        <v>410</v>
      </c>
      <c r="B414" s="33"/>
      <c r="C414" s="194"/>
      <c r="D414" s="194"/>
      <c r="E414" s="36"/>
      <c r="F414" s="33"/>
      <c r="G414" s="265"/>
      <c r="H414" s="78"/>
      <c r="I414" s="194"/>
      <c r="J414" s="194"/>
      <c r="K414" s="66"/>
    </row>
    <row r="415" spans="1:11" s="192" customFormat="1">
      <c r="A415" s="265"/>
      <c r="B415" s="33"/>
      <c r="C415" s="194"/>
      <c r="D415" s="194"/>
      <c r="E415" s="36"/>
      <c r="F415" s="33"/>
      <c r="G415" s="265"/>
      <c r="H415" s="78"/>
      <c r="I415" s="194"/>
      <c r="J415" s="194"/>
      <c r="K415" s="66"/>
    </row>
    <row r="416" spans="1:11" s="192" customFormat="1">
      <c r="A416" s="11" t="s">
        <v>486</v>
      </c>
      <c r="B416" s="33"/>
      <c r="C416" s="194"/>
      <c r="D416" s="194"/>
      <c r="E416" s="36"/>
      <c r="F416" s="33"/>
    </row>
    <row r="417" spans="1:6" s="192" customFormat="1">
      <c r="A417" s="69"/>
      <c r="B417" s="33"/>
      <c r="C417" s="194"/>
      <c r="D417" s="194"/>
      <c r="E417" s="36"/>
      <c r="F417" s="33"/>
    </row>
    <row r="418" spans="1:6" s="192" customFormat="1">
      <c r="A418" s="69"/>
      <c r="B418" s="33"/>
      <c r="C418" s="194"/>
      <c r="D418" s="194"/>
      <c r="E418" s="36"/>
      <c r="F418" s="33"/>
    </row>
    <row r="419" spans="1:6" s="192" customFormat="1">
      <c r="A419" s="69"/>
      <c r="B419" s="33"/>
      <c r="C419" s="194"/>
      <c r="D419" s="194"/>
      <c r="E419" s="36"/>
      <c r="F419" s="33"/>
    </row>
    <row r="420" spans="1:6" s="192" customFormat="1">
      <c r="A420" s="69"/>
      <c r="B420" s="33"/>
      <c r="C420" s="194"/>
      <c r="D420" s="194"/>
      <c r="E420" s="36"/>
      <c r="F420" s="33"/>
    </row>
    <row r="421" spans="1:6" s="192" customFormat="1">
      <c r="A421" s="69"/>
      <c r="B421" s="33"/>
      <c r="C421" s="194"/>
      <c r="D421" s="194"/>
      <c r="E421" s="36"/>
      <c r="F421" s="33"/>
    </row>
    <row r="422" spans="1:6" s="192" customFormat="1">
      <c r="A422" s="69"/>
      <c r="B422" s="33"/>
      <c r="C422" s="194"/>
      <c r="D422" s="194"/>
      <c r="E422" s="36"/>
      <c r="F422" s="33"/>
    </row>
    <row r="423" spans="1:6" s="192" customFormat="1">
      <c r="A423" s="69"/>
      <c r="B423" s="33"/>
      <c r="C423" s="194"/>
      <c r="D423" s="194"/>
      <c r="E423" s="36"/>
      <c r="F423" s="33"/>
    </row>
    <row r="424" spans="1:6" s="192" customFormat="1">
      <c r="A424" s="69"/>
      <c r="B424" s="33"/>
      <c r="C424" s="194"/>
      <c r="D424" s="194"/>
      <c r="E424" s="36"/>
      <c r="F424" s="33"/>
    </row>
    <row r="425" spans="1:6" s="192" customFormat="1">
      <c r="A425" s="69"/>
      <c r="B425" s="33"/>
      <c r="C425" s="194"/>
      <c r="D425" s="194"/>
      <c r="E425" s="36"/>
      <c r="F425" s="33"/>
    </row>
    <row r="426" spans="1:6" s="192" customFormat="1">
      <c r="A426" s="69"/>
      <c r="B426" s="33"/>
      <c r="C426" s="194"/>
      <c r="D426" s="194"/>
      <c r="E426" s="36"/>
      <c r="F426" s="33"/>
    </row>
    <row r="427" spans="1:6" s="192" customFormat="1">
      <c r="A427" s="69"/>
      <c r="B427" s="33"/>
      <c r="C427" s="194"/>
      <c r="D427" s="194"/>
      <c r="E427" s="36"/>
      <c r="F427" s="33"/>
    </row>
    <row r="428" spans="1:6" s="192" customFormat="1">
      <c r="A428" s="69"/>
      <c r="B428" s="33"/>
      <c r="C428" s="194"/>
      <c r="D428" s="194"/>
      <c r="E428" s="36"/>
      <c r="F428" s="33"/>
    </row>
    <row r="429" spans="1:6" s="192" customFormat="1">
      <c r="A429" s="69"/>
      <c r="B429" s="33"/>
      <c r="C429" s="194"/>
      <c r="D429" s="194"/>
      <c r="E429" s="36"/>
      <c r="F429" s="33"/>
    </row>
    <row r="430" spans="1:6" s="192" customFormat="1">
      <c r="A430" s="69" t="s">
        <v>422</v>
      </c>
      <c r="B430" s="33"/>
      <c r="C430" s="194"/>
      <c r="D430" s="194"/>
      <c r="E430" s="36"/>
      <c r="F430" s="33"/>
    </row>
    <row r="431" spans="1:6" ht="18.75">
      <c r="A431" s="243" t="s">
        <v>382</v>
      </c>
      <c r="B431" s="194"/>
      <c r="C431" s="194"/>
      <c r="D431" s="194"/>
    </row>
    <row r="432" spans="1:6" ht="154.5" customHeight="1">
      <c r="A432" s="2901" t="s">
        <v>685</v>
      </c>
      <c r="B432" s="2901"/>
      <c r="C432" s="2901"/>
      <c r="D432" s="2901"/>
      <c r="E432" s="2901"/>
      <c r="F432" s="150"/>
    </row>
    <row r="433" spans="1:32">
      <c r="A433" s="90" t="s">
        <v>449</v>
      </c>
      <c r="B433" s="12"/>
      <c r="C433" s="195"/>
      <c r="D433" s="12"/>
      <c r="F433" s="150"/>
      <c r="AB433" s="196"/>
      <c r="AC433" s="13"/>
      <c r="AD433" s="13"/>
      <c r="AE433" s="13"/>
      <c r="AF433" s="112"/>
    </row>
    <row r="434" spans="1:32">
      <c r="A434" s="244" t="s">
        <v>23</v>
      </c>
      <c r="B434" s="1312">
        <v>2008</v>
      </c>
      <c r="C434" s="1312">
        <v>2010</v>
      </c>
      <c r="D434" s="1313">
        <v>2011</v>
      </c>
      <c r="E434" s="1313">
        <v>2012</v>
      </c>
      <c r="AA434" s="55"/>
      <c r="AB434" s="197"/>
      <c r="AC434" s="197"/>
      <c r="AD434" s="39"/>
      <c r="AE434" s="197"/>
    </row>
    <row r="435" spans="1:32">
      <c r="A435" s="198" t="s">
        <v>8</v>
      </c>
      <c r="B435" s="1314">
        <v>489</v>
      </c>
      <c r="C435" s="1314">
        <v>1259</v>
      </c>
      <c r="D435" s="1314">
        <v>1356</v>
      </c>
      <c r="E435" s="1314">
        <f>SUM(E436:E445)</f>
        <v>2107</v>
      </c>
      <c r="AA435" s="55"/>
      <c r="AB435" s="197"/>
      <c r="AC435" s="197"/>
      <c r="AD435" s="39"/>
      <c r="AE435" s="197"/>
    </row>
    <row r="436" spans="1:32">
      <c r="A436" s="199" t="s">
        <v>163</v>
      </c>
      <c r="B436" s="1315">
        <v>47</v>
      </c>
      <c r="C436" s="1315">
        <v>90</v>
      </c>
      <c r="D436" s="1316" t="s">
        <v>484</v>
      </c>
      <c r="E436" s="1316" t="s">
        <v>484</v>
      </c>
      <c r="AA436" s="55"/>
      <c r="AB436" s="197"/>
      <c r="AC436" s="197"/>
      <c r="AD436" s="39"/>
      <c r="AE436" s="197"/>
    </row>
    <row r="437" spans="1:32">
      <c r="A437" s="199" t="s">
        <v>212</v>
      </c>
      <c r="B437" s="1315">
        <v>85</v>
      </c>
      <c r="C437" s="1315">
        <v>471</v>
      </c>
      <c r="D437" s="1316">
        <v>667</v>
      </c>
      <c r="E437" s="1317">
        <v>1147</v>
      </c>
      <c r="AA437" s="55"/>
      <c r="AB437" s="197"/>
      <c r="AC437" s="197"/>
      <c r="AD437" s="39"/>
      <c r="AE437" s="197"/>
    </row>
    <row r="438" spans="1:32">
      <c r="A438" s="199" t="s">
        <v>213</v>
      </c>
      <c r="B438" s="1315">
        <v>117</v>
      </c>
      <c r="C438" s="1315">
        <v>335</v>
      </c>
      <c r="D438" s="1316">
        <v>394</v>
      </c>
      <c r="E438" s="1316">
        <v>443</v>
      </c>
      <c r="AA438" s="55"/>
      <c r="AB438" s="197"/>
      <c r="AC438" s="197"/>
      <c r="AD438" s="39"/>
      <c r="AE438" s="197"/>
    </row>
    <row r="439" spans="1:32">
      <c r="A439" s="199" t="s">
        <v>214</v>
      </c>
      <c r="B439" s="1315">
        <v>212</v>
      </c>
      <c r="C439" s="1315">
        <v>193</v>
      </c>
      <c r="D439" s="1316">
        <v>138</v>
      </c>
      <c r="E439" s="1316">
        <v>279</v>
      </c>
      <c r="AA439" s="55"/>
      <c r="AB439" s="197"/>
      <c r="AC439" s="197"/>
      <c r="AD439" s="39"/>
      <c r="AE439" s="197"/>
    </row>
    <row r="440" spans="1:32">
      <c r="A440" s="199" t="s">
        <v>215</v>
      </c>
      <c r="B440" s="1315" t="s">
        <v>484</v>
      </c>
      <c r="C440" s="1315">
        <v>55</v>
      </c>
      <c r="D440" s="1316">
        <v>82</v>
      </c>
      <c r="E440" s="1316">
        <v>103</v>
      </c>
      <c r="AA440" s="55"/>
      <c r="AB440" s="197"/>
      <c r="AC440" s="197"/>
      <c r="AD440" s="39"/>
      <c r="AE440" s="197"/>
    </row>
    <row r="441" spans="1:32">
      <c r="A441" s="199" t="s">
        <v>216</v>
      </c>
      <c r="B441" s="1315" t="s">
        <v>484</v>
      </c>
      <c r="C441" s="1315">
        <v>51</v>
      </c>
      <c r="D441" s="1316" t="s">
        <v>484</v>
      </c>
      <c r="E441" s="1316" t="s">
        <v>484</v>
      </c>
      <c r="AA441" s="55"/>
      <c r="AB441" s="197"/>
      <c r="AC441" s="197"/>
      <c r="AD441" s="39"/>
      <c r="AE441" s="197"/>
    </row>
    <row r="442" spans="1:32">
      <c r="A442" s="199" t="s">
        <v>217</v>
      </c>
      <c r="B442" s="1315" t="s">
        <v>484</v>
      </c>
      <c r="C442" s="1315" t="s">
        <v>484</v>
      </c>
      <c r="D442" s="1316" t="s">
        <v>484</v>
      </c>
      <c r="E442" s="1316" t="s">
        <v>484</v>
      </c>
      <c r="AA442" s="55"/>
      <c r="AB442" s="197"/>
      <c r="AC442" s="197"/>
      <c r="AD442" s="39"/>
      <c r="AE442" s="197"/>
    </row>
    <row r="443" spans="1:32">
      <c r="A443" s="199" t="s">
        <v>218</v>
      </c>
      <c r="B443" s="1315">
        <v>12</v>
      </c>
      <c r="C443" s="1315">
        <v>12</v>
      </c>
      <c r="D443" s="1316" t="s">
        <v>484</v>
      </c>
      <c r="E443" s="1316" t="s">
        <v>484</v>
      </c>
      <c r="AA443" s="55"/>
      <c r="AB443" s="197"/>
      <c r="AC443" s="197"/>
      <c r="AD443" s="39"/>
      <c r="AE443" s="197"/>
    </row>
    <row r="444" spans="1:32">
      <c r="A444" s="199" t="s">
        <v>164</v>
      </c>
      <c r="B444" s="1315" t="s">
        <v>484</v>
      </c>
      <c r="C444" s="1315">
        <v>52</v>
      </c>
      <c r="D444" s="1316">
        <v>75</v>
      </c>
      <c r="E444" s="1316">
        <v>135</v>
      </c>
      <c r="AA444" s="55"/>
      <c r="AB444" s="197"/>
      <c r="AC444" s="197"/>
      <c r="AD444" s="39"/>
      <c r="AE444" s="197"/>
    </row>
    <row r="445" spans="1:32">
      <c r="A445" s="200" t="s">
        <v>165</v>
      </c>
      <c r="B445" s="1318">
        <v>16</v>
      </c>
      <c r="C445" s="1318" t="s">
        <v>484</v>
      </c>
      <c r="D445" s="1318" t="s">
        <v>484</v>
      </c>
      <c r="E445" s="1319" t="s">
        <v>484</v>
      </c>
      <c r="AA445" s="55"/>
      <c r="AB445" s="197"/>
      <c r="AC445" s="197"/>
      <c r="AD445" s="39"/>
      <c r="AE445" s="197"/>
    </row>
    <row r="446" spans="1:32">
      <c r="A446" s="246" t="s">
        <v>425</v>
      </c>
      <c r="B446" s="201"/>
      <c r="C446" s="201"/>
      <c r="D446" s="201"/>
      <c r="E446" s="201"/>
      <c r="F446" s="264"/>
      <c r="AB446" s="55"/>
      <c r="AC446" s="197"/>
      <c r="AD446" s="197"/>
      <c r="AE446" s="39"/>
      <c r="AF446" s="197"/>
    </row>
    <row r="447" spans="1:32">
      <c r="A447" s="36"/>
      <c r="B447" s="36"/>
      <c r="C447" s="36"/>
      <c r="D447" s="36"/>
      <c r="E447" s="36"/>
      <c r="F447" s="66"/>
    </row>
    <row r="448" spans="1:32">
      <c r="A448" s="885" t="s">
        <v>608</v>
      </c>
      <c r="B448" s="36"/>
      <c r="C448" s="36"/>
      <c r="D448" s="36"/>
      <c r="E448" s="36"/>
      <c r="F448" s="66"/>
      <c r="H448" s="150"/>
      <c r="I448" s="150"/>
      <c r="J448" s="150"/>
    </row>
    <row r="449" spans="1:10">
      <c r="A449" s="173" t="s">
        <v>14</v>
      </c>
      <c r="B449" s="1199">
        <v>2005</v>
      </c>
      <c r="C449" s="1199">
        <v>2010</v>
      </c>
      <c r="D449" s="1184">
        <v>2012</v>
      </c>
      <c r="E449" s="1184">
        <v>2013</v>
      </c>
      <c r="F449" s="150"/>
      <c r="G449" s="150"/>
      <c r="H449" s="150"/>
      <c r="I449" s="150"/>
    </row>
    <row r="450" spans="1:10" ht="15.75">
      <c r="A450" s="202" t="s">
        <v>219</v>
      </c>
      <c r="B450" s="36">
        <v>6</v>
      </c>
      <c r="C450" s="1320">
        <v>4</v>
      </c>
      <c r="D450" s="1321">
        <v>12</v>
      </c>
      <c r="E450" s="1322">
        <v>11</v>
      </c>
      <c r="F450" s="316"/>
      <c r="G450" s="150"/>
      <c r="H450" s="105"/>
      <c r="I450" s="150"/>
    </row>
    <row r="451" spans="1:10" ht="15.75">
      <c r="A451" s="123" t="s">
        <v>220</v>
      </c>
      <c r="B451" s="36" t="s">
        <v>484</v>
      </c>
      <c r="C451" s="1323">
        <v>11</v>
      </c>
      <c r="D451" s="1324">
        <v>23</v>
      </c>
      <c r="E451" s="1325">
        <v>43</v>
      </c>
      <c r="F451" s="316"/>
      <c r="G451" s="150"/>
      <c r="H451" s="105"/>
      <c r="I451" s="150"/>
    </row>
    <row r="452" spans="1:10" ht="15.75">
      <c r="A452" s="123" t="s">
        <v>221</v>
      </c>
      <c r="B452" s="36">
        <v>0</v>
      </c>
      <c r="C452" s="1323">
        <v>0</v>
      </c>
      <c r="D452" s="1324">
        <v>3</v>
      </c>
      <c r="E452" s="36" t="s">
        <v>484</v>
      </c>
      <c r="F452" s="316"/>
      <c r="G452" s="150"/>
      <c r="H452" s="105"/>
      <c r="I452" s="150"/>
    </row>
    <row r="453" spans="1:10" ht="15.75">
      <c r="A453" s="123" t="s">
        <v>222</v>
      </c>
      <c r="B453" s="36">
        <v>53</v>
      </c>
      <c r="C453" s="1323">
        <v>66</v>
      </c>
      <c r="D453" s="1324">
        <v>89</v>
      </c>
      <c r="E453" s="1325">
        <v>66</v>
      </c>
      <c r="F453" s="316"/>
      <c r="G453" s="150"/>
      <c r="H453" s="105"/>
      <c r="I453" s="150"/>
    </row>
    <row r="454" spans="1:10" ht="15.75">
      <c r="A454" s="123" t="s">
        <v>232</v>
      </c>
      <c r="B454" s="36">
        <v>123</v>
      </c>
      <c r="C454" s="1323">
        <v>144</v>
      </c>
      <c r="D454" s="1324">
        <v>388</v>
      </c>
      <c r="E454" s="36" t="s">
        <v>484</v>
      </c>
      <c r="F454" s="316"/>
      <c r="G454" s="150"/>
      <c r="H454" s="105"/>
      <c r="I454" s="150"/>
    </row>
    <row r="455" spans="1:10" ht="15.75">
      <c r="A455" s="202" t="s">
        <v>223</v>
      </c>
      <c r="B455" s="36">
        <v>41</v>
      </c>
      <c r="C455" s="1320">
        <v>58</v>
      </c>
      <c r="D455" s="1321">
        <v>68</v>
      </c>
      <c r="E455" s="36" t="s">
        <v>484</v>
      </c>
      <c r="F455" s="316"/>
      <c r="G455" s="150"/>
      <c r="H455" s="105"/>
      <c r="I455" s="150"/>
    </row>
    <row r="456" spans="1:10" ht="15.75">
      <c r="A456" s="202" t="s">
        <v>224</v>
      </c>
      <c r="B456" s="36" t="s">
        <v>484</v>
      </c>
      <c r="C456" s="36" t="s">
        <v>484</v>
      </c>
      <c r="D456" s="36" t="s">
        <v>484</v>
      </c>
      <c r="E456" s="36" t="s">
        <v>484</v>
      </c>
      <c r="F456" s="317"/>
      <c r="G456" s="318"/>
      <c r="H456" s="245"/>
      <c r="I456" s="150"/>
    </row>
    <row r="457" spans="1:10" ht="15.75">
      <c r="A457" s="123" t="s">
        <v>226</v>
      </c>
      <c r="B457" s="36" t="s">
        <v>484</v>
      </c>
      <c r="C457" s="36" t="s">
        <v>484</v>
      </c>
      <c r="D457" s="1216">
        <v>397</v>
      </c>
      <c r="E457" s="1216">
        <v>497</v>
      </c>
      <c r="F457" s="319"/>
      <c r="G457" s="150"/>
      <c r="H457" s="105"/>
      <c r="I457" s="150"/>
    </row>
    <row r="458" spans="1:10" ht="15.75">
      <c r="A458" s="123" t="s">
        <v>227</v>
      </c>
      <c r="B458" s="36">
        <v>171</v>
      </c>
      <c r="C458" s="1323">
        <v>177</v>
      </c>
      <c r="D458" s="1324">
        <v>365</v>
      </c>
      <c r="E458" s="36" t="s">
        <v>484</v>
      </c>
      <c r="F458" s="316"/>
      <c r="G458" s="150"/>
      <c r="H458" s="105"/>
      <c r="I458" s="150"/>
    </row>
    <row r="459" spans="1:10" ht="15.75">
      <c r="A459" s="21" t="s">
        <v>240</v>
      </c>
      <c r="B459" s="539" t="s">
        <v>484</v>
      </c>
      <c r="C459" s="1326">
        <v>30186</v>
      </c>
      <c r="D459" s="1327" t="s">
        <v>686</v>
      </c>
      <c r="E459" s="1328" t="s">
        <v>484</v>
      </c>
      <c r="F459" s="316"/>
      <c r="G459" s="150"/>
      <c r="H459" s="224"/>
      <c r="I459" s="150"/>
    </row>
    <row r="460" spans="1:10" ht="15.75">
      <c r="A460" s="247" t="s">
        <v>426</v>
      </c>
      <c r="B460" s="36"/>
      <c r="C460" s="36"/>
      <c r="D460" s="36"/>
      <c r="E460" s="36"/>
      <c r="G460" s="316"/>
      <c r="H460" s="318"/>
      <c r="I460" s="150"/>
      <c r="J460" s="150"/>
    </row>
    <row r="461" spans="1:10">
      <c r="A461" s="320" t="s">
        <v>427</v>
      </c>
      <c r="B461" s="36"/>
      <c r="C461" s="36"/>
      <c r="D461" s="36"/>
      <c r="E461" s="36"/>
      <c r="G461" s="150"/>
      <c r="H461" s="150"/>
      <c r="I461" s="150"/>
      <c r="J461" s="150"/>
    </row>
    <row r="462" spans="1:10">
      <c r="A462" s="36"/>
      <c r="B462" s="36"/>
      <c r="C462" s="36"/>
      <c r="D462" s="36"/>
      <c r="E462" s="36"/>
      <c r="G462" s="150"/>
      <c r="H462" s="150"/>
      <c r="I462" s="150"/>
      <c r="J462" s="150"/>
    </row>
    <row r="463" spans="1:10">
      <c r="A463" s="204" t="s">
        <v>609</v>
      </c>
      <c r="B463" s="205"/>
      <c r="C463" s="205"/>
      <c r="D463" s="36"/>
      <c r="E463" s="36"/>
      <c r="G463" s="150"/>
      <c r="H463" s="150"/>
    </row>
    <row r="464" spans="1:10">
      <c r="A464" s="173" t="s">
        <v>14</v>
      </c>
      <c r="B464" s="1329">
        <v>2005</v>
      </c>
      <c r="C464" s="1330">
        <v>2010</v>
      </c>
      <c r="D464" s="1184">
        <v>2012</v>
      </c>
      <c r="E464" s="1184">
        <v>2013</v>
      </c>
      <c r="F464" s="150"/>
      <c r="G464" s="150"/>
    </row>
    <row r="465" spans="1:8">
      <c r="A465" s="206" t="s">
        <v>228</v>
      </c>
      <c r="B465" s="1331">
        <v>171</v>
      </c>
      <c r="C465" s="1332">
        <v>355</v>
      </c>
      <c r="D465" s="1332">
        <v>865</v>
      </c>
      <c r="E465" s="1332">
        <v>710.4</v>
      </c>
      <c r="G465" s="150"/>
    </row>
    <row r="466" spans="1:8">
      <c r="A466" s="207" t="s">
        <v>229</v>
      </c>
      <c r="B466" s="1331">
        <v>0.31</v>
      </c>
      <c r="C466" s="1333">
        <v>0.19</v>
      </c>
      <c r="D466" s="1333">
        <v>0.1</v>
      </c>
      <c r="E466" s="1333">
        <v>0.09</v>
      </c>
      <c r="G466" s="150"/>
    </row>
    <row r="467" spans="1:8">
      <c r="A467" s="207" t="s">
        <v>230</v>
      </c>
      <c r="B467" s="1331" t="s">
        <v>484</v>
      </c>
      <c r="C467" s="1203" t="s">
        <v>484</v>
      </c>
      <c r="D467" s="1203" t="s">
        <v>484</v>
      </c>
      <c r="E467" s="1203" t="s">
        <v>484</v>
      </c>
      <c r="G467" s="321"/>
    </row>
    <row r="468" spans="1:8">
      <c r="A468" s="207" t="s">
        <v>231</v>
      </c>
      <c r="B468" s="1331">
        <v>1.27</v>
      </c>
      <c r="C468" s="1333">
        <v>0.76</v>
      </c>
      <c r="D468" s="1333">
        <v>0.63010542632641797</v>
      </c>
      <c r="E468" s="1203" t="s">
        <v>484</v>
      </c>
      <c r="G468" s="150"/>
    </row>
    <row r="469" spans="1:8">
      <c r="A469" s="208" t="s">
        <v>687</v>
      </c>
      <c r="B469" s="1334">
        <v>3.5</v>
      </c>
      <c r="C469" s="1335">
        <v>1.1299999999999999</v>
      </c>
      <c r="D469" s="1336">
        <v>1.3873880946636701</v>
      </c>
      <c r="E469" s="1335">
        <v>1.55</v>
      </c>
      <c r="G469" s="150"/>
    </row>
    <row r="470" spans="1:8">
      <c r="A470" s="250" t="s">
        <v>426</v>
      </c>
      <c r="B470" s="205"/>
      <c r="C470" s="205"/>
      <c r="D470" s="205"/>
      <c r="E470" s="36"/>
      <c r="F470" s="36"/>
      <c r="G470" s="150"/>
      <c r="H470" s="150"/>
    </row>
    <row r="471" spans="1:8">
      <c r="A471" s="36"/>
      <c r="B471" s="36"/>
      <c r="C471" s="36"/>
      <c r="D471" s="36"/>
      <c r="E471" s="36"/>
      <c r="F471" s="36"/>
      <c r="G471" s="150"/>
      <c r="H471" s="150"/>
    </row>
    <row r="472" spans="1:8">
      <c r="A472" s="209" t="s">
        <v>610</v>
      </c>
      <c r="B472" s="9"/>
      <c r="C472" s="9"/>
      <c r="D472" s="9"/>
      <c r="E472" s="36"/>
      <c r="F472" s="36"/>
    </row>
    <row r="473" spans="1:8">
      <c r="A473" s="173" t="s">
        <v>14</v>
      </c>
      <c r="B473" s="1184">
        <v>2005</v>
      </c>
      <c r="C473" s="1199">
        <v>2010</v>
      </c>
      <c r="D473" s="1184">
        <v>2012</v>
      </c>
      <c r="E473" s="1184">
        <v>2013</v>
      </c>
      <c r="F473" s="150"/>
    </row>
    <row r="474" spans="1:8">
      <c r="A474" s="202" t="s">
        <v>219</v>
      </c>
      <c r="B474" s="9">
        <v>1</v>
      </c>
      <c r="C474" s="1320">
        <v>6</v>
      </c>
      <c r="D474" s="1337">
        <v>4</v>
      </c>
      <c r="E474" s="1337">
        <v>1</v>
      </c>
      <c r="F474" s="150"/>
    </row>
    <row r="475" spans="1:8">
      <c r="A475" s="123" t="s">
        <v>220</v>
      </c>
      <c r="B475" s="9">
        <v>0</v>
      </c>
      <c r="C475" s="1323">
        <v>0</v>
      </c>
      <c r="D475" s="1338">
        <v>0</v>
      </c>
      <c r="E475" s="1338">
        <v>0</v>
      </c>
      <c r="F475" s="150"/>
    </row>
    <row r="476" spans="1:8">
      <c r="A476" s="123" t="s">
        <v>221</v>
      </c>
      <c r="B476" s="9">
        <v>0</v>
      </c>
      <c r="C476" s="1323">
        <v>1</v>
      </c>
      <c r="D476" s="1338">
        <v>1</v>
      </c>
      <c r="E476" s="1338">
        <v>0</v>
      </c>
    </row>
    <row r="477" spans="1:8">
      <c r="A477" s="123" t="s">
        <v>222</v>
      </c>
      <c r="B477" s="9">
        <v>9</v>
      </c>
      <c r="C477" s="1320">
        <v>22</v>
      </c>
      <c r="D477" s="1337">
        <v>23</v>
      </c>
      <c r="E477" s="1337">
        <v>20</v>
      </c>
      <c r="F477" s="150"/>
    </row>
    <row r="478" spans="1:8">
      <c r="A478" s="123" t="s">
        <v>232</v>
      </c>
      <c r="B478" s="9">
        <v>5</v>
      </c>
      <c r="C478" s="1323">
        <v>472</v>
      </c>
      <c r="D478" s="1338">
        <v>12</v>
      </c>
      <c r="E478" s="1338">
        <v>24</v>
      </c>
      <c r="F478" s="150"/>
    </row>
    <row r="479" spans="1:8">
      <c r="A479" s="202" t="s">
        <v>223</v>
      </c>
      <c r="B479" s="9">
        <v>0</v>
      </c>
      <c r="C479" s="1323">
        <v>1</v>
      </c>
      <c r="D479" s="1338">
        <v>4</v>
      </c>
      <c r="E479" s="1338">
        <v>6</v>
      </c>
      <c r="F479" s="150"/>
    </row>
    <row r="480" spans="1:8">
      <c r="A480" s="202" t="s">
        <v>224</v>
      </c>
      <c r="B480" s="9">
        <v>0</v>
      </c>
      <c r="C480" s="1323">
        <v>0</v>
      </c>
      <c r="D480" s="1339">
        <v>1</v>
      </c>
      <c r="E480" s="1339">
        <v>0</v>
      </c>
      <c r="F480" s="150"/>
    </row>
    <row r="481" spans="1:7">
      <c r="A481" s="202" t="s">
        <v>225</v>
      </c>
      <c r="B481" s="9">
        <v>0</v>
      </c>
      <c r="C481" s="1323">
        <v>4</v>
      </c>
      <c r="D481" s="1338">
        <v>7</v>
      </c>
      <c r="E481" s="1338">
        <v>9</v>
      </c>
      <c r="F481" s="150"/>
    </row>
    <row r="482" spans="1:7">
      <c r="A482" s="123" t="s">
        <v>226</v>
      </c>
      <c r="B482" s="9">
        <v>0</v>
      </c>
      <c r="C482" s="1320">
        <v>0</v>
      </c>
      <c r="D482" s="1337">
        <v>0</v>
      </c>
      <c r="E482" s="1337">
        <v>0</v>
      </c>
      <c r="F482" s="150"/>
    </row>
    <row r="483" spans="1:7">
      <c r="A483" s="123" t="s">
        <v>227</v>
      </c>
      <c r="B483" s="9">
        <v>44</v>
      </c>
      <c r="C483" s="1323">
        <v>3</v>
      </c>
      <c r="D483" s="1338">
        <v>1</v>
      </c>
      <c r="E483" s="1338">
        <v>7</v>
      </c>
      <c r="F483" s="150"/>
    </row>
    <row r="484" spans="1:7">
      <c r="A484" s="21" t="s">
        <v>240</v>
      </c>
      <c r="B484" s="1340">
        <v>47</v>
      </c>
      <c r="C484" s="1341">
        <v>596</v>
      </c>
      <c r="D484" s="1326">
        <v>2229</v>
      </c>
      <c r="E484" s="1326">
        <v>1813</v>
      </c>
      <c r="F484" s="322"/>
    </row>
    <row r="485" spans="1:7">
      <c r="A485" s="249" t="s">
        <v>420</v>
      </c>
      <c r="B485" s="9"/>
      <c r="C485" s="9"/>
      <c r="D485" s="9"/>
      <c r="E485" s="9"/>
      <c r="F485" s="36"/>
      <c r="G485" s="150"/>
    </row>
    <row r="486" spans="1:7" ht="15" customHeight="1">
      <c r="A486" s="36"/>
      <c r="B486" s="36"/>
      <c r="C486" s="36"/>
      <c r="D486" s="36"/>
      <c r="E486" s="36"/>
      <c r="F486" s="36"/>
      <c r="G486" s="150"/>
    </row>
    <row r="487" spans="1:7">
      <c r="A487" s="262" t="s">
        <v>611</v>
      </c>
      <c r="B487" s="262"/>
      <c r="C487" s="262"/>
      <c r="D487" s="262"/>
      <c r="E487" s="36"/>
      <c r="F487" s="36"/>
    </row>
    <row r="488" spans="1:7">
      <c r="A488" s="173" t="s">
        <v>14</v>
      </c>
      <c r="B488" s="1199">
        <v>2005</v>
      </c>
      <c r="C488" s="1199">
        <v>2010</v>
      </c>
      <c r="D488" s="1184">
        <v>2012</v>
      </c>
      <c r="E488" s="1184">
        <v>2013</v>
      </c>
    </row>
    <row r="489" spans="1:7">
      <c r="A489" s="206" t="s">
        <v>228</v>
      </c>
      <c r="B489" s="1342">
        <v>9.8549790000000002</v>
      </c>
      <c r="C489" s="1342">
        <v>42.131225999999998</v>
      </c>
      <c r="D489" s="1342">
        <v>62.047809999999998</v>
      </c>
      <c r="E489" s="1342">
        <v>82.87115</v>
      </c>
      <c r="F489" s="146"/>
    </row>
    <row r="490" spans="1:7">
      <c r="A490" s="123" t="s">
        <v>229</v>
      </c>
      <c r="B490" s="1342">
        <v>0.91324395516215695</v>
      </c>
      <c r="C490" s="1342">
        <v>0.52217801589728252</v>
      </c>
      <c r="D490" s="1343">
        <v>0.37</v>
      </c>
      <c r="E490" s="1343">
        <v>0.24133851165333173</v>
      </c>
    </row>
    <row r="491" spans="1:7">
      <c r="A491" s="123" t="s">
        <v>230</v>
      </c>
      <c r="B491" s="1342">
        <v>2.1</v>
      </c>
      <c r="C491" s="1342">
        <v>17.100000000000001</v>
      </c>
      <c r="D491" s="1343">
        <v>9.3949999999999996</v>
      </c>
      <c r="E491" s="1343">
        <v>4.1389554748546393</v>
      </c>
    </row>
    <row r="492" spans="1:7">
      <c r="A492" s="135" t="s">
        <v>411</v>
      </c>
      <c r="B492" s="1344">
        <v>0.1</v>
      </c>
      <c r="C492" s="1344">
        <v>11.3</v>
      </c>
      <c r="D492" s="1345">
        <v>0.628</v>
      </c>
      <c r="E492" s="1344">
        <v>0.289606213983998</v>
      </c>
    </row>
    <row r="493" spans="1:7">
      <c r="A493" s="248" t="s">
        <v>156</v>
      </c>
      <c r="B493" s="36"/>
      <c r="C493" s="36"/>
      <c r="D493" s="36"/>
      <c r="E493" s="36"/>
    </row>
    <row r="494" spans="1:7">
      <c r="A494" s="210" t="s">
        <v>412</v>
      </c>
    </row>
  </sheetData>
  <protectedRanges>
    <protectedRange sqref="B351 B358:B360" name="Range1_2"/>
    <protectedRange sqref="D13:E13 D12 B7:B13 D7:E11 B367:B369 K13 K7:K11" name="Range1_1_1"/>
    <protectedRange sqref="F410:F412" name="Range1_2_1_1_1"/>
    <protectedRange sqref="G410:G412" name="Range1_2_1_2_1"/>
    <protectedRange sqref="A389" name="Range1"/>
    <protectedRange sqref="G358:G360" name="Range1_1"/>
    <protectedRange sqref="C410:C411" name="Range1_2_1_1_1_1"/>
    <protectedRange sqref="C412" name="Range1_2_1_1_2"/>
    <protectedRange sqref="D410:D411" name="Range1_2_1_1_2_1_1"/>
    <protectedRange sqref="D412" name="Range1_2_1_1_2_1_2"/>
    <protectedRange sqref="E412" name="Range1_2_1_2_1_1"/>
    <protectedRange sqref="E410:E411" name="Range1_2_1_2_1_1_1"/>
  </protectedRanges>
  <mergeCells count="6">
    <mergeCell ref="A432:E432"/>
    <mergeCell ref="A2:E2"/>
    <mergeCell ref="A19:D19"/>
    <mergeCell ref="A207:C207"/>
    <mergeCell ref="A344:E344"/>
    <mergeCell ref="A401:E401"/>
  </mergeCells>
  <pageMargins left="0.7" right="0.7" top="0.75" bottom="0.56999999999999995" header="0.3" footer="0.3"/>
  <pageSetup paperSize="9" scale="70" orientation="portrait" r:id="rId1"/>
  <headerFooter>
    <oddFooter>&amp;C&amp;P</oddFooter>
  </headerFooter>
  <rowBreaks count="10" manualBreakCount="10">
    <brk id="44" max="4" man="1"/>
    <brk id="117" max="4" man="1"/>
    <brk id="168" max="4" man="1"/>
    <brk id="224" max="4" man="1"/>
    <brk id="281" max="4" man="1"/>
    <brk id="341" max="4" man="1"/>
    <brk id="378" max="4" man="1"/>
    <brk id="398" max="4" man="1"/>
    <brk id="430" max="4" man="1"/>
    <brk id="446" max="4" man="1"/>
  </rowBreaks>
  <drawing r:id="rId2"/>
  <legacyDrawing r:id="rId3"/>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6" tint="-0.249977111117893"/>
  </sheetPr>
  <dimension ref="A1:IV185"/>
  <sheetViews>
    <sheetView topLeftCell="A112" zoomScaleNormal="100" zoomScaleSheetLayoutView="100" workbookViewId="0">
      <selection activeCell="J131" sqref="J131"/>
    </sheetView>
  </sheetViews>
  <sheetFormatPr defaultRowHeight="15"/>
  <cols>
    <col min="1" max="1" width="45.7109375" style="545" customWidth="1"/>
    <col min="2" max="5" width="11.7109375" style="545" customWidth="1"/>
    <col min="6" max="6" width="9.7109375" style="546" customWidth="1"/>
    <col min="7" max="16384" width="9.140625" style="546"/>
  </cols>
  <sheetData>
    <row r="1" spans="1:11" ht="18.75">
      <c r="A1" s="544" t="s">
        <v>655</v>
      </c>
      <c r="B1" s="545" t="s">
        <v>323</v>
      </c>
    </row>
    <row r="2" spans="1:11" ht="24.95" customHeight="1">
      <c r="A2" s="544" t="s">
        <v>656</v>
      </c>
    </row>
    <row r="3" spans="1:11" s="547" customFormat="1" ht="282.75" customHeight="1">
      <c r="A3" s="2905" t="s">
        <v>670</v>
      </c>
      <c r="B3" s="2905"/>
      <c r="C3" s="2905"/>
      <c r="D3" s="2905"/>
      <c r="E3" s="2905"/>
      <c r="K3" s="548"/>
    </row>
    <row r="4" spans="1:11" s="550" customFormat="1" ht="15" customHeight="1">
      <c r="A4" s="551"/>
      <c r="B4" s="552"/>
      <c r="C4" s="552"/>
      <c r="D4" s="552"/>
      <c r="E4" s="552"/>
    </row>
    <row r="5" spans="1:11" ht="20.100000000000001" customHeight="1">
      <c r="A5" s="2733" t="s">
        <v>614</v>
      </c>
      <c r="B5" s="2733"/>
      <c r="C5" s="2733"/>
      <c r="D5" s="2733"/>
      <c r="E5" s="2733"/>
    </row>
    <row r="6" spans="1:11" s="550" customFormat="1" ht="15" customHeight="1">
      <c r="A6" s="988" t="s">
        <v>495</v>
      </c>
      <c r="B6" s="553"/>
      <c r="C6" s="551"/>
      <c r="D6" s="551"/>
      <c r="E6" s="551"/>
    </row>
    <row r="7" spans="1:11" s="549" customFormat="1" ht="20.100000000000001" customHeight="1">
      <c r="A7" s="554" t="s">
        <v>14</v>
      </c>
      <c r="B7" s="555">
        <v>2005</v>
      </c>
      <c r="C7" s="555">
        <v>2010</v>
      </c>
      <c r="D7" s="555">
        <v>2012</v>
      </c>
      <c r="E7" s="555">
        <v>2013</v>
      </c>
    </row>
    <row r="8" spans="1:11" s="549" customFormat="1" ht="20.100000000000001" customHeight="1">
      <c r="A8" s="556" t="s">
        <v>496</v>
      </c>
      <c r="B8" s="557"/>
      <c r="C8" s="557"/>
      <c r="D8" s="557"/>
    </row>
    <row r="9" spans="1:11" s="549" customFormat="1" ht="20.100000000000001" customHeight="1">
      <c r="A9" s="558" t="s">
        <v>497</v>
      </c>
      <c r="B9" s="559">
        <v>818330</v>
      </c>
      <c r="C9" s="559">
        <v>825290.62199999997</v>
      </c>
      <c r="D9" s="559">
        <v>948200</v>
      </c>
      <c r="E9" s="559">
        <v>996928</v>
      </c>
    </row>
    <row r="10" spans="1:11" s="549" customFormat="1" ht="20.100000000000001" customHeight="1">
      <c r="A10" s="558" t="s">
        <v>162</v>
      </c>
      <c r="B10" s="559">
        <v>2242</v>
      </c>
      <c r="C10" s="559">
        <v>2261.0701972602737</v>
      </c>
      <c r="D10" s="559">
        <v>2590.710382513661</v>
      </c>
      <c r="E10" s="559">
        <v>2731.3095890410959</v>
      </c>
    </row>
    <row r="11" spans="1:11" s="549" customFormat="1" ht="20.100000000000001" customHeight="1">
      <c r="A11" s="560" t="s">
        <v>90</v>
      </c>
      <c r="B11" s="561"/>
      <c r="C11" s="561"/>
      <c r="D11" s="561"/>
      <c r="E11" s="559"/>
    </row>
    <row r="12" spans="1:11" s="549" customFormat="1" ht="20.100000000000001" customHeight="1">
      <c r="A12" s="558" t="s">
        <v>497</v>
      </c>
      <c r="B12" s="559">
        <v>749080</v>
      </c>
      <c r="C12" s="559">
        <v>744525</v>
      </c>
      <c r="D12" s="562">
        <v>873515</v>
      </c>
      <c r="E12" s="562">
        <v>920686.92700000003</v>
      </c>
    </row>
    <row r="13" spans="1:11" s="549" customFormat="1" ht="20.100000000000001" customHeight="1">
      <c r="A13" s="558" t="s">
        <v>162</v>
      </c>
      <c r="B13" s="559">
        <v>2052.2739726027398</v>
      </c>
      <c r="C13" s="559">
        <v>2039.7945205479452</v>
      </c>
      <c r="D13" s="562">
        <v>2386.6530054644809</v>
      </c>
      <c r="E13" s="562">
        <v>2522.4299369863015</v>
      </c>
    </row>
    <row r="14" spans="1:11" s="549" customFormat="1" ht="20.100000000000001" customHeight="1">
      <c r="A14" s="563" t="s">
        <v>498</v>
      </c>
      <c r="B14" s="564" t="s">
        <v>482</v>
      </c>
      <c r="C14" s="564">
        <v>1962</v>
      </c>
      <c r="D14" s="564">
        <v>2034</v>
      </c>
      <c r="E14" s="564">
        <v>2751</v>
      </c>
    </row>
    <row r="15" spans="1:11" s="550" customFormat="1" ht="15" customHeight="1">
      <c r="A15" s="552" t="s">
        <v>499</v>
      </c>
      <c r="B15" s="552"/>
      <c r="C15" s="552"/>
      <c r="D15" s="552"/>
      <c r="E15" s="552"/>
    </row>
    <row r="16" spans="1:11" s="550" customFormat="1" ht="15" customHeight="1">
      <c r="A16" s="565" t="s">
        <v>500</v>
      </c>
      <c r="B16" s="552"/>
      <c r="C16" s="552"/>
      <c r="D16" s="552"/>
      <c r="E16" s="552"/>
    </row>
    <row r="17" spans="1:5" s="550" customFormat="1" ht="15" customHeight="1">
      <c r="A17" s="551"/>
      <c r="B17" s="552"/>
      <c r="C17" s="552"/>
      <c r="D17" s="552"/>
      <c r="E17" s="552"/>
    </row>
    <row r="18" spans="1:5" ht="20.100000000000001" customHeight="1">
      <c r="A18" s="2733" t="s">
        <v>613</v>
      </c>
      <c r="B18" s="2733"/>
      <c r="C18" s="2733"/>
      <c r="D18" s="2733"/>
      <c r="E18" s="2733"/>
    </row>
    <row r="19" spans="1:5" s="550" customFormat="1" ht="15" customHeight="1">
      <c r="A19" s="989" t="s">
        <v>501</v>
      </c>
      <c r="B19" s="553"/>
      <c r="C19" s="552"/>
      <c r="D19" s="552"/>
      <c r="E19" s="552"/>
    </row>
    <row r="20" spans="1:5" s="549" customFormat="1" ht="20.100000000000001" customHeight="1">
      <c r="A20" s="554" t="s">
        <v>502</v>
      </c>
      <c r="B20" s="555">
        <v>2005</v>
      </c>
      <c r="C20" s="555">
        <v>2010</v>
      </c>
      <c r="D20" s="555">
        <v>2012</v>
      </c>
      <c r="E20" s="555">
        <v>2013</v>
      </c>
    </row>
    <row r="21" spans="1:5" s="549" customFormat="1" ht="20.100000000000001" customHeight="1">
      <c r="A21" s="566" t="s">
        <v>503</v>
      </c>
      <c r="B21" s="567">
        <v>53.08</v>
      </c>
      <c r="C21" s="567">
        <v>79.16</v>
      </c>
      <c r="D21" s="567">
        <v>112.97083333333335</v>
      </c>
      <c r="E21" s="567">
        <v>110.1</v>
      </c>
    </row>
    <row r="22" spans="1:5" s="549" customFormat="1" ht="20.100000000000001" customHeight="1">
      <c r="A22" s="568" t="s">
        <v>504</v>
      </c>
      <c r="B22" s="569">
        <v>52.46</v>
      </c>
      <c r="C22" s="569">
        <v>78.69</v>
      </c>
      <c r="D22" s="569">
        <v>112.325</v>
      </c>
      <c r="E22" s="569">
        <v>109.5</v>
      </c>
    </row>
    <row r="23" spans="1:5" s="549" customFormat="1" ht="20.100000000000001" customHeight="1">
      <c r="A23" s="568" t="s">
        <v>505</v>
      </c>
      <c r="B23" s="569">
        <v>53.13</v>
      </c>
      <c r="C23" s="569">
        <v>78.989999999999995</v>
      </c>
      <c r="D23" s="569">
        <v>112.68749999999999</v>
      </c>
      <c r="E23" s="569">
        <v>109.9</v>
      </c>
    </row>
    <row r="24" spans="1:5" s="549" customFormat="1" ht="20.100000000000001" customHeight="1">
      <c r="A24" s="568" t="s">
        <v>506</v>
      </c>
      <c r="B24" s="569">
        <v>48.98</v>
      </c>
      <c r="C24" s="569">
        <v>77.28</v>
      </c>
      <c r="D24" s="569">
        <v>110.53333333333332</v>
      </c>
      <c r="E24" s="569">
        <v>107.1</v>
      </c>
    </row>
    <row r="25" spans="1:5" s="549" customFormat="1" ht="20.100000000000001" customHeight="1">
      <c r="A25" s="570" t="s">
        <v>507</v>
      </c>
      <c r="B25" s="571">
        <v>51.91</v>
      </c>
      <c r="C25" s="571">
        <v>78.53</v>
      </c>
      <c r="D25" s="571">
        <v>112.12916666666666</v>
      </c>
      <c r="E25" s="571">
        <v>109.2</v>
      </c>
    </row>
    <row r="26" spans="1:5" s="550" customFormat="1" ht="15" customHeight="1">
      <c r="A26" s="552" t="s">
        <v>499</v>
      </c>
      <c r="B26" s="552"/>
      <c r="C26" s="552"/>
      <c r="D26" s="552"/>
      <c r="E26" s="552"/>
    </row>
    <row r="27" spans="1:5" s="550" customFormat="1" ht="15" customHeight="1">
      <c r="A27" s="552"/>
      <c r="B27" s="552"/>
      <c r="C27" s="552"/>
      <c r="D27" s="552"/>
      <c r="E27" s="552"/>
    </row>
    <row r="28" spans="1:5" ht="20.100000000000001" customHeight="1">
      <c r="A28" s="2733" t="s">
        <v>615</v>
      </c>
      <c r="B28" s="2733"/>
      <c r="C28" s="2733"/>
      <c r="D28" s="2733"/>
      <c r="E28" s="2733"/>
    </row>
    <row r="29" spans="1:5" s="550" customFormat="1" ht="15" customHeight="1">
      <c r="A29" s="990" t="s">
        <v>508</v>
      </c>
      <c r="B29" s="553"/>
      <c r="C29" s="553"/>
      <c r="D29" s="553"/>
      <c r="E29" s="553"/>
    </row>
    <row r="30" spans="1:5" s="549" customFormat="1" ht="20.100000000000001" customHeight="1">
      <c r="A30" s="554"/>
      <c r="B30" s="555">
        <v>2005</v>
      </c>
      <c r="C30" s="555">
        <v>2010</v>
      </c>
      <c r="D30" s="555">
        <v>2012</v>
      </c>
      <c r="E30" s="555">
        <v>2013</v>
      </c>
    </row>
    <row r="31" spans="1:5" s="549" customFormat="1" ht="20.100000000000001" customHeight="1">
      <c r="A31" s="556" t="s">
        <v>496</v>
      </c>
      <c r="B31" s="572"/>
      <c r="C31" s="572"/>
      <c r="D31" s="572"/>
      <c r="E31" s="572"/>
    </row>
    <row r="32" spans="1:5" s="549" customFormat="1" ht="20.100000000000001" customHeight="1">
      <c r="A32" s="558" t="s">
        <v>509</v>
      </c>
      <c r="B32" s="573">
        <v>2069550</v>
      </c>
      <c r="C32" s="573">
        <v>2174057.0099999998</v>
      </c>
      <c r="D32" s="573">
        <v>2791815</v>
      </c>
      <c r="E32" s="573">
        <v>2756207</v>
      </c>
    </row>
    <row r="33" spans="1:256" s="549" customFormat="1" ht="20.100000000000001" customHeight="1">
      <c r="A33" s="574" t="s">
        <v>510</v>
      </c>
      <c r="B33" s="575">
        <v>5670</v>
      </c>
      <c r="C33" s="575">
        <v>5956.3205753424654</v>
      </c>
      <c r="D33" s="575">
        <v>7627.9098360655735</v>
      </c>
      <c r="E33" s="575">
        <v>7551.2520547945205</v>
      </c>
    </row>
    <row r="34" spans="1:256" s="549" customFormat="1" ht="20.100000000000001" customHeight="1">
      <c r="A34" s="552" t="s">
        <v>499</v>
      </c>
      <c r="B34" s="552"/>
      <c r="C34" s="552"/>
      <c r="D34" s="552"/>
      <c r="E34" s="552"/>
      <c r="F34" s="550"/>
      <c r="G34" s="550"/>
      <c r="H34" s="550"/>
      <c r="I34" s="550"/>
      <c r="J34" s="550"/>
      <c r="K34" s="550"/>
      <c r="L34" s="550"/>
      <c r="M34" s="550"/>
      <c r="N34" s="550"/>
      <c r="O34" s="550"/>
      <c r="P34" s="550"/>
      <c r="Q34" s="550"/>
      <c r="R34" s="550"/>
      <c r="S34" s="550"/>
      <c r="T34" s="550"/>
      <c r="U34" s="550"/>
      <c r="V34" s="550"/>
      <c r="W34" s="550"/>
      <c r="X34" s="550"/>
      <c r="Y34" s="550"/>
      <c r="Z34" s="550"/>
      <c r="AA34" s="550"/>
      <c r="AB34" s="550"/>
      <c r="AC34" s="550"/>
      <c r="AD34" s="550"/>
      <c r="AE34" s="550"/>
      <c r="AF34" s="550"/>
      <c r="AG34" s="550"/>
      <c r="AH34" s="550"/>
      <c r="AI34" s="550"/>
      <c r="AJ34" s="550"/>
      <c r="AK34" s="550"/>
      <c r="AL34" s="550"/>
      <c r="AM34" s="550"/>
      <c r="AN34" s="550"/>
      <c r="AO34" s="550"/>
      <c r="AP34" s="550"/>
      <c r="AQ34" s="550"/>
      <c r="AR34" s="550"/>
      <c r="AS34" s="550"/>
      <c r="AT34" s="550"/>
      <c r="AU34" s="550"/>
      <c r="AV34" s="550"/>
      <c r="AW34" s="550"/>
      <c r="AX34" s="550"/>
      <c r="AY34" s="550"/>
      <c r="AZ34" s="550"/>
      <c r="BA34" s="550"/>
      <c r="BB34" s="550"/>
      <c r="BC34" s="550"/>
      <c r="BD34" s="550"/>
      <c r="BE34" s="550"/>
      <c r="BF34" s="550"/>
      <c r="BG34" s="550"/>
      <c r="BH34" s="550"/>
      <c r="BI34" s="550"/>
      <c r="BJ34" s="550"/>
      <c r="BK34" s="550"/>
      <c r="BL34" s="550"/>
      <c r="BM34" s="550"/>
      <c r="BN34" s="550"/>
      <c r="BO34" s="550"/>
      <c r="BP34" s="550"/>
      <c r="BQ34" s="550"/>
      <c r="BR34" s="550"/>
      <c r="BS34" s="550"/>
      <c r="BT34" s="550"/>
      <c r="BU34" s="550"/>
      <c r="BV34" s="550"/>
      <c r="BW34" s="550"/>
      <c r="BX34" s="550"/>
      <c r="BY34" s="550"/>
      <c r="BZ34" s="550"/>
      <c r="CA34" s="550"/>
      <c r="CB34" s="550"/>
      <c r="CC34" s="550"/>
      <c r="CD34" s="550"/>
      <c r="CE34" s="550"/>
      <c r="CF34" s="550"/>
      <c r="CG34" s="550"/>
      <c r="CH34" s="550"/>
      <c r="CI34" s="550"/>
      <c r="CJ34" s="550"/>
      <c r="CK34" s="550"/>
      <c r="CL34" s="550"/>
      <c r="CM34" s="550"/>
      <c r="CN34" s="550"/>
      <c r="CO34" s="550"/>
      <c r="CP34" s="550"/>
      <c r="CQ34" s="550"/>
      <c r="CR34" s="550"/>
      <c r="CS34" s="550"/>
      <c r="CT34" s="550"/>
      <c r="CU34" s="550"/>
      <c r="CV34" s="550"/>
      <c r="CW34" s="550"/>
      <c r="CX34" s="550"/>
      <c r="CY34" s="550"/>
      <c r="CZ34" s="550"/>
      <c r="DA34" s="550"/>
      <c r="DB34" s="550"/>
      <c r="DC34" s="550"/>
      <c r="DD34" s="550"/>
      <c r="DE34" s="550"/>
      <c r="DF34" s="550"/>
      <c r="DG34" s="550"/>
      <c r="DH34" s="550"/>
      <c r="DI34" s="550"/>
      <c r="DJ34" s="550"/>
      <c r="DK34" s="550"/>
      <c r="DL34" s="550"/>
      <c r="DM34" s="550"/>
      <c r="DN34" s="550"/>
      <c r="DO34" s="550"/>
      <c r="DP34" s="550"/>
      <c r="DQ34" s="550"/>
      <c r="DR34" s="550"/>
      <c r="DS34" s="550"/>
      <c r="DT34" s="550"/>
      <c r="DU34" s="550"/>
      <c r="DV34" s="550"/>
      <c r="DW34" s="550"/>
      <c r="DX34" s="550"/>
      <c r="DY34" s="550"/>
      <c r="DZ34" s="550"/>
      <c r="EA34" s="550"/>
      <c r="EB34" s="550"/>
      <c r="EC34" s="550"/>
      <c r="ED34" s="550"/>
      <c r="EE34" s="550"/>
      <c r="EF34" s="550"/>
      <c r="EG34" s="550"/>
      <c r="EH34" s="550"/>
      <c r="EI34" s="550"/>
      <c r="EJ34" s="550"/>
      <c r="EK34" s="550"/>
      <c r="EL34" s="550"/>
      <c r="EM34" s="550"/>
      <c r="EN34" s="550"/>
      <c r="EO34" s="550"/>
      <c r="EP34" s="550"/>
      <c r="EQ34" s="550"/>
      <c r="ER34" s="550"/>
      <c r="ES34" s="550"/>
      <c r="ET34" s="550"/>
      <c r="EU34" s="550"/>
      <c r="EV34" s="550"/>
      <c r="EW34" s="550"/>
      <c r="EX34" s="550"/>
      <c r="EY34" s="550"/>
      <c r="EZ34" s="550"/>
      <c r="FA34" s="550"/>
      <c r="FB34" s="550"/>
      <c r="FC34" s="550"/>
      <c r="FD34" s="550"/>
      <c r="FE34" s="550"/>
      <c r="FF34" s="550"/>
      <c r="FG34" s="550"/>
      <c r="FH34" s="550"/>
      <c r="FI34" s="550"/>
      <c r="FJ34" s="550"/>
      <c r="FK34" s="550"/>
      <c r="FL34" s="550"/>
      <c r="FM34" s="550"/>
      <c r="FN34" s="550"/>
      <c r="FO34" s="550"/>
      <c r="FP34" s="550"/>
      <c r="FQ34" s="550"/>
      <c r="FR34" s="550"/>
      <c r="FS34" s="550"/>
      <c r="FT34" s="550"/>
      <c r="FU34" s="550"/>
      <c r="FV34" s="550"/>
      <c r="FW34" s="550"/>
      <c r="FX34" s="550"/>
      <c r="FY34" s="550"/>
      <c r="FZ34" s="550"/>
      <c r="GA34" s="550"/>
      <c r="GB34" s="550"/>
      <c r="GC34" s="550"/>
      <c r="GD34" s="550"/>
      <c r="GE34" s="550"/>
      <c r="GF34" s="550"/>
      <c r="GG34" s="550"/>
      <c r="GH34" s="550"/>
      <c r="GI34" s="550"/>
      <c r="GJ34" s="550"/>
      <c r="GK34" s="550"/>
      <c r="GL34" s="550"/>
      <c r="GM34" s="550"/>
      <c r="GN34" s="550"/>
      <c r="GO34" s="550"/>
      <c r="GP34" s="550"/>
      <c r="GQ34" s="550"/>
      <c r="GR34" s="550"/>
      <c r="GS34" s="550"/>
      <c r="GT34" s="550"/>
      <c r="GU34" s="550"/>
      <c r="GV34" s="550"/>
      <c r="GW34" s="550"/>
      <c r="GX34" s="550"/>
      <c r="GY34" s="550"/>
      <c r="GZ34" s="550"/>
      <c r="HA34" s="550"/>
      <c r="HB34" s="550"/>
      <c r="HC34" s="550"/>
      <c r="HD34" s="550"/>
      <c r="HE34" s="550"/>
      <c r="HF34" s="550"/>
      <c r="HG34" s="550"/>
      <c r="HH34" s="550"/>
      <c r="HI34" s="550"/>
      <c r="HJ34" s="550"/>
      <c r="HK34" s="550"/>
      <c r="HL34" s="550"/>
      <c r="HM34" s="550"/>
      <c r="HN34" s="550"/>
      <c r="HO34" s="550"/>
      <c r="HP34" s="550"/>
      <c r="HQ34" s="550"/>
      <c r="HR34" s="550"/>
      <c r="HS34" s="550"/>
      <c r="HT34" s="550"/>
      <c r="HU34" s="550"/>
      <c r="HV34" s="550"/>
      <c r="HW34" s="550"/>
      <c r="HX34" s="550"/>
      <c r="HY34" s="550"/>
      <c r="HZ34" s="550"/>
      <c r="IA34" s="550"/>
      <c r="IB34" s="550"/>
      <c r="IC34" s="550"/>
      <c r="ID34" s="550"/>
      <c r="IE34" s="550"/>
      <c r="IF34" s="550"/>
      <c r="IG34" s="550"/>
      <c r="IH34" s="550"/>
      <c r="II34" s="550"/>
      <c r="IJ34" s="550"/>
      <c r="IK34" s="550"/>
      <c r="IL34" s="550"/>
      <c r="IM34" s="550"/>
      <c r="IN34" s="550"/>
      <c r="IO34" s="550"/>
      <c r="IP34" s="550"/>
      <c r="IQ34" s="550"/>
      <c r="IR34" s="550"/>
      <c r="IS34" s="550"/>
      <c r="IT34" s="550"/>
      <c r="IU34" s="550"/>
      <c r="IV34" s="550"/>
    </row>
    <row r="35" spans="1:256" s="549" customFormat="1" ht="20.100000000000001" customHeight="1">
      <c r="A35" s="551"/>
      <c r="B35" s="552"/>
      <c r="C35" s="552"/>
      <c r="D35" s="552"/>
      <c r="E35" s="552"/>
      <c r="F35" s="550"/>
      <c r="G35" s="550"/>
      <c r="H35" s="550"/>
      <c r="I35" s="550"/>
      <c r="J35" s="550"/>
      <c r="K35" s="550"/>
      <c r="L35" s="550"/>
      <c r="M35" s="550"/>
      <c r="N35" s="550"/>
      <c r="O35" s="550"/>
      <c r="P35" s="550"/>
      <c r="Q35" s="550"/>
      <c r="R35" s="550"/>
      <c r="S35" s="550"/>
      <c r="T35" s="550"/>
      <c r="U35" s="550"/>
      <c r="V35" s="550"/>
      <c r="W35" s="550"/>
      <c r="X35" s="550"/>
      <c r="Y35" s="550"/>
      <c r="Z35" s="550"/>
      <c r="AA35" s="550"/>
      <c r="AB35" s="550"/>
      <c r="AC35" s="550"/>
      <c r="AD35" s="550"/>
      <c r="AE35" s="550"/>
      <c r="AF35" s="550"/>
      <c r="AG35" s="550"/>
      <c r="AH35" s="550"/>
      <c r="AI35" s="550"/>
      <c r="AJ35" s="550"/>
      <c r="AK35" s="550"/>
      <c r="AL35" s="550"/>
      <c r="AM35" s="550"/>
      <c r="AN35" s="550"/>
      <c r="AO35" s="550"/>
      <c r="AP35" s="550"/>
      <c r="AQ35" s="550"/>
      <c r="AR35" s="550"/>
      <c r="AS35" s="550"/>
      <c r="AT35" s="550"/>
      <c r="AU35" s="550"/>
      <c r="AV35" s="550"/>
      <c r="AW35" s="550"/>
      <c r="AX35" s="550"/>
      <c r="AY35" s="550"/>
      <c r="AZ35" s="550"/>
      <c r="BA35" s="550"/>
      <c r="BB35" s="550"/>
      <c r="BC35" s="550"/>
      <c r="BD35" s="550"/>
      <c r="BE35" s="550"/>
      <c r="BF35" s="550"/>
      <c r="BG35" s="550"/>
      <c r="BH35" s="550"/>
      <c r="BI35" s="550"/>
      <c r="BJ35" s="550"/>
      <c r="BK35" s="550"/>
      <c r="BL35" s="550"/>
      <c r="BM35" s="550"/>
      <c r="BN35" s="550"/>
      <c r="BO35" s="550"/>
      <c r="BP35" s="550"/>
      <c r="BQ35" s="550"/>
      <c r="BR35" s="550"/>
      <c r="BS35" s="550"/>
      <c r="BT35" s="550"/>
      <c r="BU35" s="550"/>
      <c r="BV35" s="550"/>
      <c r="BW35" s="550"/>
      <c r="BX35" s="550"/>
      <c r="BY35" s="550"/>
      <c r="BZ35" s="550"/>
      <c r="CA35" s="550"/>
      <c r="CB35" s="550"/>
      <c r="CC35" s="550"/>
      <c r="CD35" s="550"/>
      <c r="CE35" s="550"/>
      <c r="CF35" s="550"/>
      <c r="CG35" s="550"/>
      <c r="CH35" s="550"/>
      <c r="CI35" s="550"/>
      <c r="CJ35" s="550"/>
      <c r="CK35" s="550"/>
      <c r="CL35" s="550"/>
      <c r="CM35" s="550"/>
      <c r="CN35" s="550"/>
      <c r="CO35" s="550"/>
      <c r="CP35" s="550"/>
      <c r="CQ35" s="550"/>
      <c r="CR35" s="550"/>
      <c r="CS35" s="550"/>
      <c r="CT35" s="550"/>
      <c r="CU35" s="550"/>
      <c r="CV35" s="550"/>
      <c r="CW35" s="550"/>
      <c r="CX35" s="550"/>
      <c r="CY35" s="550"/>
      <c r="CZ35" s="550"/>
      <c r="DA35" s="550"/>
      <c r="DB35" s="550"/>
      <c r="DC35" s="550"/>
      <c r="DD35" s="550"/>
      <c r="DE35" s="550"/>
      <c r="DF35" s="550"/>
      <c r="DG35" s="550"/>
      <c r="DH35" s="550"/>
      <c r="DI35" s="550"/>
      <c r="DJ35" s="550"/>
      <c r="DK35" s="550"/>
      <c r="DL35" s="550"/>
      <c r="DM35" s="550"/>
      <c r="DN35" s="550"/>
      <c r="DO35" s="550"/>
      <c r="DP35" s="550"/>
      <c r="DQ35" s="550"/>
      <c r="DR35" s="550"/>
      <c r="DS35" s="550"/>
      <c r="DT35" s="550"/>
      <c r="DU35" s="550"/>
      <c r="DV35" s="550"/>
      <c r="DW35" s="550"/>
      <c r="DX35" s="550"/>
      <c r="DY35" s="550"/>
      <c r="DZ35" s="550"/>
      <c r="EA35" s="550"/>
      <c r="EB35" s="550"/>
      <c r="EC35" s="550"/>
      <c r="ED35" s="550"/>
      <c r="EE35" s="550"/>
      <c r="EF35" s="550"/>
      <c r="EG35" s="550"/>
      <c r="EH35" s="550"/>
      <c r="EI35" s="550"/>
      <c r="EJ35" s="550"/>
      <c r="EK35" s="550"/>
      <c r="EL35" s="550"/>
      <c r="EM35" s="550"/>
      <c r="EN35" s="550"/>
      <c r="EO35" s="550"/>
      <c r="EP35" s="550"/>
      <c r="EQ35" s="550"/>
      <c r="ER35" s="550"/>
      <c r="ES35" s="550"/>
      <c r="ET35" s="550"/>
      <c r="EU35" s="550"/>
      <c r="EV35" s="550"/>
      <c r="EW35" s="550"/>
      <c r="EX35" s="550"/>
      <c r="EY35" s="550"/>
      <c r="EZ35" s="550"/>
      <c r="FA35" s="550"/>
      <c r="FB35" s="550"/>
      <c r="FC35" s="550"/>
      <c r="FD35" s="550"/>
      <c r="FE35" s="550"/>
      <c r="FF35" s="550"/>
      <c r="FG35" s="550"/>
      <c r="FH35" s="550"/>
      <c r="FI35" s="550"/>
      <c r="FJ35" s="550"/>
      <c r="FK35" s="550"/>
      <c r="FL35" s="550"/>
      <c r="FM35" s="550"/>
      <c r="FN35" s="550"/>
      <c r="FO35" s="550"/>
      <c r="FP35" s="550"/>
      <c r="FQ35" s="550"/>
      <c r="FR35" s="550"/>
      <c r="FS35" s="550"/>
      <c r="FT35" s="550"/>
      <c r="FU35" s="550"/>
      <c r="FV35" s="550"/>
      <c r="FW35" s="550"/>
      <c r="FX35" s="550"/>
      <c r="FY35" s="550"/>
      <c r="FZ35" s="550"/>
      <c r="GA35" s="550"/>
      <c r="GB35" s="550"/>
      <c r="GC35" s="550"/>
      <c r="GD35" s="550"/>
      <c r="GE35" s="550"/>
      <c r="GF35" s="550"/>
      <c r="GG35" s="550"/>
      <c r="GH35" s="550"/>
      <c r="GI35" s="550"/>
      <c r="GJ35" s="550"/>
      <c r="GK35" s="550"/>
      <c r="GL35" s="550"/>
      <c r="GM35" s="550"/>
      <c r="GN35" s="550"/>
      <c r="GO35" s="550"/>
      <c r="GP35" s="550"/>
      <c r="GQ35" s="550"/>
      <c r="GR35" s="550"/>
      <c r="GS35" s="550"/>
      <c r="GT35" s="550"/>
      <c r="GU35" s="550"/>
      <c r="GV35" s="550"/>
      <c r="GW35" s="550"/>
      <c r="GX35" s="550"/>
      <c r="GY35" s="550"/>
      <c r="GZ35" s="550"/>
      <c r="HA35" s="550"/>
      <c r="HB35" s="550"/>
      <c r="HC35" s="550"/>
      <c r="HD35" s="550"/>
      <c r="HE35" s="550"/>
      <c r="HF35" s="550"/>
      <c r="HG35" s="550"/>
      <c r="HH35" s="550"/>
      <c r="HI35" s="550"/>
      <c r="HJ35" s="550"/>
      <c r="HK35" s="550"/>
      <c r="HL35" s="550"/>
      <c r="HM35" s="550"/>
      <c r="HN35" s="550"/>
      <c r="HO35" s="550"/>
      <c r="HP35" s="550"/>
      <c r="HQ35" s="550"/>
      <c r="HR35" s="550"/>
      <c r="HS35" s="550"/>
      <c r="HT35" s="550"/>
      <c r="HU35" s="550"/>
      <c r="HV35" s="550"/>
      <c r="HW35" s="550"/>
      <c r="HX35" s="550"/>
      <c r="HY35" s="550"/>
      <c r="HZ35" s="550"/>
      <c r="IA35" s="550"/>
      <c r="IB35" s="550"/>
      <c r="IC35" s="550"/>
      <c r="ID35" s="550"/>
      <c r="IE35" s="550"/>
      <c r="IF35" s="550"/>
      <c r="IG35" s="550"/>
      <c r="IH35" s="550"/>
      <c r="II35" s="550"/>
      <c r="IJ35" s="550"/>
      <c r="IK35" s="550"/>
      <c r="IL35" s="550"/>
      <c r="IM35" s="550"/>
      <c r="IN35" s="550"/>
      <c r="IO35" s="550"/>
      <c r="IP35" s="550"/>
      <c r="IQ35" s="550"/>
      <c r="IR35" s="550"/>
      <c r="IS35" s="550"/>
      <c r="IT35" s="550"/>
      <c r="IU35" s="550"/>
      <c r="IV35" s="550"/>
    </row>
    <row r="36" spans="1:256" s="549" customFormat="1" ht="20.100000000000001" customHeight="1">
      <c r="A36" s="2733" t="s">
        <v>616</v>
      </c>
      <c r="B36" s="2733"/>
      <c r="C36" s="2733"/>
      <c r="D36" s="2733"/>
      <c r="E36" s="2733"/>
      <c r="F36" s="546"/>
      <c r="G36" s="546"/>
      <c r="H36" s="576"/>
      <c r="I36" s="576"/>
      <c r="J36" s="576"/>
      <c r="K36" s="576"/>
      <c r="L36" s="576"/>
      <c r="M36" s="576"/>
      <c r="N36" s="576"/>
      <c r="O36" s="576"/>
      <c r="P36" s="576"/>
      <c r="Q36" s="576"/>
      <c r="R36" s="576"/>
      <c r="S36" s="576"/>
      <c r="T36" s="576"/>
      <c r="U36" s="576"/>
      <c r="V36" s="576"/>
      <c r="W36" s="576"/>
      <c r="X36" s="576"/>
      <c r="Y36" s="576"/>
      <c r="Z36" s="576"/>
      <c r="AA36" s="576"/>
      <c r="AB36" s="576"/>
      <c r="AC36" s="576"/>
      <c r="AD36" s="576"/>
      <c r="AE36" s="576"/>
      <c r="AF36" s="576"/>
      <c r="AG36" s="576"/>
      <c r="AH36" s="576"/>
      <c r="AI36" s="576"/>
      <c r="AJ36" s="576"/>
      <c r="AK36" s="576"/>
      <c r="AL36" s="576"/>
      <c r="AM36" s="576"/>
      <c r="AN36" s="576"/>
      <c r="AO36" s="576"/>
      <c r="AP36" s="576"/>
      <c r="AQ36" s="576"/>
      <c r="AR36" s="576"/>
      <c r="AS36" s="576"/>
      <c r="AT36" s="576"/>
      <c r="AU36" s="576"/>
      <c r="AV36" s="576"/>
      <c r="AW36" s="576"/>
      <c r="AX36" s="576"/>
      <c r="AY36" s="576"/>
      <c r="AZ36" s="576"/>
      <c r="BA36" s="576"/>
      <c r="BB36" s="576"/>
      <c r="BC36" s="576"/>
      <c r="BD36" s="576"/>
      <c r="BE36" s="576"/>
      <c r="BF36" s="576"/>
      <c r="BG36" s="576"/>
      <c r="BH36" s="576"/>
      <c r="BI36" s="576"/>
      <c r="BJ36" s="576"/>
      <c r="BK36" s="576"/>
      <c r="BL36" s="576"/>
      <c r="BM36" s="576"/>
      <c r="BN36" s="576"/>
      <c r="BO36" s="576"/>
      <c r="BP36" s="576"/>
      <c r="BQ36" s="576"/>
      <c r="BR36" s="576"/>
      <c r="BS36" s="576"/>
      <c r="BT36" s="576"/>
      <c r="BU36" s="576"/>
      <c r="BV36" s="576"/>
      <c r="BW36" s="576"/>
      <c r="BX36" s="576"/>
      <c r="BY36" s="576"/>
      <c r="BZ36" s="576"/>
      <c r="CA36" s="576"/>
      <c r="CB36" s="576"/>
      <c r="CC36" s="576"/>
      <c r="CD36" s="576"/>
      <c r="CE36" s="576"/>
      <c r="CF36" s="576"/>
      <c r="CG36" s="576"/>
      <c r="CH36" s="576"/>
      <c r="CI36" s="576"/>
      <c r="CJ36" s="576"/>
      <c r="CK36" s="576"/>
      <c r="CL36" s="576"/>
      <c r="CM36" s="576"/>
      <c r="CN36" s="576"/>
      <c r="CO36" s="576"/>
      <c r="CP36" s="576"/>
      <c r="CQ36" s="576"/>
      <c r="CR36" s="576"/>
      <c r="CS36" s="576"/>
      <c r="CT36" s="576"/>
      <c r="CU36" s="576"/>
      <c r="CV36" s="576"/>
      <c r="CW36" s="576"/>
      <c r="CX36" s="576"/>
      <c r="CY36" s="576"/>
      <c r="CZ36" s="576"/>
      <c r="DA36" s="576"/>
      <c r="DB36" s="576"/>
      <c r="DC36" s="576"/>
      <c r="DD36" s="576"/>
      <c r="DE36" s="576"/>
      <c r="DF36" s="576"/>
      <c r="DG36" s="576"/>
      <c r="DH36" s="576"/>
      <c r="DI36" s="576"/>
      <c r="DJ36" s="576"/>
      <c r="DK36" s="576"/>
      <c r="DL36" s="576"/>
      <c r="DM36" s="576"/>
      <c r="DN36" s="576"/>
      <c r="DO36" s="576"/>
      <c r="DP36" s="576"/>
      <c r="DQ36" s="576"/>
      <c r="DR36" s="576"/>
      <c r="DS36" s="576"/>
      <c r="DT36" s="576"/>
      <c r="DU36" s="576"/>
      <c r="DV36" s="576"/>
      <c r="DW36" s="576"/>
      <c r="DX36" s="576"/>
      <c r="DY36" s="576"/>
      <c r="DZ36" s="576"/>
      <c r="EA36" s="576"/>
      <c r="EB36" s="576"/>
      <c r="EC36" s="576"/>
      <c r="ED36" s="576"/>
      <c r="EE36" s="576"/>
      <c r="EF36" s="576"/>
      <c r="EG36" s="576"/>
      <c r="EH36" s="576"/>
      <c r="EI36" s="576"/>
      <c r="EJ36" s="576"/>
      <c r="EK36" s="576"/>
      <c r="EL36" s="576"/>
      <c r="EM36" s="576"/>
      <c r="EN36" s="576"/>
      <c r="EO36" s="576"/>
      <c r="EP36" s="576"/>
      <c r="EQ36" s="576"/>
      <c r="ER36" s="576"/>
      <c r="ES36" s="576"/>
      <c r="ET36" s="576"/>
      <c r="EU36" s="576"/>
      <c r="EV36" s="576"/>
      <c r="EW36" s="576"/>
      <c r="EX36" s="576"/>
      <c r="EY36" s="576"/>
      <c r="EZ36" s="576"/>
      <c r="FA36" s="576"/>
      <c r="FB36" s="576"/>
      <c r="FC36" s="576"/>
      <c r="FD36" s="576"/>
      <c r="FE36" s="576"/>
      <c r="FF36" s="576"/>
      <c r="FG36" s="576"/>
      <c r="FH36" s="576"/>
      <c r="FI36" s="576"/>
      <c r="FJ36" s="576"/>
      <c r="FK36" s="576"/>
      <c r="FL36" s="576"/>
      <c r="FM36" s="576"/>
      <c r="FN36" s="576"/>
      <c r="FO36" s="576"/>
      <c r="FP36" s="576"/>
      <c r="FQ36" s="576"/>
      <c r="FR36" s="576"/>
      <c r="FS36" s="576"/>
      <c r="FT36" s="576"/>
      <c r="FU36" s="576"/>
      <c r="FV36" s="576"/>
      <c r="FW36" s="576"/>
      <c r="FX36" s="576"/>
      <c r="FY36" s="576"/>
      <c r="FZ36" s="576"/>
      <c r="GA36" s="576"/>
      <c r="GB36" s="576"/>
      <c r="GC36" s="576"/>
      <c r="GD36" s="576"/>
      <c r="GE36" s="576"/>
      <c r="GF36" s="576"/>
      <c r="GG36" s="576"/>
      <c r="GH36" s="576"/>
      <c r="GI36" s="576"/>
      <c r="GJ36" s="576"/>
      <c r="GK36" s="576"/>
      <c r="GL36" s="576"/>
      <c r="GM36" s="576"/>
      <c r="GN36" s="576"/>
      <c r="GO36" s="576"/>
      <c r="GP36" s="576"/>
      <c r="GQ36" s="576"/>
      <c r="GR36" s="576"/>
      <c r="GS36" s="576"/>
      <c r="GT36" s="576"/>
      <c r="GU36" s="576"/>
      <c r="GV36" s="576"/>
      <c r="GW36" s="576"/>
      <c r="GX36" s="576"/>
      <c r="GY36" s="576"/>
      <c r="GZ36" s="576"/>
      <c r="HA36" s="576"/>
      <c r="HB36" s="576"/>
      <c r="HC36" s="576"/>
      <c r="HD36" s="576"/>
      <c r="HE36" s="576"/>
      <c r="HF36" s="576"/>
      <c r="HG36" s="576"/>
      <c r="HH36" s="576"/>
      <c r="HI36" s="576"/>
      <c r="HJ36" s="576"/>
      <c r="HK36" s="576"/>
      <c r="HL36" s="576"/>
      <c r="HM36" s="576"/>
      <c r="HN36" s="576"/>
      <c r="HO36" s="576"/>
      <c r="HP36" s="576"/>
      <c r="HQ36" s="576"/>
      <c r="HR36" s="576"/>
      <c r="HS36" s="576"/>
      <c r="HT36" s="576"/>
      <c r="HU36" s="576"/>
      <c r="HV36" s="576"/>
      <c r="HW36" s="576"/>
      <c r="HX36" s="576"/>
      <c r="HY36" s="576"/>
      <c r="HZ36" s="576"/>
      <c r="IA36" s="576"/>
      <c r="IB36" s="576"/>
      <c r="IC36" s="576"/>
      <c r="ID36" s="576"/>
      <c r="IE36" s="576"/>
      <c r="IF36" s="576"/>
      <c r="IG36" s="576"/>
      <c r="IH36" s="576"/>
      <c r="II36" s="576"/>
      <c r="IJ36" s="576"/>
      <c r="IK36" s="576"/>
      <c r="IL36" s="576"/>
      <c r="IM36" s="576"/>
      <c r="IN36" s="576"/>
      <c r="IO36" s="576"/>
      <c r="IP36" s="576"/>
      <c r="IQ36" s="576"/>
      <c r="IR36" s="576"/>
      <c r="IS36" s="576"/>
      <c r="IT36" s="576"/>
      <c r="IU36" s="576"/>
      <c r="IV36" s="576"/>
    </row>
    <row r="37" spans="1:256" s="550" customFormat="1" ht="15" customHeight="1">
      <c r="A37" s="990" t="s">
        <v>511</v>
      </c>
      <c r="B37" s="553"/>
      <c r="C37" s="553"/>
      <c r="D37" s="553"/>
      <c r="E37" s="553"/>
    </row>
    <row r="38" spans="1:256" s="550" customFormat="1" ht="15" customHeight="1">
      <c r="A38" s="2740" t="s">
        <v>512</v>
      </c>
      <c r="B38" s="2794">
        <v>2012</v>
      </c>
      <c r="C38" s="2794"/>
      <c r="D38" s="2794">
        <v>2013</v>
      </c>
      <c r="E38" s="2794"/>
      <c r="F38" s="549"/>
      <c r="G38" s="549"/>
      <c r="H38" s="549"/>
      <c r="I38" s="549"/>
      <c r="J38" s="549"/>
      <c r="K38" s="549"/>
      <c r="L38" s="549"/>
      <c r="M38" s="549"/>
      <c r="N38" s="549"/>
      <c r="O38" s="549"/>
      <c r="P38" s="549"/>
      <c r="Q38" s="549"/>
      <c r="R38" s="549"/>
      <c r="S38" s="549"/>
      <c r="T38" s="549"/>
      <c r="U38" s="549"/>
      <c r="V38" s="549"/>
      <c r="W38" s="549"/>
      <c r="X38" s="549"/>
      <c r="Y38" s="549"/>
      <c r="Z38" s="549"/>
      <c r="AA38" s="549"/>
      <c r="AB38" s="549"/>
      <c r="AC38" s="549"/>
      <c r="AD38" s="549"/>
      <c r="AE38" s="549"/>
      <c r="AF38" s="549"/>
      <c r="AG38" s="549"/>
      <c r="AH38" s="549"/>
      <c r="AI38" s="549"/>
      <c r="AJ38" s="549"/>
      <c r="AK38" s="549"/>
      <c r="AL38" s="549"/>
      <c r="AM38" s="549"/>
      <c r="AN38" s="549"/>
      <c r="AO38" s="549"/>
      <c r="AP38" s="549"/>
      <c r="AQ38" s="549"/>
      <c r="AR38" s="549"/>
      <c r="AS38" s="549"/>
      <c r="AT38" s="549"/>
      <c r="AU38" s="549"/>
      <c r="AV38" s="549"/>
      <c r="AW38" s="549"/>
      <c r="AX38" s="549"/>
      <c r="AY38" s="549"/>
      <c r="AZ38" s="549"/>
      <c r="BA38" s="549"/>
      <c r="BB38" s="549"/>
      <c r="BC38" s="549"/>
      <c r="BD38" s="549"/>
      <c r="BE38" s="549"/>
      <c r="BF38" s="549"/>
      <c r="BG38" s="549"/>
      <c r="BH38" s="549"/>
      <c r="BI38" s="549"/>
      <c r="BJ38" s="549"/>
      <c r="BK38" s="549"/>
      <c r="BL38" s="549"/>
      <c r="BM38" s="549"/>
      <c r="BN38" s="549"/>
      <c r="BO38" s="549"/>
      <c r="BP38" s="549"/>
      <c r="BQ38" s="549"/>
      <c r="BR38" s="549"/>
      <c r="BS38" s="549"/>
      <c r="BT38" s="549"/>
      <c r="BU38" s="549"/>
      <c r="BV38" s="549"/>
      <c r="BW38" s="549"/>
      <c r="BX38" s="549"/>
      <c r="BY38" s="549"/>
      <c r="BZ38" s="549"/>
      <c r="CA38" s="549"/>
      <c r="CB38" s="549"/>
      <c r="CC38" s="549"/>
      <c r="CD38" s="549"/>
      <c r="CE38" s="549"/>
      <c r="CF38" s="549"/>
      <c r="CG38" s="549"/>
      <c r="CH38" s="549"/>
      <c r="CI38" s="549"/>
      <c r="CJ38" s="549"/>
      <c r="CK38" s="549"/>
      <c r="CL38" s="549"/>
      <c r="CM38" s="549"/>
      <c r="CN38" s="549"/>
      <c r="CO38" s="549"/>
      <c r="CP38" s="549"/>
      <c r="CQ38" s="549"/>
      <c r="CR38" s="549"/>
      <c r="CS38" s="549"/>
      <c r="CT38" s="549"/>
      <c r="CU38" s="549"/>
      <c r="CV38" s="549"/>
      <c r="CW38" s="549"/>
      <c r="CX38" s="549"/>
      <c r="CY38" s="549"/>
      <c r="CZ38" s="549"/>
      <c r="DA38" s="549"/>
      <c r="DB38" s="549"/>
      <c r="DC38" s="549"/>
      <c r="DD38" s="549"/>
      <c r="DE38" s="549"/>
      <c r="DF38" s="549"/>
      <c r="DG38" s="549"/>
      <c r="DH38" s="549"/>
      <c r="DI38" s="549"/>
      <c r="DJ38" s="549"/>
      <c r="DK38" s="549"/>
      <c r="DL38" s="549"/>
      <c r="DM38" s="549"/>
      <c r="DN38" s="549"/>
      <c r="DO38" s="549"/>
      <c r="DP38" s="549"/>
      <c r="DQ38" s="549"/>
      <c r="DR38" s="549"/>
      <c r="DS38" s="549"/>
      <c r="DT38" s="549"/>
      <c r="DU38" s="549"/>
      <c r="DV38" s="549"/>
      <c r="DW38" s="549"/>
      <c r="DX38" s="549"/>
      <c r="DY38" s="549"/>
      <c r="DZ38" s="549"/>
      <c r="EA38" s="549"/>
      <c r="EB38" s="549"/>
      <c r="EC38" s="549"/>
      <c r="ED38" s="549"/>
      <c r="EE38" s="549"/>
      <c r="EF38" s="549"/>
      <c r="EG38" s="549"/>
      <c r="EH38" s="549"/>
      <c r="EI38" s="549"/>
      <c r="EJ38" s="549"/>
      <c r="EK38" s="549"/>
      <c r="EL38" s="549"/>
      <c r="EM38" s="549"/>
      <c r="EN38" s="549"/>
      <c r="EO38" s="549"/>
      <c r="EP38" s="549"/>
      <c r="EQ38" s="549"/>
      <c r="ER38" s="549"/>
      <c r="ES38" s="549"/>
      <c r="ET38" s="549"/>
      <c r="EU38" s="549"/>
      <c r="EV38" s="549"/>
      <c r="EW38" s="549"/>
      <c r="EX38" s="549"/>
      <c r="EY38" s="549"/>
      <c r="EZ38" s="549"/>
      <c r="FA38" s="549"/>
      <c r="FB38" s="549"/>
      <c r="FC38" s="549"/>
      <c r="FD38" s="549"/>
      <c r="FE38" s="549"/>
      <c r="FF38" s="549"/>
      <c r="FG38" s="549"/>
      <c r="FH38" s="549"/>
      <c r="FI38" s="549"/>
      <c r="FJ38" s="549"/>
      <c r="FK38" s="549"/>
      <c r="FL38" s="549"/>
      <c r="FM38" s="549"/>
      <c r="FN38" s="549"/>
      <c r="FO38" s="549"/>
      <c r="FP38" s="549"/>
      <c r="FQ38" s="549"/>
      <c r="FR38" s="549"/>
      <c r="FS38" s="549"/>
      <c r="FT38" s="549"/>
      <c r="FU38" s="549"/>
      <c r="FV38" s="549"/>
      <c r="FW38" s="549"/>
      <c r="FX38" s="549"/>
      <c r="FY38" s="549"/>
      <c r="FZ38" s="549"/>
      <c r="GA38" s="549"/>
      <c r="GB38" s="549"/>
      <c r="GC38" s="549"/>
      <c r="GD38" s="549"/>
      <c r="GE38" s="549"/>
      <c r="GF38" s="549"/>
      <c r="GG38" s="549"/>
      <c r="GH38" s="549"/>
      <c r="GI38" s="549"/>
      <c r="GJ38" s="549"/>
      <c r="GK38" s="549"/>
      <c r="GL38" s="549"/>
      <c r="GM38" s="549"/>
      <c r="GN38" s="549"/>
      <c r="GO38" s="549"/>
      <c r="GP38" s="549"/>
      <c r="GQ38" s="549"/>
      <c r="GR38" s="549"/>
      <c r="GS38" s="549"/>
      <c r="GT38" s="549"/>
      <c r="GU38" s="549"/>
      <c r="GV38" s="549"/>
      <c r="GW38" s="549"/>
      <c r="GX38" s="549"/>
      <c r="GY38" s="549"/>
      <c r="GZ38" s="549"/>
      <c r="HA38" s="549"/>
      <c r="HB38" s="549"/>
      <c r="HC38" s="549"/>
      <c r="HD38" s="549"/>
      <c r="HE38" s="549"/>
      <c r="HF38" s="549"/>
      <c r="HG38" s="549"/>
      <c r="HH38" s="549"/>
      <c r="HI38" s="549"/>
      <c r="HJ38" s="549"/>
      <c r="HK38" s="549"/>
      <c r="HL38" s="549"/>
      <c r="HM38" s="549"/>
      <c r="HN38" s="549"/>
      <c r="HO38" s="549"/>
      <c r="HP38" s="549"/>
      <c r="HQ38" s="549"/>
      <c r="HR38" s="549"/>
      <c r="HS38" s="549"/>
      <c r="HT38" s="549"/>
      <c r="HU38" s="549"/>
      <c r="HV38" s="549"/>
      <c r="HW38" s="549"/>
      <c r="HX38" s="549"/>
      <c r="HY38" s="549"/>
      <c r="HZ38" s="549"/>
      <c r="IA38" s="549"/>
      <c r="IB38" s="549"/>
      <c r="IC38" s="549"/>
      <c r="ID38" s="549"/>
      <c r="IE38" s="549"/>
      <c r="IF38" s="549"/>
      <c r="IG38" s="549"/>
      <c r="IH38" s="549"/>
      <c r="II38" s="549"/>
      <c r="IJ38" s="549"/>
      <c r="IK38" s="549"/>
      <c r="IL38" s="549"/>
      <c r="IM38" s="549"/>
      <c r="IN38" s="549"/>
      <c r="IO38" s="549"/>
      <c r="IP38" s="549"/>
      <c r="IQ38" s="549"/>
      <c r="IR38" s="549"/>
      <c r="IS38" s="549"/>
      <c r="IT38" s="549"/>
      <c r="IU38" s="549"/>
      <c r="IV38" s="549"/>
    </row>
    <row r="39" spans="1:256" s="550" customFormat="1" ht="15" customHeight="1">
      <c r="A39" s="2741"/>
      <c r="B39" s="555" t="s">
        <v>496</v>
      </c>
      <c r="C39" s="555" t="s">
        <v>90</v>
      </c>
      <c r="D39" s="555" t="s">
        <v>496</v>
      </c>
      <c r="E39" s="555" t="s">
        <v>90</v>
      </c>
      <c r="F39" s="549"/>
      <c r="G39" s="549"/>
      <c r="H39" s="549"/>
      <c r="I39" s="549"/>
      <c r="J39" s="549"/>
      <c r="K39" s="549"/>
      <c r="L39" s="549"/>
      <c r="M39" s="549"/>
      <c r="N39" s="549"/>
      <c r="O39" s="549"/>
      <c r="P39" s="549"/>
      <c r="Q39" s="549"/>
      <c r="R39" s="549"/>
      <c r="S39" s="549"/>
      <c r="T39" s="549"/>
      <c r="U39" s="549"/>
      <c r="V39" s="549"/>
      <c r="W39" s="549"/>
      <c r="X39" s="549"/>
      <c r="Y39" s="549"/>
      <c r="Z39" s="549"/>
      <c r="AA39" s="549"/>
      <c r="AB39" s="549"/>
      <c r="AC39" s="549"/>
      <c r="AD39" s="549"/>
      <c r="AE39" s="549"/>
      <c r="AF39" s="549"/>
      <c r="AG39" s="549"/>
      <c r="AH39" s="549"/>
      <c r="AI39" s="549"/>
      <c r="AJ39" s="549"/>
      <c r="AK39" s="549"/>
      <c r="AL39" s="549"/>
      <c r="AM39" s="549"/>
      <c r="AN39" s="549"/>
      <c r="AO39" s="549"/>
      <c r="AP39" s="549"/>
      <c r="AQ39" s="549"/>
      <c r="AR39" s="549"/>
      <c r="AS39" s="549"/>
      <c r="AT39" s="549"/>
      <c r="AU39" s="549"/>
      <c r="AV39" s="549"/>
      <c r="AW39" s="549"/>
      <c r="AX39" s="549"/>
      <c r="AY39" s="549"/>
      <c r="AZ39" s="549"/>
      <c r="BA39" s="549"/>
      <c r="BB39" s="549"/>
      <c r="BC39" s="549"/>
      <c r="BD39" s="549"/>
      <c r="BE39" s="549"/>
      <c r="BF39" s="549"/>
      <c r="BG39" s="549"/>
      <c r="BH39" s="549"/>
      <c r="BI39" s="549"/>
      <c r="BJ39" s="549"/>
      <c r="BK39" s="549"/>
      <c r="BL39" s="549"/>
      <c r="BM39" s="549"/>
      <c r="BN39" s="549"/>
      <c r="BO39" s="549"/>
      <c r="BP39" s="549"/>
      <c r="BQ39" s="549"/>
      <c r="BR39" s="549"/>
      <c r="BS39" s="549"/>
      <c r="BT39" s="549"/>
      <c r="BU39" s="549"/>
      <c r="BV39" s="549"/>
      <c r="BW39" s="549"/>
      <c r="BX39" s="549"/>
      <c r="BY39" s="549"/>
      <c r="BZ39" s="549"/>
      <c r="CA39" s="549"/>
      <c r="CB39" s="549"/>
      <c r="CC39" s="549"/>
      <c r="CD39" s="549"/>
      <c r="CE39" s="549"/>
      <c r="CF39" s="549"/>
      <c r="CG39" s="549"/>
      <c r="CH39" s="549"/>
      <c r="CI39" s="549"/>
      <c r="CJ39" s="549"/>
      <c r="CK39" s="549"/>
      <c r="CL39" s="549"/>
      <c r="CM39" s="549"/>
      <c r="CN39" s="549"/>
      <c r="CO39" s="549"/>
      <c r="CP39" s="549"/>
      <c r="CQ39" s="549"/>
      <c r="CR39" s="549"/>
      <c r="CS39" s="549"/>
      <c r="CT39" s="549"/>
      <c r="CU39" s="549"/>
      <c r="CV39" s="549"/>
      <c r="CW39" s="549"/>
      <c r="CX39" s="549"/>
      <c r="CY39" s="549"/>
      <c r="CZ39" s="549"/>
      <c r="DA39" s="549"/>
      <c r="DB39" s="549"/>
      <c r="DC39" s="549"/>
      <c r="DD39" s="549"/>
      <c r="DE39" s="549"/>
      <c r="DF39" s="549"/>
      <c r="DG39" s="549"/>
      <c r="DH39" s="549"/>
      <c r="DI39" s="549"/>
      <c r="DJ39" s="549"/>
      <c r="DK39" s="549"/>
      <c r="DL39" s="549"/>
      <c r="DM39" s="549"/>
      <c r="DN39" s="549"/>
      <c r="DO39" s="549"/>
      <c r="DP39" s="549"/>
      <c r="DQ39" s="549"/>
      <c r="DR39" s="549"/>
      <c r="DS39" s="549"/>
      <c r="DT39" s="549"/>
      <c r="DU39" s="549"/>
      <c r="DV39" s="549"/>
      <c r="DW39" s="549"/>
      <c r="DX39" s="549"/>
      <c r="DY39" s="549"/>
      <c r="DZ39" s="549"/>
      <c r="EA39" s="549"/>
      <c r="EB39" s="549"/>
      <c r="EC39" s="549"/>
      <c r="ED39" s="549"/>
      <c r="EE39" s="549"/>
      <c r="EF39" s="549"/>
      <c r="EG39" s="549"/>
      <c r="EH39" s="549"/>
      <c r="EI39" s="549"/>
      <c r="EJ39" s="549"/>
      <c r="EK39" s="549"/>
      <c r="EL39" s="549"/>
      <c r="EM39" s="549"/>
      <c r="EN39" s="549"/>
      <c r="EO39" s="549"/>
      <c r="EP39" s="549"/>
      <c r="EQ39" s="549"/>
      <c r="ER39" s="549"/>
      <c r="ES39" s="549"/>
      <c r="ET39" s="549"/>
      <c r="EU39" s="549"/>
      <c r="EV39" s="549"/>
      <c r="EW39" s="549"/>
      <c r="EX39" s="549"/>
      <c r="EY39" s="549"/>
      <c r="EZ39" s="549"/>
      <c r="FA39" s="549"/>
      <c r="FB39" s="549"/>
      <c r="FC39" s="549"/>
      <c r="FD39" s="549"/>
      <c r="FE39" s="549"/>
      <c r="FF39" s="549"/>
      <c r="FG39" s="549"/>
      <c r="FH39" s="549"/>
      <c r="FI39" s="549"/>
      <c r="FJ39" s="549"/>
      <c r="FK39" s="549"/>
      <c r="FL39" s="549"/>
      <c r="FM39" s="549"/>
      <c r="FN39" s="549"/>
      <c r="FO39" s="549"/>
      <c r="FP39" s="549"/>
      <c r="FQ39" s="549"/>
      <c r="FR39" s="549"/>
      <c r="FS39" s="549"/>
      <c r="FT39" s="549"/>
      <c r="FU39" s="549"/>
      <c r="FV39" s="549"/>
      <c r="FW39" s="549"/>
      <c r="FX39" s="549"/>
      <c r="FY39" s="549"/>
      <c r="FZ39" s="549"/>
      <c r="GA39" s="549"/>
      <c r="GB39" s="549"/>
      <c r="GC39" s="549"/>
      <c r="GD39" s="549"/>
      <c r="GE39" s="549"/>
      <c r="GF39" s="549"/>
      <c r="GG39" s="549"/>
      <c r="GH39" s="549"/>
      <c r="GI39" s="549"/>
      <c r="GJ39" s="549"/>
      <c r="GK39" s="549"/>
      <c r="GL39" s="549"/>
      <c r="GM39" s="549"/>
      <c r="GN39" s="549"/>
      <c r="GO39" s="549"/>
      <c r="GP39" s="549"/>
      <c r="GQ39" s="549"/>
      <c r="GR39" s="549"/>
      <c r="GS39" s="549"/>
      <c r="GT39" s="549"/>
      <c r="GU39" s="549"/>
      <c r="GV39" s="549"/>
      <c r="GW39" s="549"/>
      <c r="GX39" s="549"/>
      <c r="GY39" s="549"/>
      <c r="GZ39" s="549"/>
      <c r="HA39" s="549"/>
      <c r="HB39" s="549"/>
      <c r="HC39" s="549"/>
      <c r="HD39" s="549"/>
      <c r="HE39" s="549"/>
      <c r="HF39" s="549"/>
      <c r="HG39" s="549"/>
      <c r="HH39" s="549"/>
      <c r="HI39" s="549"/>
      <c r="HJ39" s="549"/>
      <c r="HK39" s="549"/>
      <c r="HL39" s="549"/>
      <c r="HM39" s="549"/>
      <c r="HN39" s="549"/>
      <c r="HO39" s="549"/>
      <c r="HP39" s="549"/>
      <c r="HQ39" s="549"/>
      <c r="HR39" s="549"/>
      <c r="HS39" s="549"/>
      <c r="HT39" s="549"/>
      <c r="HU39" s="549"/>
      <c r="HV39" s="549"/>
      <c r="HW39" s="549"/>
      <c r="HX39" s="549"/>
      <c r="HY39" s="549"/>
      <c r="HZ39" s="549"/>
      <c r="IA39" s="549"/>
      <c r="IB39" s="549"/>
      <c r="IC39" s="549"/>
      <c r="ID39" s="549"/>
      <c r="IE39" s="549"/>
      <c r="IF39" s="549"/>
      <c r="IG39" s="549"/>
      <c r="IH39" s="549"/>
      <c r="II39" s="549"/>
      <c r="IJ39" s="549"/>
      <c r="IK39" s="549"/>
      <c r="IL39" s="549"/>
      <c r="IM39" s="549"/>
      <c r="IN39" s="549"/>
      <c r="IO39" s="549"/>
      <c r="IP39" s="549"/>
      <c r="IQ39" s="549"/>
      <c r="IR39" s="549"/>
      <c r="IS39" s="549"/>
      <c r="IT39" s="549"/>
      <c r="IU39" s="549"/>
      <c r="IV39" s="549"/>
    </row>
    <row r="40" spans="1:256" s="576" customFormat="1" ht="20.100000000000001" customHeight="1">
      <c r="A40" s="556" t="s">
        <v>8</v>
      </c>
      <c r="B40" s="577">
        <v>19909.808000000001</v>
      </c>
      <c r="C40" s="577">
        <v>19605.900000000001</v>
      </c>
      <c r="D40" s="577">
        <v>20307.300000000003</v>
      </c>
      <c r="E40" s="577">
        <v>17479.011270999999</v>
      </c>
      <c r="F40" s="549"/>
      <c r="G40" s="549"/>
      <c r="H40" s="549"/>
      <c r="I40" s="549"/>
      <c r="J40" s="549"/>
      <c r="K40" s="549"/>
      <c r="L40" s="549"/>
      <c r="M40" s="549"/>
      <c r="N40" s="549"/>
      <c r="O40" s="549"/>
      <c r="P40" s="549"/>
      <c r="Q40" s="549"/>
      <c r="R40" s="549"/>
      <c r="S40" s="549"/>
      <c r="T40" s="549"/>
      <c r="U40" s="549"/>
      <c r="V40" s="549"/>
      <c r="W40" s="549"/>
      <c r="X40" s="549"/>
      <c r="Y40" s="549"/>
      <c r="Z40" s="549"/>
      <c r="AA40" s="549"/>
      <c r="AB40" s="549"/>
      <c r="AC40" s="549"/>
      <c r="AD40" s="549"/>
      <c r="AE40" s="549"/>
      <c r="AF40" s="549"/>
      <c r="AG40" s="549"/>
      <c r="AH40" s="549"/>
      <c r="AI40" s="549"/>
      <c r="AJ40" s="549"/>
      <c r="AK40" s="549"/>
      <c r="AL40" s="549"/>
      <c r="AM40" s="549"/>
      <c r="AN40" s="549"/>
      <c r="AO40" s="549"/>
      <c r="AP40" s="549"/>
      <c r="AQ40" s="549"/>
      <c r="AR40" s="549"/>
      <c r="AS40" s="549"/>
      <c r="AT40" s="549"/>
      <c r="AU40" s="549"/>
      <c r="AV40" s="549"/>
      <c r="AW40" s="549"/>
      <c r="AX40" s="549"/>
      <c r="AY40" s="549"/>
      <c r="AZ40" s="549"/>
      <c r="BA40" s="549"/>
      <c r="BB40" s="549"/>
      <c r="BC40" s="549"/>
      <c r="BD40" s="549"/>
      <c r="BE40" s="549"/>
      <c r="BF40" s="549"/>
      <c r="BG40" s="549"/>
      <c r="BH40" s="549"/>
      <c r="BI40" s="549"/>
      <c r="BJ40" s="549"/>
      <c r="BK40" s="549"/>
      <c r="BL40" s="549"/>
      <c r="BM40" s="549"/>
      <c r="BN40" s="549"/>
      <c r="BO40" s="549"/>
      <c r="BP40" s="549"/>
      <c r="BQ40" s="549"/>
      <c r="BR40" s="549"/>
      <c r="BS40" s="549"/>
      <c r="BT40" s="549"/>
      <c r="BU40" s="549"/>
      <c r="BV40" s="549"/>
      <c r="BW40" s="549"/>
      <c r="BX40" s="549"/>
      <c r="BY40" s="549"/>
      <c r="BZ40" s="549"/>
      <c r="CA40" s="549"/>
      <c r="CB40" s="549"/>
      <c r="CC40" s="549"/>
      <c r="CD40" s="549"/>
      <c r="CE40" s="549"/>
      <c r="CF40" s="549"/>
      <c r="CG40" s="549"/>
      <c r="CH40" s="549"/>
      <c r="CI40" s="549"/>
      <c r="CJ40" s="549"/>
      <c r="CK40" s="549"/>
      <c r="CL40" s="549"/>
      <c r="CM40" s="549"/>
      <c r="CN40" s="549"/>
      <c r="CO40" s="549"/>
      <c r="CP40" s="549"/>
      <c r="CQ40" s="549"/>
      <c r="CR40" s="549"/>
      <c r="CS40" s="549"/>
      <c r="CT40" s="549"/>
      <c r="CU40" s="549"/>
      <c r="CV40" s="549"/>
      <c r="CW40" s="549"/>
      <c r="CX40" s="549"/>
      <c r="CY40" s="549"/>
      <c r="CZ40" s="549"/>
      <c r="DA40" s="549"/>
      <c r="DB40" s="549"/>
      <c r="DC40" s="549"/>
      <c r="DD40" s="549"/>
      <c r="DE40" s="549"/>
      <c r="DF40" s="549"/>
      <c r="DG40" s="549"/>
      <c r="DH40" s="549"/>
      <c r="DI40" s="549"/>
      <c r="DJ40" s="549"/>
      <c r="DK40" s="549"/>
      <c r="DL40" s="549"/>
      <c r="DM40" s="549"/>
      <c r="DN40" s="549"/>
      <c r="DO40" s="549"/>
      <c r="DP40" s="549"/>
      <c r="DQ40" s="549"/>
      <c r="DR40" s="549"/>
      <c r="DS40" s="549"/>
      <c r="DT40" s="549"/>
      <c r="DU40" s="549"/>
      <c r="DV40" s="549"/>
      <c r="DW40" s="549"/>
      <c r="DX40" s="549"/>
      <c r="DY40" s="549"/>
      <c r="DZ40" s="549"/>
      <c r="EA40" s="549"/>
      <c r="EB40" s="549"/>
      <c r="EC40" s="549"/>
      <c r="ED40" s="549"/>
      <c r="EE40" s="549"/>
      <c r="EF40" s="549"/>
      <c r="EG40" s="549"/>
      <c r="EH40" s="549"/>
      <c r="EI40" s="549"/>
      <c r="EJ40" s="549"/>
      <c r="EK40" s="549"/>
      <c r="EL40" s="549"/>
      <c r="EM40" s="549"/>
      <c r="EN40" s="549"/>
      <c r="EO40" s="549"/>
      <c r="EP40" s="549"/>
      <c r="EQ40" s="549"/>
      <c r="ER40" s="549"/>
      <c r="ES40" s="549"/>
      <c r="ET40" s="549"/>
      <c r="EU40" s="549"/>
      <c r="EV40" s="549"/>
      <c r="EW40" s="549"/>
      <c r="EX40" s="549"/>
      <c r="EY40" s="549"/>
      <c r="EZ40" s="549"/>
      <c r="FA40" s="549"/>
      <c r="FB40" s="549"/>
      <c r="FC40" s="549"/>
      <c r="FD40" s="549"/>
      <c r="FE40" s="549"/>
      <c r="FF40" s="549"/>
      <c r="FG40" s="549"/>
      <c r="FH40" s="549"/>
      <c r="FI40" s="549"/>
      <c r="FJ40" s="549"/>
      <c r="FK40" s="549"/>
      <c r="FL40" s="549"/>
      <c r="FM40" s="549"/>
      <c r="FN40" s="549"/>
      <c r="FO40" s="549"/>
      <c r="FP40" s="549"/>
      <c r="FQ40" s="549"/>
      <c r="FR40" s="549"/>
      <c r="FS40" s="549"/>
      <c r="FT40" s="549"/>
      <c r="FU40" s="549"/>
      <c r="FV40" s="549"/>
      <c r="FW40" s="549"/>
      <c r="FX40" s="549"/>
      <c r="FY40" s="549"/>
      <c r="FZ40" s="549"/>
      <c r="GA40" s="549"/>
      <c r="GB40" s="549"/>
      <c r="GC40" s="549"/>
      <c r="GD40" s="549"/>
      <c r="GE40" s="549"/>
      <c r="GF40" s="549"/>
      <c r="GG40" s="549"/>
      <c r="GH40" s="549"/>
      <c r="GI40" s="549"/>
      <c r="GJ40" s="549"/>
      <c r="GK40" s="549"/>
      <c r="GL40" s="549"/>
      <c r="GM40" s="549"/>
      <c r="GN40" s="549"/>
      <c r="GO40" s="549"/>
      <c r="GP40" s="549"/>
      <c r="GQ40" s="549"/>
      <c r="GR40" s="549"/>
      <c r="GS40" s="549"/>
      <c r="GT40" s="549"/>
      <c r="GU40" s="549"/>
      <c r="GV40" s="549"/>
      <c r="GW40" s="549"/>
      <c r="GX40" s="549"/>
      <c r="GY40" s="549"/>
      <c r="GZ40" s="549"/>
      <c r="HA40" s="549"/>
      <c r="HB40" s="549"/>
      <c r="HC40" s="549"/>
      <c r="HD40" s="549"/>
      <c r="HE40" s="549"/>
      <c r="HF40" s="549"/>
      <c r="HG40" s="549"/>
      <c r="HH40" s="549"/>
      <c r="HI40" s="549"/>
      <c r="HJ40" s="549"/>
      <c r="HK40" s="549"/>
      <c r="HL40" s="549"/>
      <c r="HM40" s="549"/>
      <c r="HN40" s="549"/>
      <c r="HO40" s="549"/>
      <c r="HP40" s="549"/>
      <c r="HQ40" s="549"/>
      <c r="HR40" s="549"/>
      <c r="HS40" s="549"/>
      <c r="HT40" s="549"/>
      <c r="HU40" s="549"/>
      <c r="HV40" s="549"/>
      <c r="HW40" s="549"/>
      <c r="HX40" s="549"/>
      <c r="HY40" s="549"/>
      <c r="HZ40" s="549"/>
      <c r="IA40" s="549"/>
      <c r="IB40" s="549"/>
      <c r="IC40" s="549"/>
      <c r="ID40" s="549"/>
      <c r="IE40" s="549"/>
      <c r="IF40" s="549"/>
      <c r="IG40" s="549"/>
      <c r="IH40" s="549"/>
      <c r="II40" s="549"/>
      <c r="IJ40" s="549"/>
      <c r="IK40" s="549"/>
      <c r="IL40" s="549"/>
      <c r="IM40" s="549"/>
      <c r="IN40" s="549"/>
      <c r="IO40" s="549"/>
      <c r="IP40" s="549"/>
      <c r="IQ40" s="549"/>
      <c r="IR40" s="549"/>
      <c r="IS40" s="549"/>
      <c r="IT40" s="549"/>
      <c r="IU40" s="549"/>
      <c r="IV40" s="549"/>
    </row>
    <row r="41" spans="1:256" s="550" customFormat="1" ht="15" customHeight="1">
      <c r="A41" s="558" t="s">
        <v>513</v>
      </c>
      <c r="B41" s="561">
        <v>5759.6980000000003</v>
      </c>
      <c r="C41" s="561">
        <v>5601</v>
      </c>
      <c r="D41" s="561">
        <v>5531</v>
      </c>
      <c r="E41" s="561">
        <v>5441</v>
      </c>
      <c r="F41" s="549"/>
      <c r="G41" s="549"/>
      <c r="H41" s="549"/>
      <c r="I41" s="549"/>
      <c r="J41" s="549"/>
      <c r="K41" s="549"/>
      <c r="L41" s="549"/>
      <c r="M41" s="549"/>
      <c r="N41" s="549"/>
      <c r="O41" s="549"/>
      <c r="P41" s="549"/>
      <c r="Q41" s="549"/>
      <c r="R41" s="549"/>
      <c r="S41" s="549"/>
      <c r="T41" s="549"/>
      <c r="U41" s="549"/>
      <c r="V41" s="549"/>
      <c r="W41" s="549"/>
      <c r="X41" s="549"/>
      <c r="Y41" s="549"/>
      <c r="Z41" s="549"/>
      <c r="AA41" s="549"/>
      <c r="AB41" s="549"/>
      <c r="AC41" s="549"/>
      <c r="AD41" s="549"/>
      <c r="AE41" s="549"/>
      <c r="AF41" s="549"/>
      <c r="AG41" s="549"/>
      <c r="AH41" s="549"/>
      <c r="AI41" s="549"/>
      <c r="AJ41" s="549"/>
      <c r="AK41" s="549"/>
      <c r="AL41" s="549"/>
      <c r="AM41" s="549"/>
      <c r="AN41" s="549"/>
      <c r="AO41" s="549"/>
      <c r="AP41" s="549"/>
      <c r="AQ41" s="549"/>
      <c r="AR41" s="549"/>
      <c r="AS41" s="549"/>
      <c r="AT41" s="549"/>
      <c r="AU41" s="549"/>
      <c r="AV41" s="549"/>
      <c r="AW41" s="549"/>
      <c r="AX41" s="549"/>
      <c r="AY41" s="549"/>
      <c r="AZ41" s="549"/>
      <c r="BA41" s="549"/>
      <c r="BB41" s="549"/>
      <c r="BC41" s="549"/>
      <c r="BD41" s="549"/>
      <c r="BE41" s="549"/>
      <c r="BF41" s="549"/>
      <c r="BG41" s="549"/>
      <c r="BH41" s="549"/>
      <c r="BI41" s="549"/>
      <c r="BJ41" s="549"/>
      <c r="BK41" s="549"/>
      <c r="BL41" s="549"/>
      <c r="BM41" s="549"/>
      <c r="BN41" s="549"/>
      <c r="BO41" s="549"/>
      <c r="BP41" s="549"/>
      <c r="BQ41" s="549"/>
      <c r="BR41" s="549"/>
      <c r="BS41" s="549"/>
      <c r="BT41" s="549"/>
      <c r="BU41" s="549"/>
      <c r="BV41" s="549"/>
      <c r="BW41" s="549"/>
      <c r="BX41" s="549"/>
      <c r="BY41" s="549"/>
      <c r="BZ41" s="549"/>
      <c r="CA41" s="549"/>
      <c r="CB41" s="549"/>
      <c r="CC41" s="549"/>
      <c r="CD41" s="549"/>
      <c r="CE41" s="549"/>
      <c r="CF41" s="549"/>
      <c r="CG41" s="549"/>
      <c r="CH41" s="549"/>
      <c r="CI41" s="549"/>
      <c r="CJ41" s="549"/>
      <c r="CK41" s="549"/>
      <c r="CL41" s="549"/>
      <c r="CM41" s="549"/>
      <c r="CN41" s="549"/>
      <c r="CO41" s="549"/>
      <c r="CP41" s="549"/>
      <c r="CQ41" s="549"/>
      <c r="CR41" s="549"/>
      <c r="CS41" s="549"/>
      <c r="CT41" s="549"/>
      <c r="CU41" s="549"/>
      <c r="CV41" s="549"/>
      <c r="CW41" s="549"/>
      <c r="CX41" s="549"/>
      <c r="CY41" s="549"/>
      <c r="CZ41" s="549"/>
      <c r="DA41" s="549"/>
      <c r="DB41" s="549"/>
      <c r="DC41" s="549"/>
      <c r="DD41" s="549"/>
      <c r="DE41" s="549"/>
      <c r="DF41" s="549"/>
      <c r="DG41" s="549"/>
      <c r="DH41" s="549"/>
      <c r="DI41" s="549"/>
      <c r="DJ41" s="549"/>
      <c r="DK41" s="549"/>
      <c r="DL41" s="549"/>
      <c r="DM41" s="549"/>
      <c r="DN41" s="549"/>
      <c r="DO41" s="549"/>
      <c r="DP41" s="549"/>
      <c r="DQ41" s="549"/>
      <c r="DR41" s="549"/>
      <c r="DS41" s="549"/>
      <c r="DT41" s="549"/>
      <c r="DU41" s="549"/>
      <c r="DV41" s="549"/>
      <c r="DW41" s="549"/>
      <c r="DX41" s="549"/>
      <c r="DY41" s="549"/>
      <c r="DZ41" s="549"/>
      <c r="EA41" s="549"/>
      <c r="EB41" s="549"/>
      <c r="EC41" s="549"/>
      <c r="ED41" s="549"/>
      <c r="EE41" s="549"/>
      <c r="EF41" s="549"/>
      <c r="EG41" s="549"/>
      <c r="EH41" s="549"/>
      <c r="EI41" s="549"/>
      <c r="EJ41" s="549"/>
      <c r="EK41" s="549"/>
      <c r="EL41" s="549"/>
      <c r="EM41" s="549"/>
      <c r="EN41" s="549"/>
      <c r="EO41" s="549"/>
      <c r="EP41" s="549"/>
      <c r="EQ41" s="549"/>
      <c r="ER41" s="549"/>
      <c r="ES41" s="549"/>
      <c r="ET41" s="549"/>
      <c r="EU41" s="549"/>
      <c r="EV41" s="549"/>
      <c r="EW41" s="549"/>
      <c r="EX41" s="549"/>
      <c r="EY41" s="549"/>
      <c r="EZ41" s="549"/>
      <c r="FA41" s="549"/>
      <c r="FB41" s="549"/>
      <c r="FC41" s="549"/>
      <c r="FD41" s="549"/>
      <c r="FE41" s="549"/>
      <c r="FF41" s="549"/>
      <c r="FG41" s="549"/>
      <c r="FH41" s="549"/>
      <c r="FI41" s="549"/>
      <c r="FJ41" s="549"/>
      <c r="FK41" s="549"/>
      <c r="FL41" s="549"/>
      <c r="FM41" s="549"/>
      <c r="FN41" s="549"/>
      <c r="FO41" s="549"/>
      <c r="FP41" s="549"/>
      <c r="FQ41" s="549"/>
      <c r="FR41" s="549"/>
      <c r="FS41" s="549"/>
      <c r="FT41" s="549"/>
      <c r="FU41" s="549"/>
      <c r="FV41" s="549"/>
      <c r="FW41" s="549"/>
      <c r="FX41" s="549"/>
      <c r="FY41" s="549"/>
      <c r="FZ41" s="549"/>
      <c r="GA41" s="549"/>
      <c r="GB41" s="549"/>
      <c r="GC41" s="549"/>
      <c r="GD41" s="549"/>
      <c r="GE41" s="549"/>
      <c r="GF41" s="549"/>
      <c r="GG41" s="549"/>
      <c r="GH41" s="549"/>
      <c r="GI41" s="549"/>
      <c r="GJ41" s="549"/>
      <c r="GK41" s="549"/>
      <c r="GL41" s="549"/>
      <c r="GM41" s="549"/>
      <c r="GN41" s="549"/>
      <c r="GO41" s="549"/>
      <c r="GP41" s="549"/>
      <c r="GQ41" s="549"/>
      <c r="GR41" s="549"/>
      <c r="GS41" s="549"/>
      <c r="GT41" s="549"/>
      <c r="GU41" s="549"/>
      <c r="GV41" s="549"/>
      <c r="GW41" s="549"/>
      <c r="GX41" s="549"/>
      <c r="GY41" s="549"/>
      <c r="GZ41" s="549"/>
      <c r="HA41" s="549"/>
      <c r="HB41" s="549"/>
      <c r="HC41" s="549"/>
      <c r="HD41" s="549"/>
      <c r="HE41" s="549"/>
      <c r="HF41" s="549"/>
      <c r="HG41" s="549"/>
      <c r="HH41" s="549"/>
      <c r="HI41" s="549"/>
      <c r="HJ41" s="549"/>
      <c r="HK41" s="549"/>
      <c r="HL41" s="549"/>
      <c r="HM41" s="549"/>
      <c r="HN41" s="549"/>
      <c r="HO41" s="549"/>
      <c r="HP41" s="549"/>
      <c r="HQ41" s="549"/>
      <c r="HR41" s="549"/>
      <c r="HS41" s="549"/>
      <c r="HT41" s="549"/>
      <c r="HU41" s="549"/>
      <c r="HV41" s="549"/>
      <c r="HW41" s="549"/>
      <c r="HX41" s="549"/>
      <c r="HY41" s="549"/>
      <c r="HZ41" s="549"/>
      <c r="IA41" s="549"/>
      <c r="IB41" s="549"/>
      <c r="IC41" s="549"/>
      <c r="ID41" s="549"/>
      <c r="IE41" s="549"/>
      <c r="IF41" s="549"/>
      <c r="IG41" s="549"/>
      <c r="IH41" s="549"/>
      <c r="II41" s="549"/>
      <c r="IJ41" s="549"/>
      <c r="IK41" s="549"/>
      <c r="IL41" s="549"/>
      <c r="IM41" s="549"/>
      <c r="IN41" s="549"/>
      <c r="IO41" s="549"/>
      <c r="IP41" s="549"/>
      <c r="IQ41" s="549"/>
      <c r="IR41" s="549"/>
      <c r="IS41" s="549"/>
      <c r="IT41" s="549"/>
      <c r="IU41" s="549"/>
      <c r="IV41" s="549"/>
    </row>
    <row r="42" spans="1:256" s="549" customFormat="1" ht="15" customHeight="1">
      <c r="A42" s="558" t="s">
        <v>514</v>
      </c>
      <c r="B42" s="561">
        <v>4733.8130000000001</v>
      </c>
      <c r="C42" s="561">
        <v>4643.2</v>
      </c>
      <c r="D42" s="561">
        <v>4884.6000000000004</v>
      </c>
      <c r="E42" s="561">
        <v>4339.6849999999995</v>
      </c>
    </row>
    <row r="43" spans="1:256" s="549" customFormat="1" ht="15" customHeight="1">
      <c r="A43" s="558" t="s">
        <v>515</v>
      </c>
      <c r="B43" s="561">
        <v>4316.5450000000001</v>
      </c>
      <c r="C43" s="561">
        <v>4238.5</v>
      </c>
      <c r="D43" s="561">
        <v>4446.6000000000004</v>
      </c>
      <c r="E43" s="561">
        <v>3872.3820000000001</v>
      </c>
    </row>
    <row r="44" spans="1:256" s="549" customFormat="1" ht="20.100000000000001" customHeight="1">
      <c r="A44" s="558" t="s">
        <v>516</v>
      </c>
      <c r="B44" s="561">
        <v>2887.8310000000001</v>
      </c>
      <c r="C44" s="561">
        <v>2835.2</v>
      </c>
      <c r="D44" s="561">
        <v>3023.7</v>
      </c>
      <c r="E44" s="561">
        <v>2626.1109999999999</v>
      </c>
    </row>
    <row r="45" spans="1:256" s="549" customFormat="1" ht="20.100000000000001" customHeight="1">
      <c r="A45" s="574" t="s">
        <v>517</v>
      </c>
      <c r="B45" s="578">
        <v>2211.9209999999998</v>
      </c>
      <c r="C45" s="578">
        <v>2288</v>
      </c>
      <c r="D45" s="578">
        <v>2421.4</v>
      </c>
      <c r="E45" s="578">
        <v>1199.833271</v>
      </c>
    </row>
    <row r="46" spans="1:256" s="549" customFormat="1" ht="20.100000000000001" customHeight="1">
      <c r="A46" s="552" t="s">
        <v>499</v>
      </c>
      <c r="B46" s="579"/>
      <c r="C46" s="579"/>
      <c r="D46" s="579"/>
      <c r="E46" s="579"/>
      <c r="F46" s="580"/>
      <c r="G46" s="550"/>
      <c r="H46" s="550"/>
      <c r="I46" s="550"/>
      <c r="J46" s="550"/>
      <c r="K46" s="550"/>
      <c r="L46" s="550"/>
      <c r="M46" s="550"/>
      <c r="N46" s="550"/>
      <c r="O46" s="550"/>
      <c r="P46" s="550"/>
      <c r="Q46" s="550"/>
      <c r="R46" s="550"/>
      <c r="S46" s="550"/>
      <c r="T46" s="550"/>
      <c r="U46" s="550"/>
      <c r="V46" s="550"/>
      <c r="W46" s="550"/>
      <c r="X46" s="550"/>
      <c r="Y46" s="550"/>
      <c r="Z46" s="550"/>
      <c r="AA46" s="550"/>
      <c r="AB46" s="550"/>
      <c r="AC46" s="550"/>
      <c r="AD46" s="550"/>
      <c r="AE46" s="550"/>
      <c r="AF46" s="550"/>
      <c r="AG46" s="550"/>
      <c r="AH46" s="550"/>
      <c r="AI46" s="550"/>
      <c r="AJ46" s="550"/>
      <c r="AK46" s="550"/>
      <c r="AL46" s="550"/>
      <c r="AM46" s="550"/>
      <c r="AN46" s="550"/>
      <c r="AO46" s="550"/>
      <c r="AP46" s="550"/>
      <c r="AQ46" s="550"/>
      <c r="AR46" s="550"/>
      <c r="AS46" s="550"/>
      <c r="AT46" s="550"/>
      <c r="AU46" s="550"/>
      <c r="AV46" s="550"/>
      <c r="AW46" s="550"/>
      <c r="AX46" s="550"/>
      <c r="AY46" s="550"/>
      <c r="AZ46" s="550"/>
      <c r="BA46" s="550"/>
      <c r="BB46" s="550"/>
      <c r="BC46" s="550"/>
      <c r="BD46" s="550"/>
      <c r="BE46" s="550"/>
      <c r="BF46" s="550"/>
      <c r="BG46" s="550"/>
      <c r="BH46" s="550"/>
      <c r="BI46" s="550"/>
      <c r="BJ46" s="550"/>
      <c r="BK46" s="550"/>
      <c r="BL46" s="550"/>
      <c r="BM46" s="550"/>
      <c r="BN46" s="550"/>
      <c r="BO46" s="550"/>
      <c r="BP46" s="550"/>
      <c r="BQ46" s="550"/>
      <c r="BR46" s="550"/>
      <c r="BS46" s="550"/>
      <c r="BT46" s="550"/>
      <c r="BU46" s="550"/>
      <c r="BV46" s="550"/>
      <c r="BW46" s="550"/>
      <c r="BX46" s="550"/>
      <c r="BY46" s="550"/>
      <c r="BZ46" s="550"/>
      <c r="CA46" s="550"/>
      <c r="CB46" s="550"/>
      <c r="CC46" s="550"/>
      <c r="CD46" s="550"/>
      <c r="CE46" s="550"/>
      <c r="CF46" s="550"/>
      <c r="CG46" s="550"/>
      <c r="CH46" s="550"/>
      <c r="CI46" s="550"/>
      <c r="CJ46" s="550"/>
      <c r="CK46" s="550"/>
      <c r="CL46" s="550"/>
      <c r="CM46" s="550"/>
      <c r="CN46" s="550"/>
      <c r="CO46" s="550"/>
      <c r="CP46" s="550"/>
      <c r="CQ46" s="550"/>
      <c r="CR46" s="550"/>
      <c r="CS46" s="550"/>
      <c r="CT46" s="550"/>
      <c r="CU46" s="550"/>
      <c r="CV46" s="550"/>
      <c r="CW46" s="550"/>
      <c r="CX46" s="550"/>
      <c r="CY46" s="550"/>
      <c r="CZ46" s="550"/>
      <c r="DA46" s="550"/>
      <c r="DB46" s="550"/>
      <c r="DC46" s="550"/>
      <c r="DD46" s="550"/>
      <c r="DE46" s="550"/>
      <c r="DF46" s="550"/>
      <c r="DG46" s="550"/>
      <c r="DH46" s="550"/>
      <c r="DI46" s="550"/>
      <c r="DJ46" s="550"/>
      <c r="DK46" s="550"/>
      <c r="DL46" s="550"/>
      <c r="DM46" s="550"/>
      <c r="DN46" s="550"/>
      <c r="DO46" s="550"/>
      <c r="DP46" s="550"/>
      <c r="DQ46" s="550"/>
      <c r="DR46" s="550"/>
      <c r="DS46" s="550"/>
      <c r="DT46" s="550"/>
      <c r="DU46" s="550"/>
      <c r="DV46" s="550"/>
      <c r="DW46" s="550"/>
      <c r="DX46" s="550"/>
      <c r="DY46" s="550"/>
      <c r="DZ46" s="550"/>
      <c r="EA46" s="550"/>
      <c r="EB46" s="550"/>
      <c r="EC46" s="550"/>
      <c r="ED46" s="550"/>
      <c r="EE46" s="550"/>
      <c r="EF46" s="550"/>
      <c r="EG46" s="550"/>
      <c r="EH46" s="550"/>
      <c r="EI46" s="550"/>
      <c r="EJ46" s="550"/>
      <c r="EK46" s="550"/>
      <c r="EL46" s="550"/>
      <c r="EM46" s="550"/>
      <c r="EN46" s="550"/>
      <c r="EO46" s="550"/>
      <c r="EP46" s="550"/>
      <c r="EQ46" s="550"/>
      <c r="ER46" s="550"/>
      <c r="ES46" s="550"/>
      <c r="ET46" s="550"/>
      <c r="EU46" s="550"/>
      <c r="EV46" s="550"/>
      <c r="EW46" s="550"/>
      <c r="EX46" s="550"/>
      <c r="EY46" s="550"/>
      <c r="EZ46" s="550"/>
      <c r="FA46" s="550"/>
      <c r="FB46" s="550"/>
      <c r="FC46" s="550"/>
      <c r="FD46" s="550"/>
      <c r="FE46" s="550"/>
      <c r="FF46" s="550"/>
      <c r="FG46" s="550"/>
      <c r="FH46" s="550"/>
      <c r="FI46" s="550"/>
      <c r="FJ46" s="550"/>
      <c r="FK46" s="550"/>
      <c r="FL46" s="550"/>
      <c r="FM46" s="550"/>
      <c r="FN46" s="550"/>
      <c r="FO46" s="550"/>
      <c r="FP46" s="550"/>
      <c r="FQ46" s="550"/>
      <c r="FR46" s="550"/>
      <c r="FS46" s="550"/>
      <c r="FT46" s="550"/>
      <c r="FU46" s="550"/>
      <c r="FV46" s="550"/>
      <c r="FW46" s="550"/>
      <c r="FX46" s="550"/>
      <c r="FY46" s="550"/>
      <c r="FZ46" s="550"/>
      <c r="GA46" s="550"/>
      <c r="GB46" s="550"/>
      <c r="GC46" s="550"/>
      <c r="GD46" s="550"/>
      <c r="GE46" s="550"/>
      <c r="GF46" s="550"/>
      <c r="GG46" s="550"/>
      <c r="GH46" s="550"/>
      <c r="GI46" s="550"/>
      <c r="GJ46" s="550"/>
      <c r="GK46" s="550"/>
      <c r="GL46" s="550"/>
      <c r="GM46" s="550"/>
      <c r="GN46" s="550"/>
      <c r="GO46" s="550"/>
      <c r="GP46" s="550"/>
      <c r="GQ46" s="550"/>
      <c r="GR46" s="550"/>
      <c r="GS46" s="550"/>
      <c r="GT46" s="550"/>
      <c r="GU46" s="550"/>
      <c r="GV46" s="550"/>
      <c r="GW46" s="550"/>
      <c r="GX46" s="550"/>
      <c r="GY46" s="550"/>
      <c r="GZ46" s="550"/>
      <c r="HA46" s="550"/>
      <c r="HB46" s="550"/>
      <c r="HC46" s="550"/>
      <c r="HD46" s="550"/>
      <c r="HE46" s="550"/>
      <c r="HF46" s="550"/>
      <c r="HG46" s="550"/>
      <c r="HH46" s="550"/>
      <c r="HI46" s="550"/>
      <c r="HJ46" s="550"/>
      <c r="HK46" s="550"/>
      <c r="HL46" s="550"/>
      <c r="HM46" s="550"/>
      <c r="HN46" s="550"/>
      <c r="HO46" s="550"/>
      <c r="HP46" s="550"/>
      <c r="HQ46" s="550"/>
      <c r="HR46" s="550"/>
      <c r="HS46" s="550"/>
      <c r="HT46" s="550"/>
      <c r="HU46" s="550"/>
      <c r="HV46" s="550"/>
      <c r="HW46" s="550"/>
      <c r="HX46" s="550"/>
      <c r="HY46" s="550"/>
      <c r="HZ46" s="550"/>
      <c r="IA46" s="550"/>
      <c r="IB46" s="550"/>
      <c r="IC46" s="550"/>
      <c r="ID46" s="550"/>
      <c r="IE46" s="550"/>
      <c r="IF46" s="550"/>
      <c r="IG46" s="550"/>
      <c r="IH46" s="550"/>
      <c r="II46" s="550"/>
      <c r="IJ46" s="550"/>
      <c r="IK46" s="550"/>
      <c r="IL46" s="550"/>
      <c r="IM46" s="550"/>
      <c r="IN46" s="550"/>
      <c r="IO46" s="550"/>
      <c r="IP46" s="550"/>
      <c r="IQ46" s="550"/>
      <c r="IR46" s="550"/>
      <c r="IS46" s="550"/>
      <c r="IT46" s="550"/>
      <c r="IU46" s="550"/>
      <c r="IV46" s="550"/>
    </row>
    <row r="47" spans="1:256" s="549" customFormat="1" ht="20.100000000000001" customHeight="1">
      <c r="A47" s="565" t="s">
        <v>518</v>
      </c>
      <c r="B47" s="552"/>
      <c r="C47" s="552"/>
      <c r="D47" s="552"/>
      <c r="E47" s="552"/>
      <c r="F47" s="550"/>
      <c r="G47" s="550"/>
      <c r="H47" s="550"/>
      <c r="I47" s="550"/>
      <c r="J47" s="550"/>
      <c r="K47" s="550"/>
      <c r="L47" s="550"/>
      <c r="M47" s="550"/>
      <c r="N47" s="550"/>
      <c r="O47" s="550"/>
      <c r="P47" s="550"/>
      <c r="Q47" s="550"/>
      <c r="R47" s="550"/>
      <c r="S47" s="550"/>
      <c r="T47" s="550"/>
      <c r="U47" s="550"/>
      <c r="V47" s="550"/>
      <c r="W47" s="550"/>
      <c r="X47" s="550"/>
      <c r="Y47" s="550"/>
      <c r="Z47" s="550"/>
      <c r="AA47" s="550"/>
      <c r="AB47" s="550"/>
      <c r="AC47" s="550"/>
      <c r="AD47" s="550"/>
      <c r="AE47" s="550"/>
      <c r="AF47" s="550"/>
      <c r="AG47" s="550"/>
      <c r="AH47" s="550"/>
      <c r="AI47" s="550"/>
      <c r="AJ47" s="550"/>
      <c r="AK47" s="550"/>
      <c r="AL47" s="550"/>
      <c r="AM47" s="550"/>
      <c r="AN47" s="550"/>
      <c r="AO47" s="550"/>
      <c r="AP47" s="550"/>
      <c r="AQ47" s="550"/>
      <c r="AR47" s="550"/>
      <c r="AS47" s="550"/>
      <c r="AT47" s="550"/>
      <c r="AU47" s="550"/>
      <c r="AV47" s="550"/>
      <c r="AW47" s="550"/>
      <c r="AX47" s="550"/>
      <c r="AY47" s="550"/>
      <c r="AZ47" s="550"/>
      <c r="BA47" s="550"/>
      <c r="BB47" s="550"/>
      <c r="BC47" s="550"/>
      <c r="BD47" s="550"/>
      <c r="BE47" s="550"/>
      <c r="BF47" s="550"/>
      <c r="BG47" s="550"/>
      <c r="BH47" s="550"/>
      <c r="BI47" s="550"/>
      <c r="BJ47" s="550"/>
      <c r="BK47" s="550"/>
      <c r="BL47" s="550"/>
      <c r="BM47" s="550"/>
      <c r="BN47" s="550"/>
      <c r="BO47" s="550"/>
      <c r="BP47" s="550"/>
      <c r="BQ47" s="550"/>
      <c r="BR47" s="550"/>
      <c r="BS47" s="550"/>
      <c r="BT47" s="550"/>
      <c r="BU47" s="550"/>
      <c r="BV47" s="550"/>
      <c r="BW47" s="550"/>
      <c r="BX47" s="550"/>
      <c r="BY47" s="550"/>
      <c r="BZ47" s="550"/>
      <c r="CA47" s="550"/>
      <c r="CB47" s="550"/>
      <c r="CC47" s="550"/>
      <c r="CD47" s="550"/>
      <c r="CE47" s="550"/>
      <c r="CF47" s="550"/>
      <c r="CG47" s="550"/>
      <c r="CH47" s="550"/>
      <c r="CI47" s="550"/>
      <c r="CJ47" s="550"/>
      <c r="CK47" s="550"/>
      <c r="CL47" s="550"/>
      <c r="CM47" s="550"/>
      <c r="CN47" s="550"/>
      <c r="CO47" s="550"/>
      <c r="CP47" s="550"/>
      <c r="CQ47" s="550"/>
      <c r="CR47" s="550"/>
      <c r="CS47" s="550"/>
      <c r="CT47" s="550"/>
      <c r="CU47" s="550"/>
      <c r="CV47" s="550"/>
      <c r="CW47" s="550"/>
      <c r="CX47" s="550"/>
      <c r="CY47" s="550"/>
      <c r="CZ47" s="550"/>
      <c r="DA47" s="550"/>
      <c r="DB47" s="550"/>
      <c r="DC47" s="550"/>
      <c r="DD47" s="550"/>
      <c r="DE47" s="550"/>
      <c r="DF47" s="550"/>
      <c r="DG47" s="550"/>
      <c r="DH47" s="550"/>
      <c r="DI47" s="550"/>
      <c r="DJ47" s="550"/>
      <c r="DK47" s="550"/>
      <c r="DL47" s="550"/>
      <c r="DM47" s="550"/>
      <c r="DN47" s="550"/>
      <c r="DO47" s="550"/>
      <c r="DP47" s="550"/>
      <c r="DQ47" s="550"/>
      <c r="DR47" s="550"/>
      <c r="DS47" s="550"/>
      <c r="DT47" s="550"/>
      <c r="DU47" s="550"/>
      <c r="DV47" s="550"/>
      <c r="DW47" s="550"/>
      <c r="DX47" s="550"/>
      <c r="DY47" s="550"/>
      <c r="DZ47" s="550"/>
      <c r="EA47" s="550"/>
      <c r="EB47" s="550"/>
      <c r="EC47" s="550"/>
      <c r="ED47" s="550"/>
      <c r="EE47" s="550"/>
      <c r="EF47" s="550"/>
      <c r="EG47" s="550"/>
      <c r="EH47" s="550"/>
      <c r="EI47" s="550"/>
      <c r="EJ47" s="550"/>
      <c r="EK47" s="550"/>
      <c r="EL47" s="550"/>
      <c r="EM47" s="550"/>
      <c r="EN47" s="550"/>
      <c r="EO47" s="550"/>
      <c r="EP47" s="550"/>
      <c r="EQ47" s="550"/>
      <c r="ER47" s="550"/>
      <c r="ES47" s="550"/>
      <c r="ET47" s="550"/>
      <c r="EU47" s="550"/>
      <c r="EV47" s="550"/>
      <c r="EW47" s="550"/>
      <c r="EX47" s="550"/>
      <c r="EY47" s="550"/>
      <c r="EZ47" s="550"/>
      <c r="FA47" s="550"/>
      <c r="FB47" s="550"/>
      <c r="FC47" s="550"/>
      <c r="FD47" s="550"/>
      <c r="FE47" s="550"/>
      <c r="FF47" s="550"/>
      <c r="FG47" s="550"/>
      <c r="FH47" s="550"/>
      <c r="FI47" s="550"/>
      <c r="FJ47" s="550"/>
      <c r="FK47" s="550"/>
      <c r="FL47" s="550"/>
      <c r="FM47" s="550"/>
      <c r="FN47" s="550"/>
      <c r="FO47" s="550"/>
      <c r="FP47" s="550"/>
      <c r="FQ47" s="550"/>
      <c r="FR47" s="550"/>
      <c r="FS47" s="550"/>
      <c r="FT47" s="550"/>
      <c r="FU47" s="550"/>
      <c r="FV47" s="550"/>
      <c r="FW47" s="550"/>
      <c r="FX47" s="550"/>
      <c r="FY47" s="550"/>
      <c r="FZ47" s="550"/>
      <c r="GA47" s="550"/>
      <c r="GB47" s="550"/>
      <c r="GC47" s="550"/>
      <c r="GD47" s="550"/>
      <c r="GE47" s="550"/>
      <c r="GF47" s="550"/>
      <c r="GG47" s="550"/>
      <c r="GH47" s="550"/>
      <c r="GI47" s="550"/>
      <c r="GJ47" s="550"/>
      <c r="GK47" s="550"/>
      <c r="GL47" s="550"/>
      <c r="GM47" s="550"/>
      <c r="GN47" s="550"/>
      <c r="GO47" s="550"/>
      <c r="GP47" s="550"/>
      <c r="GQ47" s="550"/>
      <c r="GR47" s="550"/>
      <c r="GS47" s="550"/>
      <c r="GT47" s="550"/>
      <c r="GU47" s="550"/>
      <c r="GV47" s="550"/>
      <c r="GW47" s="550"/>
      <c r="GX47" s="550"/>
      <c r="GY47" s="550"/>
      <c r="GZ47" s="550"/>
      <c r="HA47" s="550"/>
      <c r="HB47" s="550"/>
      <c r="HC47" s="550"/>
      <c r="HD47" s="550"/>
      <c r="HE47" s="550"/>
      <c r="HF47" s="550"/>
      <c r="HG47" s="550"/>
      <c r="HH47" s="550"/>
      <c r="HI47" s="550"/>
      <c r="HJ47" s="550"/>
      <c r="HK47" s="550"/>
      <c r="HL47" s="550"/>
      <c r="HM47" s="550"/>
      <c r="HN47" s="550"/>
      <c r="HO47" s="550"/>
      <c r="HP47" s="550"/>
      <c r="HQ47" s="550"/>
      <c r="HR47" s="550"/>
      <c r="HS47" s="550"/>
      <c r="HT47" s="550"/>
      <c r="HU47" s="550"/>
      <c r="HV47" s="550"/>
      <c r="HW47" s="550"/>
      <c r="HX47" s="550"/>
      <c r="HY47" s="550"/>
      <c r="HZ47" s="550"/>
      <c r="IA47" s="550"/>
      <c r="IB47" s="550"/>
      <c r="IC47" s="550"/>
      <c r="ID47" s="550"/>
      <c r="IE47" s="550"/>
      <c r="IF47" s="550"/>
      <c r="IG47" s="550"/>
      <c r="IH47" s="550"/>
      <c r="II47" s="550"/>
      <c r="IJ47" s="550"/>
      <c r="IK47" s="550"/>
      <c r="IL47" s="550"/>
      <c r="IM47" s="550"/>
      <c r="IN47" s="550"/>
      <c r="IO47" s="550"/>
      <c r="IP47" s="550"/>
      <c r="IQ47" s="550"/>
      <c r="IR47" s="550"/>
      <c r="IS47" s="550"/>
      <c r="IT47" s="550"/>
      <c r="IU47" s="550"/>
      <c r="IV47" s="550"/>
    </row>
    <row r="48" spans="1:256" s="549" customFormat="1" ht="20.100000000000001" customHeight="1">
      <c r="A48" s="551"/>
      <c r="B48" s="552"/>
      <c r="C48" s="552"/>
      <c r="D48" s="552"/>
      <c r="E48" s="552"/>
      <c r="F48" s="550"/>
      <c r="G48" s="550"/>
      <c r="H48" s="550"/>
      <c r="I48" s="550"/>
      <c r="J48" s="550"/>
      <c r="K48" s="550"/>
      <c r="L48" s="550"/>
      <c r="M48" s="550"/>
      <c r="N48" s="550"/>
      <c r="O48" s="550"/>
      <c r="P48" s="550"/>
      <c r="Q48" s="550"/>
      <c r="R48" s="550"/>
      <c r="S48" s="550"/>
      <c r="T48" s="550"/>
      <c r="U48" s="550"/>
      <c r="V48" s="550"/>
      <c r="W48" s="550"/>
      <c r="X48" s="550"/>
      <c r="Y48" s="550"/>
      <c r="Z48" s="550"/>
      <c r="AA48" s="550"/>
      <c r="AB48" s="550"/>
      <c r="AC48" s="550"/>
      <c r="AD48" s="550"/>
      <c r="AE48" s="550"/>
      <c r="AF48" s="550"/>
      <c r="AG48" s="550"/>
      <c r="AH48" s="550"/>
      <c r="AI48" s="550"/>
      <c r="AJ48" s="550"/>
      <c r="AK48" s="550"/>
      <c r="AL48" s="550"/>
      <c r="AM48" s="550"/>
      <c r="AN48" s="550"/>
      <c r="AO48" s="550"/>
      <c r="AP48" s="550"/>
      <c r="AQ48" s="550"/>
      <c r="AR48" s="550"/>
      <c r="AS48" s="550"/>
      <c r="AT48" s="550"/>
      <c r="AU48" s="550"/>
      <c r="AV48" s="550"/>
      <c r="AW48" s="550"/>
      <c r="AX48" s="550"/>
      <c r="AY48" s="550"/>
      <c r="AZ48" s="550"/>
      <c r="BA48" s="550"/>
      <c r="BB48" s="550"/>
      <c r="BC48" s="550"/>
      <c r="BD48" s="550"/>
      <c r="BE48" s="550"/>
      <c r="BF48" s="550"/>
      <c r="BG48" s="550"/>
      <c r="BH48" s="550"/>
      <c r="BI48" s="550"/>
      <c r="BJ48" s="550"/>
      <c r="BK48" s="550"/>
      <c r="BL48" s="550"/>
      <c r="BM48" s="550"/>
      <c r="BN48" s="550"/>
      <c r="BO48" s="550"/>
      <c r="BP48" s="550"/>
      <c r="BQ48" s="550"/>
      <c r="BR48" s="550"/>
      <c r="BS48" s="550"/>
      <c r="BT48" s="550"/>
      <c r="BU48" s="550"/>
      <c r="BV48" s="550"/>
      <c r="BW48" s="550"/>
      <c r="BX48" s="550"/>
      <c r="BY48" s="550"/>
      <c r="BZ48" s="550"/>
      <c r="CA48" s="550"/>
      <c r="CB48" s="550"/>
      <c r="CC48" s="550"/>
      <c r="CD48" s="550"/>
      <c r="CE48" s="550"/>
      <c r="CF48" s="550"/>
      <c r="CG48" s="550"/>
      <c r="CH48" s="550"/>
      <c r="CI48" s="550"/>
      <c r="CJ48" s="550"/>
      <c r="CK48" s="550"/>
      <c r="CL48" s="550"/>
      <c r="CM48" s="550"/>
      <c r="CN48" s="550"/>
      <c r="CO48" s="550"/>
      <c r="CP48" s="550"/>
      <c r="CQ48" s="550"/>
      <c r="CR48" s="550"/>
      <c r="CS48" s="550"/>
      <c r="CT48" s="550"/>
      <c r="CU48" s="550"/>
      <c r="CV48" s="550"/>
      <c r="CW48" s="550"/>
      <c r="CX48" s="550"/>
      <c r="CY48" s="550"/>
      <c r="CZ48" s="550"/>
      <c r="DA48" s="550"/>
      <c r="DB48" s="550"/>
      <c r="DC48" s="550"/>
      <c r="DD48" s="550"/>
      <c r="DE48" s="550"/>
      <c r="DF48" s="550"/>
      <c r="DG48" s="550"/>
      <c r="DH48" s="550"/>
      <c r="DI48" s="550"/>
      <c r="DJ48" s="550"/>
      <c r="DK48" s="550"/>
      <c r="DL48" s="550"/>
      <c r="DM48" s="550"/>
      <c r="DN48" s="550"/>
      <c r="DO48" s="550"/>
      <c r="DP48" s="550"/>
      <c r="DQ48" s="550"/>
      <c r="DR48" s="550"/>
      <c r="DS48" s="550"/>
      <c r="DT48" s="550"/>
      <c r="DU48" s="550"/>
      <c r="DV48" s="550"/>
      <c r="DW48" s="550"/>
      <c r="DX48" s="550"/>
      <c r="DY48" s="550"/>
      <c r="DZ48" s="550"/>
      <c r="EA48" s="550"/>
      <c r="EB48" s="550"/>
      <c r="EC48" s="550"/>
      <c r="ED48" s="550"/>
      <c r="EE48" s="550"/>
      <c r="EF48" s="550"/>
      <c r="EG48" s="550"/>
      <c r="EH48" s="550"/>
      <c r="EI48" s="550"/>
      <c r="EJ48" s="550"/>
      <c r="EK48" s="550"/>
      <c r="EL48" s="550"/>
      <c r="EM48" s="550"/>
      <c r="EN48" s="550"/>
      <c r="EO48" s="550"/>
      <c r="EP48" s="550"/>
      <c r="EQ48" s="550"/>
      <c r="ER48" s="550"/>
      <c r="ES48" s="550"/>
      <c r="ET48" s="550"/>
      <c r="EU48" s="550"/>
      <c r="EV48" s="550"/>
      <c r="EW48" s="550"/>
      <c r="EX48" s="550"/>
      <c r="EY48" s="550"/>
      <c r="EZ48" s="550"/>
      <c r="FA48" s="550"/>
      <c r="FB48" s="550"/>
      <c r="FC48" s="550"/>
      <c r="FD48" s="550"/>
      <c r="FE48" s="550"/>
      <c r="FF48" s="550"/>
      <c r="FG48" s="550"/>
      <c r="FH48" s="550"/>
      <c r="FI48" s="550"/>
      <c r="FJ48" s="550"/>
      <c r="FK48" s="550"/>
      <c r="FL48" s="550"/>
      <c r="FM48" s="550"/>
      <c r="FN48" s="550"/>
      <c r="FO48" s="550"/>
      <c r="FP48" s="550"/>
      <c r="FQ48" s="550"/>
      <c r="FR48" s="550"/>
      <c r="FS48" s="550"/>
      <c r="FT48" s="550"/>
      <c r="FU48" s="550"/>
      <c r="FV48" s="550"/>
      <c r="FW48" s="550"/>
      <c r="FX48" s="550"/>
      <c r="FY48" s="550"/>
      <c r="FZ48" s="550"/>
      <c r="GA48" s="550"/>
      <c r="GB48" s="550"/>
      <c r="GC48" s="550"/>
      <c r="GD48" s="550"/>
      <c r="GE48" s="550"/>
      <c r="GF48" s="550"/>
      <c r="GG48" s="550"/>
      <c r="GH48" s="550"/>
      <c r="GI48" s="550"/>
      <c r="GJ48" s="550"/>
      <c r="GK48" s="550"/>
      <c r="GL48" s="550"/>
      <c r="GM48" s="550"/>
      <c r="GN48" s="550"/>
      <c r="GO48" s="550"/>
      <c r="GP48" s="550"/>
      <c r="GQ48" s="550"/>
      <c r="GR48" s="550"/>
      <c r="GS48" s="550"/>
      <c r="GT48" s="550"/>
      <c r="GU48" s="550"/>
      <c r="GV48" s="550"/>
      <c r="GW48" s="550"/>
      <c r="GX48" s="550"/>
      <c r="GY48" s="550"/>
      <c r="GZ48" s="550"/>
      <c r="HA48" s="550"/>
      <c r="HB48" s="550"/>
      <c r="HC48" s="550"/>
      <c r="HD48" s="550"/>
      <c r="HE48" s="550"/>
      <c r="HF48" s="550"/>
      <c r="HG48" s="550"/>
      <c r="HH48" s="550"/>
      <c r="HI48" s="550"/>
      <c r="HJ48" s="550"/>
      <c r="HK48" s="550"/>
      <c r="HL48" s="550"/>
      <c r="HM48" s="550"/>
      <c r="HN48" s="550"/>
      <c r="HO48" s="550"/>
      <c r="HP48" s="550"/>
      <c r="HQ48" s="550"/>
      <c r="HR48" s="550"/>
      <c r="HS48" s="550"/>
      <c r="HT48" s="550"/>
      <c r="HU48" s="550"/>
      <c r="HV48" s="550"/>
      <c r="HW48" s="550"/>
      <c r="HX48" s="550"/>
      <c r="HY48" s="550"/>
      <c r="HZ48" s="550"/>
      <c r="IA48" s="550"/>
      <c r="IB48" s="550"/>
      <c r="IC48" s="550"/>
      <c r="ID48" s="550"/>
      <c r="IE48" s="550"/>
      <c r="IF48" s="550"/>
      <c r="IG48" s="550"/>
      <c r="IH48" s="550"/>
      <c r="II48" s="550"/>
      <c r="IJ48" s="550"/>
      <c r="IK48" s="550"/>
      <c r="IL48" s="550"/>
      <c r="IM48" s="550"/>
      <c r="IN48" s="550"/>
      <c r="IO48" s="550"/>
      <c r="IP48" s="550"/>
      <c r="IQ48" s="550"/>
      <c r="IR48" s="550"/>
      <c r="IS48" s="550"/>
      <c r="IT48" s="550"/>
      <c r="IU48" s="550"/>
      <c r="IV48" s="550"/>
    </row>
    <row r="49" spans="1:256" s="550" customFormat="1" ht="15" customHeight="1">
      <c r="A49" s="2733" t="s">
        <v>617</v>
      </c>
      <c r="B49" s="2733"/>
      <c r="C49" s="2733"/>
      <c r="D49" s="2733"/>
      <c r="E49" s="2733"/>
      <c r="F49" s="546"/>
      <c r="G49" s="546"/>
      <c r="H49" s="546"/>
      <c r="I49" s="546"/>
      <c r="J49" s="546"/>
      <c r="K49" s="546"/>
      <c r="L49" s="546"/>
      <c r="M49" s="546"/>
      <c r="N49" s="546"/>
      <c r="O49" s="546"/>
      <c r="P49" s="546"/>
      <c r="Q49" s="546"/>
      <c r="R49" s="546"/>
      <c r="S49" s="546"/>
      <c r="T49" s="546"/>
      <c r="U49" s="546"/>
      <c r="V49" s="546"/>
      <c r="W49" s="546"/>
      <c r="X49" s="546"/>
      <c r="Y49" s="546"/>
      <c r="Z49" s="546"/>
      <c r="AA49" s="546"/>
      <c r="AB49" s="546"/>
      <c r="AC49" s="546"/>
      <c r="AD49" s="546"/>
      <c r="AE49" s="546"/>
      <c r="AF49" s="546"/>
      <c r="AG49" s="546"/>
      <c r="AH49" s="546"/>
      <c r="AI49" s="546"/>
      <c r="AJ49" s="546"/>
      <c r="AK49" s="546"/>
      <c r="AL49" s="546"/>
      <c r="AM49" s="546"/>
      <c r="AN49" s="546"/>
      <c r="AO49" s="546"/>
      <c r="AP49" s="546"/>
      <c r="AQ49" s="546"/>
      <c r="AR49" s="546"/>
      <c r="AS49" s="546"/>
      <c r="AT49" s="546"/>
      <c r="AU49" s="546"/>
      <c r="AV49" s="546"/>
      <c r="AW49" s="546"/>
      <c r="AX49" s="546"/>
      <c r="AY49" s="546"/>
      <c r="AZ49" s="546"/>
      <c r="BA49" s="546"/>
      <c r="BB49" s="546"/>
      <c r="BC49" s="546"/>
      <c r="BD49" s="546"/>
      <c r="BE49" s="546"/>
      <c r="BF49" s="546"/>
      <c r="BG49" s="546"/>
      <c r="BH49" s="546"/>
      <c r="BI49" s="546"/>
      <c r="BJ49" s="546"/>
      <c r="BK49" s="546"/>
      <c r="BL49" s="546"/>
      <c r="BM49" s="546"/>
      <c r="BN49" s="546"/>
      <c r="BO49" s="546"/>
      <c r="BP49" s="546"/>
      <c r="BQ49" s="546"/>
      <c r="BR49" s="546"/>
      <c r="BS49" s="546"/>
      <c r="BT49" s="546"/>
      <c r="BU49" s="546"/>
      <c r="BV49" s="546"/>
      <c r="BW49" s="546"/>
      <c r="BX49" s="546"/>
      <c r="BY49" s="546"/>
      <c r="BZ49" s="546"/>
      <c r="CA49" s="546"/>
      <c r="CB49" s="546"/>
      <c r="CC49" s="546"/>
      <c r="CD49" s="546"/>
      <c r="CE49" s="546"/>
      <c r="CF49" s="546"/>
      <c r="CG49" s="546"/>
      <c r="CH49" s="546"/>
      <c r="CI49" s="546"/>
      <c r="CJ49" s="546"/>
      <c r="CK49" s="546"/>
      <c r="CL49" s="546"/>
      <c r="CM49" s="546"/>
      <c r="CN49" s="546"/>
      <c r="CO49" s="546"/>
      <c r="CP49" s="546"/>
      <c r="CQ49" s="546"/>
      <c r="CR49" s="546"/>
      <c r="CS49" s="546"/>
      <c r="CT49" s="546"/>
      <c r="CU49" s="546"/>
      <c r="CV49" s="546"/>
      <c r="CW49" s="546"/>
      <c r="CX49" s="546"/>
      <c r="CY49" s="546"/>
      <c r="CZ49" s="546"/>
      <c r="DA49" s="546"/>
      <c r="DB49" s="546"/>
      <c r="DC49" s="546"/>
      <c r="DD49" s="546"/>
      <c r="DE49" s="546"/>
      <c r="DF49" s="546"/>
      <c r="DG49" s="546"/>
      <c r="DH49" s="546"/>
      <c r="DI49" s="546"/>
      <c r="DJ49" s="546"/>
      <c r="DK49" s="546"/>
      <c r="DL49" s="546"/>
      <c r="DM49" s="546"/>
      <c r="DN49" s="546"/>
      <c r="DO49" s="546"/>
      <c r="DP49" s="546"/>
      <c r="DQ49" s="546"/>
      <c r="DR49" s="546"/>
      <c r="DS49" s="546"/>
      <c r="DT49" s="546"/>
      <c r="DU49" s="546"/>
      <c r="DV49" s="546"/>
      <c r="DW49" s="546"/>
      <c r="DX49" s="546"/>
      <c r="DY49" s="546"/>
      <c r="DZ49" s="546"/>
      <c r="EA49" s="546"/>
      <c r="EB49" s="546"/>
      <c r="EC49" s="546"/>
      <c r="ED49" s="546"/>
      <c r="EE49" s="546"/>
      <c r="EF49" s="546"/>
      <c r="EG49" s="546"/>
      <c r="EH49" s="546"/>
      <c r="EI49" s="546"/>
      <c r="EJ49" s="546"/>
      <c r="EK49" s="546"/>
      <c r="EL49" s="546"/>
      <c r="EM49" s="546"/>
      <c r="EN49" s="546"/>
      <c r="EO49" s="546"/>
      <c r="EP49" s="546"/>
      <c r="EQ49" s="546"/>
      <c r="ER49" s="546"/>
      <c r="ES49" s="546"/>
      <c r="ET49" s="546"/>
      <c r="EU49" s="546"/>
      <c r="EV49" s="546"/>
      <c r="EW49" s="546"/>
      <c r="EX49" s="546"/>
      <c r="EY49" s="546"/>
      <c r="EZ49" s="546"/>
      <c r="FA49" s="546"/>
      <c r="FB49" s="546"/>
      <c r="FC49" s="546"/>
      <c r="FD49" s="546"/>
      <c r="FE49" s="546"/>
      <c r="FF49" s="546"/>
      <c r="FG49" s="546"/>
      <c r="FH49" s="546"/>
      <c r="FI49" s="546"/>
      <c r="FJ49" s="546"/>
      <c r="FK49" s="546"/>
      <c r="FL49" s="546"/>
      <c r="FM49" s="546"/>
      <c r="FN49" s="546"/>
      <c r="FO49" s="546"/>
      <c r="FP49" s="546"/>
      <c r="FQ49" s="546"/>
      <c r="FR49" s="546"/>
      <c r="FS49" s="546"/>
      <c r="FT49" s="546"/>
      <c r="FU49" s="546"/>
      <c r="FV49" s="546"/>
      <c r="FW49" s="546"/>
      <c r="FX49" s="546"/>
      <c r="FY49" s="546"/>
      <c r="FZ49" s="546"/>
      <c r="GA49" s="546"/>
      <c r="GB49" s="546"/>
      <c r="GC49" s="546"/>
      <c r="GD49" s="546"/>
      <c r="GE49" s="546"/>
      <c r="GF49" s="546"/>
      <c r="GG49" s="546"/>
      <c r="GH49" s="546"/>
      <c r="GI49" s="546"/>
      <c r="GJ49" s="546"/>
      <c r="GK49" s="546"/>
      <c r="GL49" s="546"/>
      <c r="GM49" s="546"/>
      <c r="GN49" s="546"/>
      <c r="GO49" s="546"/>
      <c r="GP49" s="546"/>
      <c r="GQ49" s="546"/>
      <c r="GR49" s="546"/>
      <c r="GS49" s="546"/>
      <c r="GT49" s="546"/>
      <c r="GU49" s="546"/>
      <c r="GV49" s="546"/>
      <c r="GW49" s="546"/>
      <c r="GX49" s="546"/>
      <c r="GY49" s="546"/>
      <c r="GZ49" s="546"/>
      <c r="HA49" s="546"/>
      <c r="HB49" s="546"/>
      <c r="HC49" s="546"/>
      <c r="HD49" s="546"/>
      <c r="HE49" s="546"/>
      <c r="HF49" s="546"/>
      <c r="HG49" s="546"/>
      <c r="HH49" s="546"/>
      <c r="HI49" s="546"/>
      <c r="HJ49" s="546"/>
      <c r="HK49" s="546"/>
      <c r="HL49" s="546"/>
      <c r="HM49" s="546"/>
      <c r="HN49" s="546"/>
      <c r="HO49" s="546"/>
      <c r="HP49" s="546"/>
      <c r="HQ49" s="546"/>
      <c r="HR49" s="546"/>
      <c r="HS49" s="546"/>
      <c r="HT49" s="546"/>
      <c r="HU49" s="546"/>
      <c r="HV49" s="546"/>
      <c r="HW49" s="546"/>
      <c r="HX49" s="546"/>
      <c r="HY49" s="546"/>
      <c r="HZ49" s="546"/>
      <c r="IA49" s="546"/>
      <c r="IB49" s="546"/>
      <c r="IC49" s="546"/>
      <c r="ID49" s="546"/>
      <c r="IE49" s="546"/>
      <c r="IF49" s="546"/>
      <c r="IG49" s="546"/>
      <c r="IH49" s="546"/>
      <c r="II49" s="546"/>
      <c r="IJ49" s="546"/>
      <c r="IK49" s="546"/>
      <c r="IL49" s="546"/>
      <c r="IM49" s="546"/>
      <c r="IN49" s="546"/>
      <c r="IO49" s="546"/>
      <c r="IP49" s="546"/>
      <c r="IQ49" s="546"/>
      <c r="IR49" s="546"/>
      <c r="IS49" s="546"/>
      <c r="IT49" s="546"/>
      <c r="IU49" s="546"/>
      <c r="IV49" s="546"/>
    </row>
    <row r="50" spans="1:256" s="550" customFormat="1" ht="15" customHeight="1">
      <c r="A50" s="990" t="s">
        <v>519</v>
      </c>
      <c r="B50" s="553"/>
      <c r="C50" s="553"/>
      <c r="D50" s="553"/>
      <c r="E50" s="553"/>
      <c r="F50" s="565"/>
      <c r="G50" s="565"/>
    </row>
    <row r="51" spans="1:256" s="550" customFormat="1" ht="15" customHeight="1">
      <c r="A51" s="554" t="s">
        <v>520</v>
      </c>
      <c r="B51" s="555">
        <v>2005</v>
      </c>
      <c r="C51" s="581">
        <v>2010</v>
      </c>
      <c r="D51" s="581">
        <v>2012</v>
      </c>
      <c r="E51" s="581">
        <v>2013</v>
      </c>
      <c r="F51" s="549"/>
      <c r="G51" s="549"/>
      <c r="H51" s="549"/>
      <c r="I51" s="549"/>
      <c r="J51" s="549"/>
      <c r="K51" s="549"/>
      <c r="L51" s="549"/>
      <c r="M51" s="549"/>
      <c r="N51" s="549"/>
      <c r="O51" s="549"/>
      <c r="P51" s="549"/>
      <c r="Q51" s="549"/>
      <c r="R51" s="549"/>
      <c r="S51" s="549"/>
      <c r="T51" s="549"/>
      <c r="U51" s="549"/>
      <c r="V51" s="549"/>
      <c r="W51" s="549"/>
      <c r="X51" s="549"/>
      <c r="Y51" s="549"/>
      <c r="Z51" s="549"/>
      <c r="AA51" s="549"/>
      <c r="AB51" s="549"/>
      <c r="AC51" s="549"/>
      <c r="AD51" s="549"/>
      <c r="AE51" s="549"/>
      <c r="AF51" s="549"/>
      <c r="AG51" s="549"/>
      <c r="AH51" s="549"/>
      <c r="AI51" s="549"/>
      <c r="AJ51" s="549"/>
      <c r="AK51" s="549"/>
      <c r="AL51" s="549"/>
      <c r="AM51" s="549"/>
      <c r="AN51" s="549"/>
      <c r="AO51" s="549"/>
      <c r="AP51" s="549"/>
      <c r="AQ51" s="549"/>
      <c r="AR51" s="549"/>
      <c r="AS51" s="549"/>
      <c r="AT51" s="549"/>
      <c r="AU51" s="549"/>
      <c r="AV51" s="549"/>
      <c r="AW51" s="549"/>
      <c r="AX51" s="549"/>
      <c r="AY51" s="549"/>
      <c r="AZ51" s="549"/>
      <c r="BA51" s="549"/>
      <c r="BB51" s="549"/>
      <c r="BC51" s="549"/>
      <c r="BD51" s="549"/>
      <c r="BE51" s="549"/>
      <c r="BF51" s="549"/>
      <c r="BG51" s="549"/>
      <c r="BH51" s="549"/>
      <c r="BI51" s="549"/>
      <c r="BJ51" s="549"/>
      <c r="BK51" s="549"/>
      <c r="BL51" s="549"/>
      <c r="BM51" s="549"/>
      <c r="BN51" s="549"/>
      <c r="BO51" s="549"/>
      <c r="BP51" s="549"/>
      <c r="BQ51" s="549"/>
      <c r="BR51" s="549"/>
      <c r="BS51" s="549"/>
      <c r="BT51" s="549"/>
      <c r="BU51" s="549"/>
      <c r="BV51" s="549"/>
      <c r="BW51" s="549"/>
      <c r="BX51" s="549"/>
      <c r="BY51" s="549"/>
      <c r="BZ51" s="549"/>
      <c r="CA51" s="549"/>
      <c r="CB51" s="549"/>
      <c r="CC51" s="549"/>
      <c r="CD51" s="549"/>
      <c r="CE51" s="549"/>
      <c r="CF51" s="549"/>
      <c r="CG51" s="549"/>
      <c r="CH51" s="549"/>
      <c r="CI51" s="549"/>
      <c r="CJ51" s="549"/>
      <c r="CK51" s="549"/>
      <c r="CL51" s="549"/>
      <c r="CM51" s="549"/>
      <c r="CN51" s="549"/>
      <c r="CO51" s="549"/>
      <c r="CP51" s="549"/>
      <c r="CQ51" s="549"/>
      <c r="CR51" s="549"/>
      <c r="CS51" s="549"/>
      <c r="CT51" s="549"/>
      <c r="CU51" s="549"/>
      <c r="CV51" s="549"/>
      <c r="CW51" s="549"/>
      <c r="CX51" s="549"/>
      <c r="CY51" s="549"/>
      <c r="CZ51" s="549"/>
      <c r="DA51" s="549"/>
      <c r="DB51" s="549"/>
      <c r="DC51" s="549"/>
      <c r="DD51" s="549"/>
      <c r="DE51" s="549"/>
      <c r="DF51" s="549"/>
      <c r="DG51" s="549"/>
      <c r="DH51" s="549"/>
      <c r="DI51" s="549"/>
      <c r="DJ51" s="549"/>
      <c r="DK51" s="549"/>
      <c r="DL51" s="549"/>
      <c r="DM51" s="549"/>
      <c r="DN51" s="549"/>
      <c r="DO51" s="549"/>
      <c r="DP51" s="549"/>
      <c r="DQ51" s="549"/>
      <c r="DR51" s="549"/>
      <c r="DS51" s="549"/>
      <c r="DT51" s="549"/>
      <c r="DU51" s="549"/>
      <c r="DV51" s="549"/>
      <c r="DW51" s="549"/>
      <c r="DX51" s="549"/>
      <c r="DY51" s="549"/>
      <c r="DZ51" s="549"/>
      <c r="EA51" s="549"/>
      <c r="EB51" s="549"/>
      <c r="EC51" s="549"/>
      <c r="ED51" s="549"/>
      <c r="EE51" s="549"/>
      <c r="EF51" s="549"/>
      <c r="EG51" s="549"/>
      <c r="EH51" s="549"/>
      <c r="EI51" s="549"/>
      <c r="EJ51" s="549"/>
      <c r="EK51" s="549"/>
      <c r="EL51" s="549"/>
      <c r="EM51" s="549"/>
      <c r="EN51" s="549"/>
      <c r="EO51" s="549"/>
      <c r="EP51" s="549"/>
      <c r="EQ51" s="549"/>
      <c r="ER51" s="549"/>
      <c r="ES51" s="549"/>
      <c r="ET51" s="549"/>
      <c r="EU51" s="549"/>
      <c r="EV51" s="549"/>
      <c r="EW51" s="549"/>
      <c r="EX51" s="549"/>
      <c r="EY51" s="549"/>
      <c r="EZ51" s="549"/>
      <c r="FA51" s="549"/>
      <c r="FB51" s="549"/>
      <c r="FC51" s="549"/>
      <c r="FD51" s="549"/>
      <c r="FE51" s="549"/>
      <c r="FF51" s="549"/>
      <c r="FG51" s="549"/>
      <c r="FH51" s="549"/>
      <c r="FI51" s="549"/>
      <c r="FJ51" s="549"/>
      <c r="FK51" s="549"/>
      <c r="FL51" s="549"/>
      <c r="FM51" s="549"/>
      <c r="FN51" s="549"/>
      <c r="FO51" s="549"/>
      <c r="FP51" s="549"/>
      <c r="FQ51" s="549"/>
      <c r="FR51" s="549"/>
      <c r="FS51" s="549"/>
      <c r="FT51" s="549"/>
      <c r="FU51" s="549"/>
      <c r="FV51" s="549"/>
      <c r="FW51" s="549"/>
      <c r="FX51" s="549"/>
      <c r="FY51" s="549"/>
      <c r="FZ51" s="549"/>
      <c r="GA51" s="549"/>
      <c r="GB51" s="549"/>
      <c r="GC51" s="549"/>
      <c r="GD51" s="549"/>
      <c r="GE51" s="549"/>
      <c r="GF51" s="549"/>
      <c r="GG51" s="549"/>
      <c r="GH51" s="549"/>
      <c r="GI51" s="549"/>
      <c r="GJ51" s="549"/>
      <c r="GK51" s="549"/>
      <c r="GL51" s="549"/>
      <c r="GM51" s="549"/>
      <c r="GN51" s="549"/>
      <c r="GO51" s="549"/>
      <c r="GP51" s="549"/>
      <c r="GQ51" s="549"/>
      <c r="GR51" s="549"/>
      <c r="GS51" s="549"/>
      <c r="GT51" s="549"/>
      <c r="GU51" s="549"/>
      <c r="GV51" s="549"/>
      <c r="GW51" s="549"/>
      <c r="GX51" s="549"/>
      <c r="GY51" s="549"/>
      <c r="GZ51" s="549"/>
      <c r="HA51" s="549"/>
      <c r="HB51" s="549"/>
      <c r="HC51" s="549"/>
      <c r="HD51" s="549"/>
      <c r="HE51" s="549"/>
      <c r="HF51" s="549"/>
      <c r="HG51" s="549"/>
      <c r="HH51" s="549"/>
      <c r="HI51" s="549"/>
      <c r="HJ51" s="549"/>
      <c r="HK51" s="549"/>
      <c r="HL51" s="549"/>
      <c r="HM51" s="549"/>
      <c r="HN51" s="549"/>
      <c r="HO51" s="549"/>
      <c r="HP51" s="549"/>
      <c r="HQ51" s="549"/>
      <c r="HR51" s="549"/>
      <c r="HS51" s="549"/>
      <c r="HT51" s="549"/>
      <c r="HU51" s="549"/>
      <c r="HV51" s="549"/>
      <c r="HW51" s="549"/>
      <c r="HX51" s="549"/>
      <c r="HY51" s="549"/>
      <c r="HZ51" s="549"/>
      <c r="IA51" s="549"/>
      <c r="IB51" s="549"/>
      <c r="IC51" s="549"/>
      <c r="ID51" s="549"/>
      <c r="IE51" s="549"/>
      <c r="IF51" s="549"/>
      <c r="IG51" s="549"/>
      <c r="IH51" s="549"/>
      <c r="II51" s="549"/>
      <c r="IJ51" s="549"/>
      <c r="IK51" s="549"/>
      <c r="IL51" s="549"/>
      <c r="IM51" s="549"/>
      <c r="IN51" s="549"/>
      <c r="IO51" s="549"/>
      <c r="IP51" s="549"/>
      <c r="IQ51" s="549"/>
      <c r="IR51" s="549"/>
    </row>
    <row r="52" spans="1:256" s="550" customFormat="1" ht="15" customHeight="1">
      <c r="A52" s="582" t="s">
        <v>513</v>
      </c>
      <c r="B52" s="583">
        <v>283</v>
      </c>
      <c r="C52" s="583">
        <v>564.88671868330744</v>
      </c>
      <c r="D52" s="583">
        <v>885.69933940367787</v>
      </c>
      <c r="E52" s="583">
        <v>889</v>
      </c>
      <c r="F52" s="886"/>
      <c r="G52" s="886">
        <v>2010</v>
      </c>
      <c r="H52" s="886">
        <v>2011</v>
      </c>
      <c r="I52" s="886">
        <v>2012</v>
      </c>
      <c r="J52" s="886">
        <v>2013</v>
      </c>
      <c r="K52" s="549"/>
      <c r="L52" s="549"/>
      <c r="M52" s="549"/>
      <c r="N52" s="549"/>
      <c r="O52" s="549"/>
      <c r="P52" s="549"/>
      <c r="Q52" s="549"/>
      <c r="R52" s="549"/>
      <c r="S52" s="549"/>
      <c r="T52" s="549"/>
      <c r="U52" s="549"/>
      <c r="V52" s="549"/>
      <c r="W52" s="549"/>
      <c r="X52" s="549"/>
      <c r="Y52" s="549"/>
      <c r="Z52" s="549"/>
      <c r="AA52" s="549"/>
      <c r="AB52" s="549"/>
      <c r="AC52" s="549"/>
      <c r="AD52" s="549"/>
      <c r="AE52" s="549"/>
      <c r="AF52" s="549"/>
      <c r="AG52" s="549"/>
      <c r="AH52" s="549"/>
      <c r="AI52" s="549"/>
      <c r="AJ52" s="549"/>
      <c r="AK52" s="549"/>
      <c r="AL52" s="549"/>
      <c r="AM52" s="549"/>
      <c r="AN52" s="549"/>
      <c r="AO52" s="549"/>
      <c r="AP52" s="549"/>
      <c r="AQ52" s="549"/>
      <c r="AR52" s="549"/>
      <c r="AS52" s="549"/>
      <c r="AT52" s="549"/>
      <c r="AU52" s="549"/>
      <c r="AV52" s="549"/>
      <c r="AW52" s="549"/>
      <c r="AX52" s="549"/>
      <c r="AY52" s="549"/>
      <c r="AZ52" s="549"/>
      <c r="BA52" s="549"/>
      <c r="BB52" s="549"/>
      <c r="BC52" s="549"/>
      <c r="BD52" s="549"/>
      <c r="BE52" s="549"/>
      <c r="BF52" s="549"/>
      <c r="BG52" s="549"/>
      <c r="BH52" s="549"/>
      <c r="BI52" s="549"/>
      <c r="BJ52" s="549"/>
      <c r="BK52" s="549"/>
      <c r="BL52" s="549"/>
      <c r="BM52" s="549"/>
      <c r="BN52" s="549"/>
      <c r="BO52" s="549"/>
      <c r="BP52" s="549"/>
      <c r="BQ52" s="549"/>
      <c r="BR52" s="549"/>
      <c r="BS52" s="549"/>
      <c r="BT52" s="549"/>
      <c r="BU52" s="549"/>
      <c r="BV52" s="549"/>
      <c r="BW52" s="549"/>
      <c r="BX52" s="549"/>
      <c r="BY52" s="549"/>
      <c r="BZ52" s="549"/>
      <c r="CA52" s="549"/>
      <c r="CB52" s="549"/>
      <c r="CC52" s="549"/>
      <c r="CD52" s="549"/>
      <c r="CE52" s="549"/>
      <c r="CF52" s="549"/>
      <c r="CG52" s="549"/>
      <c r="CH52" s="549"/>
      <c r="CI52" s="549"/>
      <c r="CJ52" s="549"/>
      <c r="CK52" s="549"/>
      <c r="CL52" s="549"/>
      <c r="CM52" s="549"/>
      <c r="CN52" s="549"/>
      <c r="CO52" s="549"/>
      <c r="CP52" s="549"/>
      <c r="CQ52" s="549"/>
      <c r="CR52" s="549"/>
      <c r="CS52" s="549"/>
      <c r="CT52" s="549"/>
      <c r="CU52" s="549"/>
      <c r="CV52" s="549"/>
      <c r="CW52" s="549"/>
      <c r="CX52" s="549"/>
      <c r="CY52" s="549"/>
      <c r="CZ52" s="549"/>
      <c r="DA52" s="549"/>
      <c r="DB52" s="549"/>
      <c r="DC52" s="549"/>
      <c r="DD52" s="549"/>
      <c r="DE52" s="549"/>
      <c r="DF52" s="549"/>
      <c r="DG52" s="549"/>
      <c r="DH52" s="549"/>
      <c r="DI52" s="549"/>
      <c r="DJ52" s="549"/>
      <c r="DK52" s="549"/>
      <c r="DL52" s="549"/>
      <c r="DM52" s="549"/>
      <c r="DN52" s="549"/>
      <c r="DO52" s="549"/>
      <c r="DP52" s="549"/>
      <c r="DQ52" s="549"/>
      <c r="DR52" s="549"/>
      <c r="DS52" s="549"/>
      <c r="DT52" s="549"/>
      <c r="DU52" s="549"/>
      <c r="DV52" s="549"/>
      <c r="DW52" s="549"/>
      <c r="DX52" s="549"/>
      <c r="DY52" s="549"/>
      <c r="DZ52" s="549"/>
      <c r="EA52" s="549"/>
      <c r="EB52" s="549"/>
      <c r="EC52" s="549"/>
      <c r="ED52" s="549"/>
      <c r="EE52" s="549"/>
      <c r="EF52" s="549"/>
      <c r="EG52" s="549"/>
      <c r="EH52" s="549"/>
      <c r="EI52" s="549"/>
      <c r="EJ52" s="549"/>
      <c r="EK52" s="549"/>
      <c r="EL52" s="549"/>
      <c r="EM52" s="549"/>
      <c r="EN52" s="549"/>
      <c r="EO52" s="549"/>
      <c r="EP52" s="549"/>
      <c r="EQ52" s="549"/>
      <c r="ER52" s="549"/>
      <c r="ES52" s="549"/>
      <c r="ET52" s="549"/>
      <c r="EU52" s="549"/>
      <c r="EV52" s="549"/>
      <c r="EW52" s="549"/>
      <c r="EX52" s="549"/>
      <c r="EY52" s="549"/>
      <c r="EZ52" s="549"/>
      <c r="FA52" s="549"/>
      <c r="FB52" s="549"/>
      <c r="FC52" s="549"/>
      <c r="FD52" s="549"/>
      <c r="FE52" s="549"/>
      <c r="FF52" s="549"/>
      <c r="FG52" s="549"/>
      <c r="FH52" s="549"/>
      <c r="FI52" s="549"/>
      <c r="FJ52" s="549"/>
      <c r="FK52" s="549"/>
      <c r="FL52" s="549"/>
      <c r="FM52" s="549"/>
      <c r="FN52" s="549"/>
      <c r="FO52" s="549"/>
      <c r="FP52" s="549"/>
      <c r="FQ52" s="549"/>
      <c r="FR52" s="549"/>
      <c r="FS52" s="549"/>
      <c r="FT52" s="549"/>
      <c r="FU52" s="549"/>
      <c r="FV52" s="549"/>
      <c r="FW52" s="549"/>
      <c r="FX52" s="549"/>
      <c r="FY52" s="549"/>
      <c r="FZ52" s="549"/>
      <c r="GA52" s="549"/>
      <c r="GB52" s="549"/>
      <c r="GC52" s="549"/>
      <c r="GD52" s="549"/>
      <c r="GE52" s="549"/>
      <c r="GF52" s="549"/>
      <c r="GG52" s="549"/>
      <c r="GH52" s="549"/>
      <c r="GI52" s="549"/>
      <c r="GJ52" s="549"/>
      <c r="GK52" s="549"/>
      <c r="GL52" s="549"/>
      <c r="GM52" s="549"/>
      <c r="GN52" s="549"/>
      <c r="GO52" s="549"/>
      <c r="GP52" s="549"/>
      <c r="GQ52" s="549"/>
      <c r="GR52" s="549"/>
      <c r="GS52" s="549"/>
      <c r="GT52" s="549"/>
      <c r="GU52" s="549"/>
      <c r="GV52" s="549"/>
      <c r="GW52" s="549"/>
      <c r="GX52" s="549"/>
      <c r="GY52" s="549"/>
      <c r="GZ52" s="549"/>
      <c r="HA52" s="549"/>
      <c r="HB52" s="549"/>
      <c r="HC52" s="549"/>
      <c r="HD52" s="549"/>
      <c r="HE52" s="549"/>
      <c r="HF52" s="549"/>
      <c r="HG52" s="549"/>
      <c r="HH52" s="549"/>
      <c r="HI52" s="549"/>
      <c r="HJ52" s="549"/>
      <c r="HK52" s="549"/>
      <c r="HL52" s="549"/>
      <c r="HM52" s="549"/>
      <c r="HN52" s="549"/>
      <c r="HO52" s="549"/>
      <c r="HP52" s="549"/>
      <c r="HQ52" s="549"/>
      <c r="HR52" s="549"/>
      <c r="HS52" s="549"/>
      <c r="HT52" s="549"/>
      <c r="HU52" s="549"/>
      <c r="HV52" s="549"/>
      <c r="HW52" s="549"/>
      <c r="HX52" s="549"/>
      <c r="HY52" s="549"/>
      <c r="HZ52" s="549"/>
      <c r="IA52" s="549"/>
      <c r="IB52" s="549"/>
      <c r="IC52" s="549"/>
      <c r="ID52" s="549"/>
      <c r="IE52" s="549"/>
      <c r="IF52" s="549"/>
      <c r="IG52" s="549"/>
      <c r="IH52" s="549"/>
      <c r="II52" s="549"/>
      <c r="IJ52" s="549"/>
      <c r="IK52" s="549"/>
      <c r="IL52" s="549"/>
      <c r="IM52" s="549"/>
      <c r="IN52" s="549"/>
      <c r="IO52" s="549"/>
      <c r="IP52" s="549"/>
      <c r="IQ52" s="549"/>
      <c r="IR52" s="549"/>
    </row>
    <row r="53" spans="1:256" ht="20.100000000000001" customHeight="1">
      <c r="A53" s="584" t="s">
        <v>514</v>
      </c>
      <c r="B53" s="561">
        <v>388</v>
      </c>
      <c r="C53" s="561">
        <v>697.77656712402472</v>
      </c>
      <c r="D53" s="561">
        <v>913.3563054499366</v>
      </c>
      <c r="E53" s="561">
        <v>898</v>
      </c>
      <c r="F53" s="886" t="s">
        <v>513</v>
      </c>
      <c r="G53" s="886">
        <v>564.88671868330744</v>
      </c>
      <c r="H53" s="886">
        <v>809.83157090517614</v>
      </c>
      <c r="I53" s="886">
        <v>885.69933940367787</v>
      </c>
      <c r="J53" s="886">
        <v>889</v>
      </c>
      <c r="K53" s="549"/>
      <c r="L53" s="549"/>
      <c r="M53" s="549"/>
      <c r="N53" s="549"/>
      <c r="O53" s="549"/>
      <c r="P53" s="549"/>
      <c r="Q53" s="549"/>
      <c r="R53" s="549"/>
      <c r="S53" s="549"/>
      <c r="T53" s="549"/>
      <c r="U53" s="549"/>
      <c r="V53" s="549"/>
      <c r="W53" s="549"/>
      <c r="X53" s="549"/>
      <c r="Y53" s="549"/>
      <c r="Z53" s="549"/>
      <c r="AA53" s="549"/>
      <c r="AB53" s="549"/>
      <c r="AC53" s="549"/>
      <c r="AD53" s="549"/>
      <c r="AE53" s="549"/>
      <c r="AF53" s="549"/>
      <c r="AG53" s="549"/>
      <c r="AH53" s="549"/>
      <c r="AI53" s="549"/>
      <c r="AJ53" s="549"/>
      <c r="AK53" s="549"/>
      <c r="AL53" s="549"/>
      <c r="AM53" s="549"/>
      <c r="AN53" s="549"/>
      <c r="AO53" s="549"/>
      <c r="AP53" s="549"/>
      <c r="AQ53" s="549"/>
      <c r="AR53" s="549"/>
      <c r="AS53" s="549"/>
      <c r="AT53" s="549"/>
      <c r="AU53" s="549"/>
      <c r="AV53" s="549"/>
      <c r="AW53" s="549"/>
      <c r="AX53" s="549"/>
      <c r="AY53" s="549"/>
      <c r="AZ53" s="549"/>
      <c r="BA53" s="549"/>
      <c r="BB53" s="549"/>
      <c r="BC53" s="549"/>
      <c r="BD53" s="549"/>
      <c r="BE53" s="549"/>
      <c r="BF53" s="549"/>
      <c r="BG53" s="549"/>
      <c r="BH53" s="549"/>
      <c r="BI53" s="549"/>
      <c r="BJ53" s="549"/>
      <c r="BK53" s="549"/>
      <c r="BL53" s="549"/>
      <c r="BM53" s="549"/>
      <c r="BN53" s="549"/>
      <c r="BO53" s="549"/>
      <c r="BP53" s="549"/>
      <c r="BQ53" s="549"/>
      <c r="BR53" s="549"/>
      <c r="BS53" s="549"/>
      <c r="BT53" s="549"/>
      <c r="BU53" s="549"/>
      <c r="BV53" s="549"/>
      <c r="BW53" s="549"/>
      <c r="BX53" s="549"/>
      <c r="BY53" s="549"/>
      <c r="BZ53" s="549"/>
      <c r="CA53" s="549"/>
      <c r="CB53" s="549"/>
      <c r="CC53" s="549"/>
      <c r="CD53" s="549"/>
      <c r="CE53" s="549"/>
      <c r="CF53" s="549"/>
      <c r="CG53" s="549"/>
      <c r="CH53" s="549"/>
      <c r="CI53" s="549"/>
      <c r="CJ53" s="549"/>
      <c r="CK53" s="549"/>
      <c r="CL53" s="549"/>
      <c r="CM53" s="549"/>
      <c r="CN53" s="549"/>
      <c r="CO53" s="549"/>
      <c r="CP53" s="549"/>
      <c r="CQ53" s="549"/>
      <c r="CR53" s="549"/>
      <c r="CS53" s="549"/>
      <c r="CT53" s="549"/>
      <c r="CU53" s="549"/>
      <c r="CV53" s="549"/>
      <c r="CW53" s="549"/>
      <c r="CX53" s="549"/>
      <c r="CY53" s="549"/>
      <c r="CZ53" s="549"/>
      <c r="DA53" s="549"/>
      <c r="DB53" s="549"/>
      <c r="DC53" s="549"/>
      <c r="DD53" s="549"/>
      <c r="DE53" s="549"/>
      <c r="DF53" s="549"/>
      <c r="DG53" s="549"/>
      <c r="DH53" s="549"/>
      <c r="DI53" s="549"/>
      <c r="DJ53" s="549"/>
      <c r="DK53" s="549"/>
      <c r="DL53" s="549"/>
      <c r="DM53" s="549"/>
      <c r="DN53" s="549"/>
      <c r="DO53" s="549"/>
      <c r="DP53" s="549"/>
      <c r="DQ53" s="549"/>
      <c r="DR53" s="549"/>
      <c r="DS53" s="549"/>
      <c r="DT53" s="549"/>
      <c r="DU53" s="549"/>
      <c r="DV53" s="549"/>
      <c r="DW53" s="549"/>
      <c r="DX53" s="549"/>
      <c r="DY53" s="549"/>
      <c r="DZ53" s="549"/>
      <c r="EA53" s="549"/>
      <c r="EB53" s="549"/>
      <c r="EC53" s="549"/>
      <c r="ED53" s="549"/>
      <c r="EE53" s="549"/>
      <c r="EF53" s="549"/>
      <c r="EG53" s="549"/>
      <c r="EH53" s="549"/>
      <c r="EI53" s="549"/>
      <c r="EJ53" s="549"/>
      <c r="EK53" s="549"/>
      <c r="EL53" s="549"/>
      <c r="EM53" s="549"/>
      <c r="EN53" s="549"/>
      <c r="EO53" s="549"/>
      <c r="EP53" s="549"/>
      <c r="EQ53" s="549"/>
      <c r="ER53" s="549"/>
      <c r="ES53" s="549"/>
      <c r="ET53" s="549"/>
      <c r="EU53" s="549"/>
      <c r="EV53" s="549"/>
      <c r="EW53" s="549"/>
      <c r="EX53" s="549"/>
      <c r="EY53" s="549"/>
      <c r="EZ53" s="549"/>
      <c r="FA53" s="549"/>
      <c r="FB53" s="549"/>
      <c r="FC53" s="549"/>
      <c r="FD53" s="549"/>
      <c r="FE53" s="549"/>
      <c r="FF53" s="549"/>
      <c r="FG53" s="549"/>
      <c r="FH53" s="549"/>
      <c r="FI53" s="549"/>
      <c r="FJ53" s="549"/>
      <c r="FK53" s="549"/>
      <c r="FL53" s="549"/>
      <c r="FM53" s="549"/>
      <c r="FN53" s="549"/>
      <c r="FO53" s="549"/>
      <c r="FP53" s="549"/>
      <c r="FQ53" s="549"/>
      <c r="FR53" s="549"/>
      <c r="FS53" s="549"/>
      <c r="FT53" s="549"/>
      <c r="FU53" s="549"/>
      <c r="FV53" s="549"/>
      <c r="FW53" s="549"/>
      <c r="FX53" s="549"/>
      <c r="FY53" s="549"/>
      <c r="FZ53" s="549"/>
      <c r="GA53" s="549"/>
      <c r="GB53" s="549"/>
      <c r="GC53" s="549"/>
      <c r="GD53" s="549"/>
      <c r="GE53" s="549"/>
      <c r="GF53" s="549"/>
      <c r="GG53" s="549"/>
      <c r="GH53" s="549"/>
      <c r="GI53" s="549"/>
      <c r="GJ53" s="549"/>
      <c r="GK53" s="549"/>
      <c r="GL53" s="549"/>
      <c r="GM53" s="549"/>
      <c r="GN53" s="549"/>
      <c r="GO53" s="549"/>
      <c r="GP53" s="549"/>
      <c r="GQ53" s="549"/>
      <c r="GR53" s="549"/>
      <c r="GS53" s="549"/>
      <c r="GT53" s="549"/>
      <c r="GU53" s="549"/>
      <c r="GV53" s="549"/>
      <c r="GW53" s="549"/>
      <c r="GX53" s="549"/>
      <c r="GY53" s="549"/>
      <c r="GZ53" s="549"/>
      <c r="HA53" s="549"/>
      <c r="HB53" s="549"/>
      <c r="HC53" s="549"/>
      <c r="HD53" s="549"/>
      <c r="HE53" s="549"/>
      <c r="HF53" s="549"/>
      <c r="HG53" s="549"/>
      <c r="HH53" s="549"/>
      <c r="HI53" s="549"/>
      <c r="HJ53" s="549"/>
      <c r="HK53" s="549"/>
      <c r="HL53" s="549"/>
      <c r="HM53" s="549"/>
      <c r="HN53" s="549"/>
      <c r="HO53" s="549"/>
      <c r="HP53" s="549"/>
      <c r="HQ53" s="549"/>
      <c r="HR53" s="549"/>
      <c r="HS53" s="549"/>
      <c r="HT53" s="549"/>
      <c r="HU53" s="549"/>
      <c r="HV53" s="549"/>
      <c r="HW53" s="549"/>
      <c r="HX53" s="549"/>
      <c r="HY53" s="549"/>
      <c r="HZ53" s="549"/>
      <c r="IA53" s="549"/>
      <c r="IB53" s="549"/>
      <c r="IC53" s="549"/>
      <c r="ID53" s="549"/>
      <c r="IE53" s="549"/>
      <c r="IF53" s="549"/>
      <c r="IG53" s="549"/>
      <c r="IH53" s="549"/>
      <c r="II53" s="549"/>
      <c r="IJ53" s="549"/>
      <c r="IK53" s="549"/>
      <c r="IL53" s="549"/>
      <c r="IM53" s="549"/>
      <c r="IN53" s="549"/>
      <c r="IO53" s="549"/>
      <c r="IP53" s="549"/>
      <c r="IQ53" s="549"/>
      <c r="IR53" s="549"/>
    </row>
    <row r="54" spans="1:256" s="550" customFormat="1" ht="15" customHeight="1">
      <c r="A54" s="584" t="s">
        <v>515</v>
      </c>
      <c r="B54" s="561">
        <v>392</v>
      </c>
      <c r="C54" s="561">
        <v>704.83899530177086</v>
      </c>
      <c r="D54" s="561">
        <v>914.86136595310904</v>
      </c>
      <c r="E54" s="561">
        <v>901</v>
      </c>
      <c r="F54" s="886" t="s">
        <v>514</v>
      </c>
      <c r="G54" s="886">
        <v>697.77656712402472</v>
      </c>
      <c r="H54" s="886">
        <v>824.94312280113922</v>
      </c>
      <c r="I54" s="886">
        <v>913.3563054499366</v>
      </c>
      <c r="J54" s="886">
        <v>898</v>
      </c>
      <c r="K54" s="549"/>
      <c r="L54" s="549"/>
      <c r="M54" s="549"/>
      <c r="N54" s="549"/>
      <c r="O54" s="549"/>
      <c r="P54" s="549"/>
      <c r="Q54" s="549"/>
      <c r="R54" s="549"/>
      <c r="S54" s="549"/>
      <c r="T54" s="549"/>
      <c r="U54" s="549"/>
      <c r="V54" s="549"/>
      <c r="W54" s="549"/>
      <c r="X54" s="549"/>
      <c r="Y54" s="549"/>
      <c r="Z54" s="549"/>
      <c r="AA54" s="549"/>
      <c r="AB54" s="549"/>
      <c r="AC54" s="549"/>
      <c r="AD54" s="549"/>
      <c r="AE54" s="549"/>
      <c r="AF54" s="549"/>
      <c r="AG54" s="549"/>
      <c r="AH54" s="549"/>
      <c r="AI54" s="549"/>
      <c r="AJ54" s="549"/>
      <c r="AK54" s="549"/>
      <c r="AL54" s="549"/>
      <c r="AM54" s="549"/>
      <c r="AN54" s="549"/>
      <c r="AO54" s="549"/>
      <c r="AP54" s="549"/>
      <c r="AQ54" s="549"/>
      <c r="AR54" s="549"/>
      <c r="AS54" s="549"/>
      <c r="AT54" s="549"/>
      <c r="AU54" s="549"/>
      <c r="AV54" s="549"/>
      <c r="AW54" s="549"/>
      <c r="AX54" s="549"/>
      <c r="AY54" s="549"/>
      <c r="AZ54" s="549"/>
      <c r="BA54" s="549"/>
      <c r="BB54" s="549"/>
      <c r="BC54" s="549"/>
      <c r="BD54" s="549"/>
      <c r="BE54" s="549"/>
      <c r="BF54" s="549"/>
      <c r="BG54" s="549"/>
      <c r="BH54" s="549"/>
      <c r="BI54" s="549"/>
      <c r="BJ54" s="549"/>
      <c r="BK54" s="549"/>
      <c r="BL54" s="549"/>
      <c r="BM54" s="549"/>
      <c r="BN54" s="549"/>
      <c r="BO54" s="549"/>
      <c r="BP54" s="549"/>
      <c r="BQ54" s="549"/>
      <c r="BR54" s="549"/>
      <c r="BS54" s="549"/>
      <c r="BT54" s="549"/>
      <c r="BU54" s="549"/>
      <c r="BV54" s="549"/>
      <c r="BW54" s="549"/>
      <c r="BX54" s="549"/>
      <c r="BY54" s="549"/>
      <c r="BZ54" s="549"/>
      <c r="CA54" s="549"/>
      <c r="CB54" s="549"/>
      <c r="CC54" s="549"/>
      <c r="CD54" s="549"/>
      <c r="CE54" s="549"/>
      <c r="CF54" s="549"/>
      <c r="CG54" s="549"/>
      <c r="CH54" s="549"/>
      <c r="CI54" s="549"/>
      <c r="CJ54" s="549"/>
      <c r="CK54" s="549"/>
      <c r="CL54" s="549"/>
      <c r="CM54" s="549"/>
      <c r="CN54" s="549"/>
      <c r="CO54" s="549"/>
      <c r="CP54" s="549"/>
      <c r="CQ54" s="549"/>
      <c r="CR54" s="549"/>
      <c r="CS54" s="549"/>
      <c r="CT54" s="549"/>
      <c r="CU54" s="549"/>
      <c r="CV54" s="549"/>
      <c r="CW54" s="549"/>
      <c r="CX54" s="549"/>
      <c r="CY54" s="549"/>
      <c r="CZ54" s="549"/>
      <c r="DA54" s="549"/>
      <c r="DB54" s="549"/>
      <c r="DC54" s="549"/>
      <c r="DD54" s="549"/>
      <c r="DE54" s="549"/>
      <c r="DF54" s="549"/>
      <c r="DG54" s="549"/>
      <c r="DH54" s="549"/>
      <c r="DI54" s="549"/>
      <c r="DJ54" s="549"/>
      <c r="DK54" s="549"/>
      <c r="DL54" s="549"/>
      <c r="DM54" s="549"/>
      <c r="DN54" s="549"/>
      <c r="DO54" s="549"/>
      <c r="DP54" s="549"/>
      <c r="DQ54" s="549"/>
      <c r="DR54" s="549"/>
      <c r="DS54" s="549"/>
      <c r="DT54" s="549"/>
      <c r="DU54" s="549"/>
      <c r="DV54" s="549"/>
      <c r="DW54" s="549"/>
      <c r="DX54" s="549"/>
      <c r="DY54" s="549"/>
      <c r="DZ54" s="549"/>
      <c r="EA54" s="549"/>
      <c r="EB54" s="549"/>
      <c r="EC54" s="549"/>
      <c r="ED54" s="549"/>
      <c r="EE54" s="549"/>
      <c r="EF54" s="549"/>
      <c r="EG54" s="549"/>
      <c r="EH54" s="549"/>
      <c r="EI54" s="549"/>
      <c r="EJ54" s="549"/>
      <c r="EK54" s="549"/>
      <c r="EL54" s="549"/>
      <c r="EM54" s="549"/>
      <c r="EN54" s="549"/>
      <c r="EO54" s="549"/>
      <c r="EP54" s="549"/>
      <c r="EQ54" s="549"/>
      <c r="ER54" s="549"/>
      <c r="ES54" s="549"/>
      <c r="ET54" s="549"/>
      <c r="EU54" s="549"/>
      <c r="EV54" s="549"/>
      <c r="EW54" s="549"/>
      <c r="EX54" s="549"/>
      <c r="EY54" s="549"/>
      <c r="EZ54" s="549"/>
      <c r="FA54" s="549"/>
      <c r="FB54" s="549"/>
      <c r="FC54" s="549"/>
      <c r="FD54" s="549"/>
      <c r="FE54" s="549"/>
      <c r="FF54" s="549"/>
      <c r="FG54" s="549"/>
      <c r="FH54" s="549"/>
      <c r="FI54" s="549"/>
      <c r="FJ54" s="549"/>
      <c r="FK54" s="549"/>
      <c r="FL54" s="549"/>
      <c r="FM54" s="549"/>
      <c r="FN54" s="549"/>
      <c r="FO54" s="549"/>
      <c r="FP54" s="549"/>
      <c r="FQ54" s="549"/>
      <c r="FR54" s="549"/>
      <c r="FS54" s="549"/>
      <c r="FT54" s="549"/>
      <c r="FU54" s="549"/>
      <c r="FV54" s="549"/>
      <c r="FW54" s="549"/>
      <c r="FX54" s="549"/>
      <c r="FY54" s="549"/>
      <c r="FZ54" s="549"/>
      <c r="GA54" s="549"/>
      <c r="GB54" s="549"/>
      <c r="GC54" s="549"/>
      <c r="GD54" s="549"/>
      <c r="GE54" s="549"/>
      <c r="GF54" s="549"/>
      <c r="GG54" s="549"/>
      <c r="GH54" s="549"/>
      <c r="GI54" s="549"/>
      <c r="GJ54" s="549"/>
      <c r="GK54" s="549"/>
      <c r="GL54" s="549"/>
      <c r="GM54" s="549"/>
      <c r="GN54" s="549"/>
      <c r="GO54" s="549"/>
      <c r="GP54" s="549"/>
      <c r="GQ54" s="549"/>
      <c r="GR54" s="549"/>
      <c r="GS54" s="549"/>
      <c r="GT54" s="549"/>
      <c r="GU54" s="549"/>
      <c r="GV54" s="549"/>
      <c r="GW54" s="549"/>
      <c r="GX54" s="549"/>
      <c r="GY54" s="549"/>
      <c r="GZ54" s="549"/>
      <c r="HA54" s="549"/>
      <c r="HB54" s="549"/>
      <c r="HC54" s="549"/>
      <c r="HD54" s="549"/>
      <c r="HE54" s="549"/>
      <c r="HF54" s="549"/>
      <c r="HG54" s="549"/>
      <c r="HH54" s="549"/>
      <c r="HI54" s="549"/>
      <c r="HJ54" s="549"/>
      <c r="HK54" s="549"/>
      <c r="HL54" s="549"/>
      <c r="HM54" s="549"/>
      <c r="HN54" s="549"/>
      <c r="HO54" s="549"/>
      <c r="HP54" s="549"/>
      <c r="HQ54" s="549"/>
      <c r="HR54" s="549"/>
      <c r="HS54" s="549"/>
      <c r="HT54" s="549"/>
      <c r="HU54" s="549"/>
      <c r="HV54" s="549"/>
      <c r="HW54" s="549"/>
      <c r="HX54" s="549"/>
      <c r="HY54" s="549"/>
      <c r="HZ54" s="549"/>
      <c r="IA54" s="549"/>
      <c r="IB54" s="549"/>
      <c r="IC54" s="549"/>
      <c r="ID54" s="549"/>
      <c r="IE54" s="549"/>
      <c r="IF54" s="549"/>
      <c r="IG54" s="549"/>
      <c r="IH54" s="549"/>
      <c r="II54" s="549"/>
      <c r="IJ54" s="549"/>
      <c r="IK54" s="549"/>
      <c r="IL54" s="549"/>
      <c r="IM54" s="549"/>
      <c r="IN54" s="549"/>
      <c r="IO54" s="549"/>
      <c r="IP54" s="549"/>
      <c r="IQ54" s="549"/>
      <c r="IR54" s="549"/>
    </row>
    <row r="55" spans="1:256" s="549" customFormat="1" ht="20.100000000000001" customHeight="1">
      <c r="A55" s="584" t="s">
        <v>516</v>
      </c>
      <c r="B55" s="561">
        <v>464</v>
      </c>
      <c r="C55" s="561">
        <v>708.24541510550193</v>
      </c>
      <c r="D55" s="561">
        <v>933.32649498035789</v>
      </c>
      <c r="E55" s="561">
        <v>947</v>
      </c>
      <c r="F55" s="886" t="s">
        <v>515</v>
      </c>
      <c r="G55" s="886">
        <v>704.83899530177086</v>
      </c>
      <c r="H55" s="886">
        <v>867.10722556739233</v>
      </c>
      <c r="I55" s="886">
        <v>914.86136595310904</v>
      </c>
      <c r="J55" s="886">
        <v>901</v>
      </c>
    </row>
    <row r="56" spans="1:256" s="549" customFormat="1" ht="20.100000000000001" customHeight="1">
      <c r="A56" s="585" t="s">
        <v>517</v>
      </c>
      <c r="B56" s="578">
        <v>75</v>
      </c>
      <c r="C56" s="578">
        <v>145.97905677939809</v>
      </c>
      <c r="D56" s="578">
        <v>189.92857142857144</v>
      </c>
      <c r="E56" s="578">
        <v>190</v>
      </c>
      <c r="F56" s="886" t="s">
        <v>516</v>
      </c>
      <c r="G56" s="886">
        <v>708.24541510550193</v>
      </c>
      <c r="H56" s="886">
        <v>928.01195941048559</v>
      </c>
      <c r="I56" s="886">
        <v>933.32649498035789</v>
      </c>
      <c r="J56" s="886">
        <v>947</v>
      </c>
    </row>
    <row r="57" spans="1:256" s="549" customFormat="1" ht="20.100000000000001" customHeight="1">
      <c r="A57" s="552" t="s">
        <v>499</v>
      </c>
      <c r="B57" s="552"/>
      <c r="C57" s="552"/>
      <c r="D57" s="552"/>
      <c r="E57" s="552"/>
      <c r="F57" s="590" t="s">
        <v>517</v>
      </c>
      <c r="G57" s="590">
        <v>145.97905677939809</v>
      </c>
      <c r="H57" s="590">
        <v>212.98542274052477</v>
      </c>
      <c r="I57" s="590">
        <v>189.92857142857144</v>
      </c>
      <c r="J57" s="590">
        <v>190</v>
      </c>
      <c r="K57" s="550"/>
      <c r="L57" s="550"/>
      <c r="M57" s="550"/>
      <c r="N57" s="550"/>
      <c r="O57" s="550"/>
      <c r="P57" s="550"/>
      <c r="Q57" s="550"/>
      <c r="R57" s="550"/>
      <c r="S57" s="550"/>
      <c r="T57" s="550"/>
      <c r="U57" s="550"/>
      <c r="V57" s="550"/>
      <c r="W57" s="550"/>
      <c r="X57" s="550"/>
      <c r="Y57" s="550"/>
      <c r="Z57" s="550"/>
      <c r="AA57" s="550"/>
      <c r="AB57" s="550"/>
      <c r="AC57" s="550"/>
      <c r="AD57" s="550"/>
      <c r="AE57" s="550"/>
      <c r="AF57" s="550"/>
      <c r="AG57" s="550"/>
      <c r="AH57" s="550"/>
      <c r="AI57" s="550"/>
      <c r="AJ57" s="550"/>
      <c r="AK57" s="550"/>
      <c r="AL57" s="550"/>
      <c r="AM57" s="550"/>
      <c r="AN57" s="550"/>
      <c r="AO57" s="550"/>
      <c r="AP57" s="550"/>
      <c r="AQ57" s="550"/>
      <c r="AR57" s="550"/>
      <c r="AS57" s="550"/>
      <c r="AT57" s="550"/>
      <c r="AU57" s="550"/>
      <c r="AV57" s="550"/>
      <c r="AW57" s="550"/>
      <c r="AX57" s="550"/>
      <c r="AY57" s="550"/>
      <c r="AZ57" s="550"/>
      <c r="BA57" s="550"/>
      <c r="BB57" s="550"/>
      <c r="BC57" s="550"/>
      <c r="BD57" s="550"/>
      <c r="BE57" s="550"/>
      <c r="BF57" s="550"/>
      <c r="BG57" s="550"/>
      <c r="BH57" s="550"/>
      <c r="BI57" s="550"/>
      <c r="BJ57" s="550"/>
      <c r="BK57" s="550"/>
      <c r="BL57" s="550"/>
      <c r="BM57" s="550"/>
      <c r="BN57" s="550"/>
      <c r="BO57" s="550"/>
      <c r="BP57" s="550"/>
      <c r="BQ57" s="550"/>
      <c r="BR57" s="550"/>
      <c r="BS57" s="550"/>
      <c r="BT57" s="550"/>
      <c r="BU57" s="550"/>
      <c r="BV57" s="550"/>
      <c r="BW57" s="550"/>
      <c r="BX57" s="550"/>
      <c r="BY57" s="550"/>
      <c r="BZ57" s="550"/>
      <c r="CA57" s="550"/>
      <c r="CB57" s="550"/>
      <c r="CC57" s="550"/>
      <c r="CD57" s="550"/>
      <c r="CE57" s="550"/>
      <c r="CF57" s="550"/>
      <c r="CG57" s="550"/>
      <c r="CH57" s="550"/>
      <c r="CI57" s="550"/>
      <c r="CJ57" s="550"/>
      <c r="CK57" s="550"/>
      <c r="CL57" s="550"/>
      <c r="CM57" s="550"/>
      <c r="CN57" s="550"/>
      <c r="CO57" s="550"/>
      <c r="CP57" s="550"/>
      <c r="CQ57" s="550"/>
      <c r="CR57" s="550"/>
      <c r="CS57" s="550"/>
      <c r="CT57" s="550"/>
      <c r="CU57" s="550"/>
      <c r="CV57" s="550"/>
      <c r="CW57" s="550"/>
      <c r="CX57" s="550"/>
      <c r="CY57" s="550"/>
      <c r="CZ57" s="550"/>
      <c r="DA57" s="550"/>
      <c r="DB57" s="550"/>
      <c r="DC57" s="550"/>
      <c r="DD57" s="550"/>
      <c r="DE57" s="550"/>
      <c r="DF57" s="550"/>
      <c r="DG57" s="550"/>
      <c r="DH57" s="550"/>
      <c r="DI57" s="550"/>
      <c r="DJ57" s="550"/>
      <c r="DK57" s="550"/>
      <c r="DL57" s="550"/>
      <c r="DM57" s="550"/>
      <c r="DN57" s="550"/>
      <c r="DO57" s="550"/>
      <c r="DP57" s="550"/>
      <c r="DQ57" s="550"/>
      <c r="DR57" s="550"/>
      <c r="DS57" s="550"/>
      <c r="DT57" s="550"/>
      <c r="DU57" s="550"/>
      <c r="DV57" s="550"/>
      <c r="DW57" s="550"/>
      <c r="DX57" s="550"/>
      <c r="DY57" s="550"/>
      <c r="DZ57" s="550"/>
      <c r="EA57" s="550"/>
      <c r="EB57" s="550"/>
      <c r="EC57" s="550"/>
      <c r="ED57" s="550"/>
      <c r="EE57" s="550"/>
      <c r="EF57" s="550"/>
      <c r="EG57" s="550"/>
      <c r="EH57" s="550"/>
      <c r="EI57" s="550"/>
      <c r="EJ57" s="550"/>
      <c r="EK57" s="550"/>
      <c r="EL57" s="550"/>
      <c r="EM57" s="550"/>
      <c r="EN57" s="550"/>
      <c r="EO57" s="550"/>
      <c r="EP57" s="550"/>
      <c r="EQ57" s="550"/>
      <c r="ER57" s="550"/>
      <c r="ES57" s="550"/>
      <c r="ET57" s="550"/>
      <c r="EU57" s="550"/>
      <c r="EV57" s="550"/>
      <c r="EW57" s="550"/>
      <c r="EX57" s="550"/>
      <c r="EY57" s="550"/>
      <c r="EZ57" s="550"/>
      <c r="FA57" s="550"/>
      <c r="FB57" s="550"/>
      <c r="FC57" s="550"/>
      <c r="FD57" s="550"/>
      <c r="FE57" s="550"/>
      <c r="FF57" s="550"/>
      <c r="FG57" s="550"/>
      <c r="FH57" s="550"/>
      <c r="FI57" s="550"/>
      <c r="FJ57" s="550"/>
      <c r="FK57" s="550"/>
      <c r="FL57" s="550"/>
      <c r="FM57" s="550"/>
      <c r="FN57" s="550"/>
      <c r="FO57" s="550"/>
      <c r="FP57" s="550"/>
      <c r="FQ57" s="550"/>
      <c r="FR57" s="550"/>
      <c r="FS57" s="550"/>
      <c r="FT57" s="550"/>
      <c r="FU57" s="550"/>
      <c r="FV57" s="550"/>
      <c r="FW57" s="550"/>
      <c r="FX57" s="550"/>
      <c r="FY57" s="550"/>
      <c r="FZ57" s="550"/>
      <c r="GA57" s="550"/>
      <c r="GB57" s="550"/>
      <c r="GC57" s="550"/>
      <c r="GD57" s="550"/>
      <c r="GE57" s="550"/>
      <c r="GF57" s="550"/>
      <c r="GG57" s="550"/>
      <c r="GH57" s="550"/>
      <c r="GI57" s="550"/>
      <c r="GJ57" s="550"/>
      <c r="GK57" s="550"/>
      <c r="GL57" s="550"/>
      <c r="GM57" s="550"/>
      <c r="GN57" s="550"/>
      <c r="GO57" s="550"/>
      <c r="GP57" s="550"/>
      <c r="GQ57" s="550"/>
      <c r="GR57" s="550"/>
      <c r="GS57" s="550"/>
      <c r="GT57" s="550"/>
      <c r="GU57" s="550"/>
      <c r="GV57" s="550"/>
      <c r="GW57" s="550"/>
      <c r="GX57" s="550"/>
      <c r="GY57" s="550"/>
      <c r="GZ57" s="550"/>
      <c r="HA57" s="550"/>
      <c r="HB57" s="550"/>
      <c r="HC57" s="550"/>
      <c r="HD57" s="550"/>
      <c r="HE57" s="550"/>
      <c r="HF57" s="550"/>
      <c r="HG57" s="550"/>
      <c r="HH57" s="550"/>
      <c r="HI57" s="550"/>
      <c r="HJ57" s="550"/>
      <c r="HK57" s="550"/>
      <c r="HL57" s="550"/>
      <c r="HM57" s="550"/>
      <c r="HN57" s="550"/>
      <c r="HO57" s="550"/>
      <c r="HP57" s="550"/>
      <c r="HQ57" s="550"/>
      <c r="HR57" s="550"/>
      <c r="HS57" s="550"/>
      <c r="HT57" s="550"/>
      <c r="HU57" s="550"/>
      <c r="HV57" s="550"/>
      <c r="HW57" s="550"/>
      <c r="HX57" s="550"/>
      <c r="HY57" s="550"/>
      <c r="HZ57" s="550"/>
      <c r="IA57" s="550"/>
      <c r="IB57" s="550"/>
      <c r="IC57" s="550"/>
      <c r="ID57" s="550"/>
      <c r="IE57" s="550"/>
      <c r="IF57" s="550"/>
      <c r="IG57" s="550"/>
      <c r="IH57" s="550"/>
      <c r="II57" s="550"/>
      <c r="IJ57" s="550"/>
      <c r="IK57" s="550"/>
      <c r="IL57" s="550"/>
      <c r="IM57" s="550"/>
      <c r="IN57" s="550"/>
      <c r="IO57" s="550"/>
      <c r="IP57" s="550"/>
      <c r="IQ57" s="550"/>
      <c r="IR57" s="550"/>
    </row>
    <row r="58" spans="1:256" s="549" customFormat="1" ht="20.100000000000001" customHeight="1">
      <c r="A58" s="551"/>
      <c r="B58" s="552"/>
      <c r="C58" s="552"/>
      <c r="D58" s="552"/>
      <c r="E58" s="552"/>
      <c r="F58" s="550"/>
      <c r="G58" s="550"/>
      <c r="H58" s="550"/>
      <c r="I58" s="550"/>
      <c r="J58" s="550"/>
      <c r="K58" s="550"/>
      <c r="L58" s="550"/>
      <c r="M58" s="550"/>
      <c r="N58" s="550"/>
      <c r="O58" s="550"/>
      <c r="P58" s="550"/>
      <c r="Q58" s="550"/>
      <c r="R58" s="550"/>
      <c r="S58" s="550"/>
      <c r="T58" s="550"/>
      <c r="U58" s="550"/>
      <c r="V58" s="550"/>
      <c r="W58" s="550"/>
      <c r="X58" s="550"/>
      <c r="Y58" s="550"/>
      <c r="Z58" s="550"/>
      <c r="AA58" s="550"/>
      <c r="AB58" s="550"/>
      <c r="AC58" s="550"/>
      <c r="AD58" s="550"/>
      <c r="AE58" s="550"/>
      <c r="AF58" s="550"/>
      <c r="AG58" s="550"/>
      <c r="AH58" s="550"/>
      <c r="AI58" s="550"/>
      <c r="AJ58" s="550"/>
      <c r="AK58" s="550"/>
      <c r="AL58" s="550"/>
      <c r="AM58" s="550"/>
      <c r="AN58" s="550"/>
      <c r="AO58" s="550"/>
      <c r="AP58" s="550"/>
      <c r="AQ58" s="550"/>
      <c r="AR58" s="550"/>
      <c r="AS58" s="550"/>
      <c r="AT58" s="550"/>
      <c r="AU58" s="550"/>
      <c r="AV58" s="550"/>
      <c r="AW58" s="550"/>
      <c r="AX58" s="550"/>
      <c r="AY58" s="550"/>
      <c r="AZ58" s="550"/>
      <c r="BA58" s="550"/>
      <c r="BB58" s="550"/>
      <c r="BC58" s="550"/>
      <c r="BD58" s="550"/>
      <c r="BE58" s="550"/>
      <c r="BF58" s="550"/>
      <c r="BG58" s="550"/>
      <c r="BH58" s="550"/>
      <c r="BI58" s="550"/>
      <c r="BJ58" s="550"/>
      <c r="BK58" s="550"/>
      <c r="BL58" s="550"/>
      <c r="BM58" s="550"/>
      <c r="BN58" s="550"/>
      <c r="BO58" s="550"/>
      <c r="BP58" s="550"/>
      <c r="BQ58" s="550"/>
      <c r="BR58" s="550"/>
      <c r="BS58" s="550"/>
      <c r="BT58" s="550"/>
      <c r="BU58" s="550"/>
      <c r="BV58" s="550"/>
      <c r="BW58" s="550"/>
      <c r="BX58" s="550"/>
      <c r="BY58" s="550"/>
      <c r="BZ58" s="550"/>
      <c r="CA58" s="550"/>
      <c r="CB58" s="550"/>
      <c r="CC58" s="550"/>
      <c r="CD58" s="550"/>
      <c r="CE58" s="550"/>
      <c r="CF58" s="550"/>
      <c r="CG58" s="550"/>
      <c r="CH58" s="550"/>
      <c r="CI58" s="550"/>
      <c r="CJ58" s="550"/>
      <c r="CK58" s="550"/>
      <c r="CL58" s="550"/>
      <c r="CM58" s="550"/>
      <c r="CN58" s="550"/>
      <c r="CO58" s="550"/>
      <c r="CP58" s="550"/>
      <c r="CQ58" s="550"/>
      <c r="CR58" s="550"/>
      <c r="CS58" s="550"/>
      <c r="CT58" s="550"/>
      <c r="CU58" s="550"/>
      <c r="CV58" s="550"/>
      <c r="CW58" s="550"/>
      <c r="CX58" s="550"/>
      <c r="CY58" s="550"/>
      <c r="CZ58" s="550"/>
      <c r="DA58" s="550"/>
      <c r="DB58" s="550"/>
      <c r="DC58" s="550"/>
      <c r="DD58" s="550"/>
      <c r="DE58" s="550"/>
      <c r="DF58" s="550"/>
      <c r="DG58" s="550"/>
      <c r="DH58" s="550"/>
      <c r="DI58" s="550"/>
      <c r="DJ58" s="550"/>
      <c r="DK58" s="550"/>
      <c r="DL58" s="550"/>
      <c r="DM58" s="550"/>
      <c r="DN58" s="550"/>
      <c r="DO58" s="550"/>
      <c r="DP58" s="550"/>
      <c r="DQ58" s="550"/>
      <c r="DR58" s="550"/>
      <c r="DS58" s="550"/>
      <c r="DT58" s="550"/>
      <c r="DU58" s="550"/>
      <c r="DV58" s="550"/>
      <c r="DW58" s="550"/>
      <c r="DX58" s="550"/>
      <c r="DY58" s="550"/>
      <c r="DZ58" s="550"/>
      <c r="EA58" s="550"/>
      <c r="EB58" s="550"/>
      <c r="EC58" s="550"/>
      <c r="ED58" s="550"/>
      <c r="EE58" s="550"/>
      <c r="EF58" s="550"/>
      <c r="EG58" s="550"/>
      <c r="EH58" s="550"/>
      <c r="EI58" s="550"/>
      <c r="EJ58" s="550"/>
      <c r="EK58" s="550"/>
      <c r="EL58" s="550"/>
      <c r="EM58" s="550"/>
      <c r="EN58" s="550"/>
      <c r="EO58" s="550"/>
      <c r="EP58" s="550"/>
      <c r="EQ58" s="550"/>
      <c r="ER58" s="550"/>
      <c r="ES58" s="550"/>
      <c r="ET58" s="550"/>
      <c r="EU58" s="550"/>
      <c r="EV58" s="550"/>
      <c r="EW58" s="550"/>
      <c r="EX58" s="550"/>
      <c r="EY58" s="550"/>
      <c r="EZ58" s="550"/>
      <c r="FA58" s="550"/>
      <c r="FB58" s="550"/>
      <c r="FC58" s="550"/>
      <c r="FD58" s="550"/>
      <c r="FE58" s="550"/>
      <c r="FF58" s="550"/>
      <c r="FG58" s="550"/>
      <c r="FH58" s="550"/>
      <c r="FI58" s="550"/>
      <c r="FJ58" s="550"/>
      <c r="FK58" s="550"/>
      <c r="FL58" s="550"/>
      <c r="FM58" s="550"/>
      <c r="FN58" s="550"/>
      <c r="FO58" s="550"/>
      <c r="FP58" s="550"/>
      <c r="FQ58" s="550"/>
      <c r="FR58" s="550"/>
      <c r="FS58" s="550"/>
      <c r="FT58" s="550"/>
      <c r="FU58" s="550"/>
      <c r="FV58" s="550"/>
      <c r="FW58" s="550"/>
      <c r="FX58" s="550"/>
      <c r="FY58" s="550"/>
      <c r="FZ58" s="550"/>
      <c r="GA58" s="550"/>
      <c r="GB58" s="550"/>
      <c r="GC58" s="550"/>
      <c r="GD58" s="550"/>
      <c r="GE58" s="550"/>
      <c r="GF58" s="550"/>
      <c r="GG58" s="550"/>
      <c r="GH58" s="550"/>
      <c r="GI58" s="550"/>
      <c r="GJ58" s="550"/>
      <c r="GK58" s="550"/>
      <c r="GL58" s="550"/>
      <c r="GM58" s="550"/>
      <c r="GN58" s="550"/>
      <c r="GO58" s="550"/>
      <c r="GP58" s="550"/>
      <c r="GQ58" s="550"/>
      <c r="GR58" s="550"/>
      <c r="GS58" s="550"/>
      <c r="GT58" s="550"/>
      <c r="GU58" s="550"/>
      <c r="GV58" s="550"/>
      <c r="GW58" s="550"/>
      <c r="GX58" s="550"/>
      <c r="GY58" s="550"/>
      <c r="GZ58" s="550"/>
      <c r="HA58" s="550"/>
      <c r="HB58" s="550"/>
      <c r="HC58" s="550"/>
      <c r="HD58" s="550"/>
      <c r="HE58" s="550"/>
      <c r="HF58" s="550"/>
      <c r="HG58" s="550"/>
      <c r="HH58" s="550"/>
      <c r="HI58" s="550"/>
      <c r="HJ58" s="550"/>
      <c r="HK58" s="550"/>
      <c r="HL58" s="550"/>
      <c r="HM58" s="550"/>
      <c r="HN58" s="550"/>
      <c r="HO58" s="550"/>
      <c r="HP58" s="550"/>
      <c r="HQ58" s="550"/>
      <c r="HR58" s="550"/>
      <c r="HS58" s="550"/>
      <c r="HT58" s="550"/>
      <c r="HU58" s="550"/>
      <c r="HV58" s="550"/>
      <c r="HW58" s="550"/>
      <c r="HX58" s="550"/>
      <c r="HY58" s="550"/>
      <c r="HZ58" s="550"/>
      <c r="IA58" s="550"/>
      <c r="IB58" s="550"/>
      <c r="IC58" s="550"/>
      <c r="ID58" s="550"/>
      <c r="IE58" s="550"/>
      <c r="IF58" s="550"/>
      <c r="IG58" s="550"/>
      <c r="IH58" s="550"/>
      <c r="II58" s="550"/>
      <c r="IJ58" s="550"/>
      <c r="IK58" s="550"/>
      <c r="IL58" s="550"/>
      <c r="IM58" s="550"/>
      <c r="IN58" s="550"/>
      <c r="IO58" s="550"/>
      <c r="IP58" s="550"/>
      <c r="IQ58" s="550"/>
      <c r="IR58" s="550"/>
    </row>
    <row r="59" spans="1:256" s="549" customFormat="1" ht="20.100000000000001" customHeight="1">
      <c r="A59" s="552"/>
      <c r="B59" s="552"/>
      <c r="C59" s="552"/>
      <c r="D59" s="552"/>
      <c r="E59" s="552"/>
      <c r="F59" s="550"/>
      <c r="G59" s="550"/>
      <c r="H59" s="550"/>
      <c r="I59" s="550"/>
      <c r="J59" s="550"/>
      <c r="K59" s="550"/>
      <c r="L59" s="550"/>
      <c r="M59" s="550"/>
      <c r="N59" s="550"/>
      <c r="O59" s="550"/>
      <c r="P59" s="550"/>
      <c r="Q59" s="550"/>
      <c r="R59" s="550"/>
      <c r="S59" s="550"/>
      <c r="T59" s="550"/>
      <c r="U59" s="550"/>
      <c r="V59" s="550"/>
      <c r="W59" s="550"/>
      <c r="X59" s="550"/>
      <c r="Y59" s="550"/>
      <c r="Z59" s="550"/>
      <c r="AA59" s="550"/>
      <c r="AB59" s="550"/>
      <c r="AC59" s="550"/>
      <c r="AD59" s="550"/>
      <c r="AE59" s="550"/>
      <c r="AF59" s="550"/>
      <c r="AG59" s="550"/>
      <c r="AH59" s="550"/>
      <c r="AI59" s="550"/>
      <c r="AJ59" s="550"/>
      <c r="AK59" s="550"/>
      <c r="AL59" s="550"/>
      <c r="AM59" s="550"/>
      <c r="AN59" s="550"/>
      <c r="AO59" s="550"/>
      <c r="AP59" s="550"/>
      <c r="AQ59" s="550"/>
      <c r="AR59" s="550"/>
      <c r="AS59" s="550"/>
      <c r="AT59" s="550"/>
      <c r="AU59" s="550"/>
      <c r="AV59" s="550"/>
      <c r="AW59" s="550"/>
      <c r="AX59" s="550"/>
      <c r="AY59" s="550"/>
      <c r="AZ59" s="550"/>
      <c r="BA59" s="550"/>
      <c r="BB59" s="550"/>
      <c r="BC59" s="550"/>
      <c r="BD59" s="550"/>
      <c r="BE59" s="550"/>
      <c r="BF59" s="550"/>
      <c r="BG59" s="550"/>
      <c r="BH59" s="550"/>
      <c r="BI59" s="550"/>
      <c r="BJ59" s="550"/>
      <c r="BK59" s="550"/>
      <c r="BL59" s="550"/>
      <c r="BM59" s="550"/>
      <c r="BN59" s="550"/>
      <c r="BO59" s="550"/>
      <c r="BP59" s="550"/>
      <c r="BQ59" s="550"/>
      <c r="BR59" s="550"/>
      <c r="BS59" s="550"/>
      <c r="BT59" s="550"/>
      <c r="BU59" s="550"/>
      <c r="BV59" s="550"/>
      <c r="BW59" s="550"/>
      <c r="BX59" s="550"/>
      <c r="BY59" s="550"/>
      <c r="BZ59" s="550"/>
      <c r="CA59" s="550"/>
      <c r="CB59" s="550"/>
      <c r="CC59" s="550"/>
      <c r="CD59" s="550"/>
      <c r="CE59" s="550"/>
      <c r="CF59" s="550"/>
      <c r="CG59" s="550"/>
      <c r="CH59" s="550"/>
      <c r="CI59" s="550"/>
      <c r="CJ59" s="550"/>
      <c r="CK59" s="550"/>
      <c r="CL59" s="550"/>
      <c r="CM59" s="550"/>
      <c r="CN59" s="550"/>
      <c r="CO59" s="550"/>
      <c r="CP59" s="550"/>
      <c r="CQ59" s="550"/>
      <c r="CR59" s="550"/>
      <c r="CS59" s="550"/>
      <c r="CT59" s="550"/>
      <c r="CU59" s="550"/>
      <c r="CV59" s="550"/>
      <c r="CW59" s="550"/>
      <c r="CX59" s="550"/>
      <c r="CY59" s="550"/>
      <c r="CZ59" s="550"/>
      <c r="DA59" s="550"/>
      <c r="DB59" s="550"/>
      <c r="DC59" s="550"/>
      <c r="DD59" s="550"/>
      <c r="DE59" s="550"/>
      <c r="DF59" s="550"/>
      <c r="DG59" s="550"/>
      <c r="DH59" s="550"/>
      <c r="DI59" s="550"/>
      <c r="DJ59" s="550"/>
      <c r="DK59" s="550"/>
      <c r="DL59" s="550"/>
      <c r="DM59" s="550"/>
      <c r="DN59" s="550"/>
      <c r="DO59" s="550"/>
      <c r="DP59" s="550"/>
      <c r="DQ59" s="550"/>
      <c r="DR59" s="550"/>
      <c r="DS59" s="550"/>
      <c r="DT59" s="550"/>
      <c r="DU59" s="550"/>
      <c r="DV59" s="550"/>
      <c r="DW59" s="550"/>
      <c r="DX59" s="550"/>
      <c r="DY59" s="550"/>
      <c r="DZ59" s="550"/>
      <c r="EA59" s="550"/>
      <c r="EB59" s="550"/>
      <c r="EC59" s="550"/>
      <c r="ED59" s="550"/>
      <c r="EE59" s="550"/>
      <c r="EF59" s="550"/>
      <c r="EG59" s="550"/>
      <c r="EH59" s="550"/>
      <c r="EI59" s="550"/>
      <c r="EJ59" s="550"/>
      <c r="EK59" s="550"/>
      <c r="EL59" s="550"/>
      <c r="EM59" s="550"/>
      <c r="EN59" s="550"/>
      <c r="EO59" s="550"/>
      <c r="EP59" s="550"/>
      <c r="EQ59" s="550"/>
      <c r="ER59" s="550"/>
      <c r="ES59" s="550"/>
      <c r="ET59" s="550"/>
      <c r="EU59" s="550"/>
      <c r="EV59" s="550"/>
      <c r="EW59" s="550"/>
      <c r="EX59" s="550"/>
      <c r="EY59" s="550"/>
      <c r="EZ59" s="550"/>
      <c r="FA59" s="550"/>
      <c r="FB59" s="550"/>
      <c r="FC59" s="550"/>
      <c r="FD59" s="550"/>
      <c r="FE59" s="550"/>
      <c r="FF59" s="550"/>
      <c r="FG59" s="550"/>
      <c r="FH59" s="550"/>
      <c r="FI59" s="550"/>
      <c r="FJ59" s="550"/>
      <c r="FK59" s="550"/>
      <c r="FL59" s="550"/>
      <c r="FM59" s="550"/>
      <c r="FN59" s="550"/>
      <c r="FO59" s="550"/>
      <c r="FP59" s="550"/>
      <c r="FQ59" s="550"/>
      <c r="FR59" s="550"/>
      <c r="FS59" s="550"/>
      <c r="FT59" s="550"/>
      <c r="FU59" s="550"/>
      <c r="FV59" s="550"/>
      <c r="FW59" s="550"/>
      <c r="FX59" s="550"/>
      <c r="FY59" s="550"/>
      <c r="FZ59" s="550"/>
      <c r="GA59" s="550"/>
      <c r="GB59" s="550"/>
      <c r="GC59" s="550"/>
      <c r="GD59" s="550"/>
      <c r="GE59" s="550"/>
      <c r="GF59" s="550"/>
      <c r="GG59" s="550"/>
      <c r="GH59" s="550"/>
      <c r="GI59" s="550"/>
      <c r="GJ59" s="550"/>
      <c r="GK59" s="550"/>
      <c r="GL59" s="550"/>
      <c r="GM59" s="550"/>
      <c r="GN59" s="550"/>
      <c r="GO59" s="550"/>
      <c r="GP59" s="550"/>
      <c r="GQ59" s="550"/>
      <c r="GR59" s="550"/>
      <c r="GS59" s="550"/>
      <c r="GT59" s="550"/>
      <c r="GU59" s="550"/>
      <c r="GV59" s="550"/>
      <c r="GW59" s="550"/>
      <c r="GX59" s="550"/>
      <c r="GY59" s="550"/>
      <c r="GZ59" s="550"/>
      <c r="HA59" s="550"/>
      <c r="HB59" s="550"/>
      <c r="HC59" s="550"/>
      <c r="HD59" s="550"/>
      <c r="HE59" s="550"/>
      <c r="HF59" s="550"/>
      <c r="HG59" s="550"/>
      <c r="HH59" s="550"/>
      <c r="HI59" s="550"/>
      <c r="HJ59" s="550"/>
      <c r="HK59" s="550"/>
      <c r="HL59" s="550"/>
      <c r="HM59" s="550"/>
      <c r="HN59" s="550"/>
      <c r="HO59" s="550"/>
      <c r="HP59" s="550"/>
      <c r="HQ59" s="550"/>
      <c r="HR59" s="550"/>
      <c r="HS59" s="550"/>
      <c r="HT59" s="550"/>
      <c r="HU59" s="550"/>
      <c r="HV59" s="550"/>
      <c r="HW59" s="550"/>
      <c r="HX59" s="550"/>
      <c r="HY59" s="550"/>
      <c r="HZ59" s="550"/>
      <c r="IA59" s="550"/>
      <c r="IB59" s="550"/>
      <c r="IC59" s="550"/>
      <c r="ID59" s="550"/>
      <c r="IE59" s="550"/>
      <c r="IF59" s="550"/>
      <c r="IG59" s="550"/>
      <c r="IH59" s="550"/>
      <c r="II59" s="550"/>
      <c r="IJ59" s="550"/>
      <c r="IK59" s="550"/>
      <c r="IL59" s="550"/>
      <c r="IM59" s="550"/>
      <c r="IN59" s="550"/>
      <c r="IO59" s="550"/>
      <c r="IP59" s="550"/>
      <c r="IQ59" s="550"/>
      <c r="IR59" s="550"/>
      <c r="IS59" s="550"/>
      <c r="IT59" s="550"/>
      <c r="IU59" s="550"/>
      <c r="IV59" s="550"/>
    </row>
    <row r="60" spans="1:256" s="549" customFormat="1" ht="20.100000000000001" customHeight="1">
      <c r="A60" s="621" t="s">
        <v>623</v>
      </c>
      <c r="B60" s="586"/>
      <c r="C60" s="586"/>
      <c r="D60" s="586"/>
      <c r="E60" s="586"/>
      <c r="F60" s="587"/>
      <c r="G60" s="588"/>
      <c r="H60" s="588"/>
      <c r="I60" s="588"/>
      <c r="J60" s="588"/>
      <c r="K60" s="588"/>
      <c r="L60" s="588"/>
      <c r="M60" s="588"/>
      <c r="N60" s="588"/>
      <c r="O60" s="588"/>
      <c r="P60" s="588"/>
      <c r="Q60" s="588"/>
      <c r="R60" s="588"/>
      <c r="S60" s="588"/>
      <c r="T60" s="588"/>
      <c r="U60" s="588"/>
      <c r="V60" s="588"/>
      <c r="W60" s="588"/>
      <c r="X60" s="588"/>
      <c r="Y60" s="588"/>
      <c r="Z60" s="588"/>
      <c r="AA60" s="588"/>
      <c r="AB60" s="588"/>
      <c r="AC60" s="588"/>
      <c r="AD60" s="588"/>
      <c r="AE60" s="588"/>
      <c r="AF60" s="588"/>
      <c r="AG60" s="588"/>
      <c r="AH60" s="588"/>
      <c r="AI60" s="588"/>
      <c r="AJ60" s="588"/>
      <c r="AK60" s="588"/>
      <c r="AL60" s="588"/>
      <c r="AM60" s="588"/>
      <c r="AN60" s="588"/>
      <c r="AO60" s="588"/>
      <c r="AP60" s="588"/>
      <c r="AQ60" s="588"/>
      <c r="AR60" s="588"/>
      <c r="AS60" s="588"/>
      <c r="AT60" s="588"/>
      <c r="AU60" s="588"/>
      <c r="AV60" s="588"/>
      <c r="AW60" s="588"/>
      <c r="AX60" s="588"/>
      <c r="AY60" s="588"/>
      <c r="AZ60" s="588"/>
      <c r="BA60" s="588"/>
      <c r="BB60" s="588"/>
      <c r="BC60" s="588"/>
      <c r="BD60" s="588"/>
      <c r="BE60" s="588"/>
      <c r="BF60" s="588"/>
      <c r="BG60" s="588"/>
      <c r="BH60" s="588"/>
      <c r="BI60" s="588"/>
      <c r="BJ60" s="588"/>
      <c r="BK60" s="588"/>
      <c r="BL60" s="588"/>
      <c r="BM60" s="588"/>
      <c r="BN60" s="588"/>
      <c r="BO60" s="588"/>
      <c r="BP60" s="588"/>
      <c r="BQ60" s="588"/>
      <c r="BR60" s="588"/>
      <c r="BS60" s="588"/>
      <c r="BT60" s="588"/>
      <c r="BU60" s="588"/>
      <c r="BV60" s="588"/>
      <c r="BW60" s="588"/>
      <c r="BX60" s="588"/>
      <c r="BY60" s="588"/>
      <c r="BZ60" s="588"/>
      <c r="CA60" s="588"/>
      <c r="CB60" s="588"/>
      <c r="CC60" s="588"/>
      <c r="CD60" s="588"/>
      <c r="CE60" s="588"/>
      <c r="CF60" s="588"/>
      <c r="CG60" s="588"/>
      <c r="CH60" s="588"/>
      <c r="CI60" s="588"/>
      <c r="CJ60" s="588"/>
      <c r="CK60" s="588"/>
      <c r="CL60" s="588"/>
      <c r="CM60" s="588"/>
      <c r="CN60" s="588"/>
      <c r="CO60" s="588"/>
      <c r="CP60" s="588"/>
      <c r="CQ60" s="588"/>
      <c r="CR60" s="588"/>
      <c r="CS60" s="588"/>
      <c r="CT60" s="588"/>
      <c r="CU60" s="588"/>
      <c r="CV60" s="588"/>
      <c r="CW60" s="588"/>
      <c r="CX60" s="588"/>
      <c r="CY60" s="588"/>
      <c r="CZ60" s="588"/>
      <c r="DA60" s="588"/>
      <c r="DB60" s="588"/>
      <c r="DC60" s="588"/>
      <c r="DD60" s="588"/>
      <c r="DE60" s="588"/>
      <c r="DF60" s="588"/>
      <c r="DG60" s="588"/>
      <c r="DH60" s="588"/>
      <c r="DI60" s="588"/>
      <c r="DJ60" s="588"/>
      <c r="DK60" s="588"/>
      <c r="DL60" s="588"/>
      <c r="DM60" s="588"/>
      <c r="DN60" s="588"/>
      <c r="DO60" s="588"/>
      <c r="DP60" s="588"/>
      <c r="DQ60" s="588"/>
      <c r="DR60" s="588"/>
      <c r="DS60" s="588"/>
      <c r="DT60" s="588"/>
      <c r="DU60" s="588"/>
      <c r="DV60" s="588"/>
      <c r="DW60" s="588"/>
      <c r="DX60" s="588"/>
      <c r="DY60" s="588"/>
      <c r="DZ60" s="588"/>
      <c r="EA60" s="588"/>
      <c r="EB60" s="588"/>
      <c r="EC60" s="588"/>
      <c r="ED60" s="588"/>
      <c r="EE60" s="588"/>
      <c r="EF60" s="588"/>
      <c r="EG60" s="588"/>
      <c r="EH60" s="588"/>
      <c r="EI60" s="588"/>
      <c r="EJ60" s="588"/>
      <c r="EK60" s="588"/>
      <c r="EL60" s="588"/>
      <c r="EM60" s="588"/>
      <c r="EN60" s="588"/>
      <c r="EO60" s="588"/>
      <c r="EP60" s="588"/>
      <c r="EQ60" s="588"/>
      <c r="ER60" s="588"/>
      <c r="ES60" s="588"/>
      <c r="ET60" s="588"/>
      <c r="EU60" s="588"/>
      <c r="EV60" s="588"/>
      <c r="EW60" s="588"/>
      <c r="EX60" s="588"/>
      <c r="EY60" s="588"/>
      <c r="EZ60" s="588"/>
      <c r="FA60" s="588"/>
      <c r="FB60" s="588"/>
      <c r="FC60" s="588"/>
      <c r="FD60" s="588"/>
      <c r="FE60" s="588"/>
      <c r="FF60" s="588"/>
      <c r="FG60" s="588"/>
      <c r="FH60" s="588"/>
      <c r="FI60" s="588"/>
      <c r="FJ60" s="588"/>
      <c r="FK60" s="588"/>
      <c r="FL60" s="588"/>
      <c r="FM60" s="588"/>
      <c r="FN60" s="588"/>
      <c r="FO60" s="588"/>
      <c r="FP60" s="588"/>
      <c r="FQ60" s="588"/>
      <c r="FR60" s="588"/>
      <c r="FS60" s="588"/>
      <c r="FT60" s="588"/>
      <c r="FU60" s="588"/>
      <c r="FV60" s="588"/>
      <c r="FW60" s="588"/>
      <c r="FX60" s="588"/>
      <c r="FY60" s="588"/>
      <c r="FZ60" s="588"/>
      <c r="GA60" s="588"/>
      <c r="GB60" s="588"/>
      <c r="GC60" s="588"/>
      <c r="GD60" s="588"/>
      <c r="GE60" s="588"/>
      <c r="GF60" s="588"/>
      <c r="GG60" s="588"/>
      <c r="GH60" s="588"/>
      <c r="GI60" s="588"/>
      <c r="GJ60" s="588"/>
      <c r="GK60" s="588"/>
      <c r="GL60" s="588"/>
      <c r="GM60" s="588"/>
      <c r="GN60" s="588"/>
      <c r="GO60" s="588"/>
      <c r="GP60" s="588"/>
      <c r="GQ60" s="588"/>
      <c r="GR60" s="588"/>
      <c r="GS60" s="588"/>
      <c r="GT60" s="588"/>
      <c r="GU60" s="588"/>
      <c r="GV60" s="588"/>
      <c r="GW60" s="588"/>
      <c r="GX60" s="588"/>
      <c r="GY60" s="588"/>
      <c r="GZ60" s="588"/>
      <c r="HA60" s="588"/>
      <c r="HB60" s="588"/>
      <c r="HC60" s="588"/>
      <c r="HD60" s="588"/>
      <c r="HE60" s="588"/>
      <c r="HF60" s="588"/>
      <c r="HG60" s="588"/>
      <c r="HH60" s="588"/>
      <c r="HI60" s="588"/>
      <c r="HJ60" s="588"/>
      <c r="HK60" s="588"/>
      <c r="HL60" s="588"/>
      <c r="HM60" s="588"/>
      <c r="HN60" s="588"/>
      <c r="HO60" s="588"/>
      <c r="HP60" s="588"/>
      <c r="HQ60" s="588"/>
      <c r="HR60" s="588"/>
      <c r="HS60" s="588"/>
      <c r="HT60" s="588"/>
      <c r="HU60" s="588"/>
      <c r="HV60" s="588"/>
      <c r="HW60" s="588"/>
      <c r="HX60" s="588"/>
      <c r="HY60" s="588"/>
      <c r="HZ60" s="588"/>
      <c r="IA60" s="588"/>
      <c r="IB60" s="588"/>
      <c r="IC60" s="588"/>
      <c r="ID60" s="588"/>
      <c r="IE60" s="588"/>
      <c r="IF60" s="588"/>
      <c r="IG60" s="588"/>
      <c r="IH60" s="588"/>
      <c r="II60" s="588"/>
      <c r="IJ60" s="588"/>
      <c r="IK60" s="588"/>
      <c r="IL60" s="588"/>
      <c r="IM60" s="588"/>
      <c r="IN60" s="588"/>
      <c r="IO60" s="588"/>
      <c r="IP60" s="588"/>
      <c r="IQ60" s="588"/>
      <c r="IR60" s="588"/>
      <c r="IS60" s="588"/>
      <c r="IT60" s="588"/>
      <c r="IU60" s="588"/>
      <c r="IV60" s="588"/>
    </row>
    <row r="61" spans="1:256" s="550" customFormat="1" ht="15" customHeight="1">
      <c r="A61" s="552"/>
      <c r="B61" s="552"/>
      <c r="C61" s="552"/>
      <c r="D61" s="552"/>
      <c r="E61" s="552"/>
    </row>
    <row r="62" spans="1:256" s="550" customFormat="1" ht="15" customHeight="1">
      <c r="A62" s="552"/>
      <c r="B62" s="552"/>
      <c r="C62" s="552"/>
      <c r="D62" s="552"/>
      <c r="E62" s="552"/>
      <c r="F62" s="589"/>
      <c r="G62" s="589"/>
    </row>
    <row r="63" spans="1:256" s="550" customFormat="1" ht="15" customHeight="1">
      <c r="A63" s="552"/>
      <c r="B63" s="552"/>
      <c r="C63" s="552"/>
      <c r="D63" s="552"/>
      <c r="E63" s="552"/>
      <c r="J63" s="590"/>
    </row>
    <row r="64" spans="1:256" s="588" customFormat="1" ht="20.100000000000001" customHeight="1">
      <c r="A64" s="552"/>
      <c r="B64" s="552"/>
      <c r="C64" s="552"/>
      <c r="D64" s="552"/>
      <c r="E64" s="552"/>
      <c r="F64" s="550"/>
      <c r="G64" s="550"/>
      <c r="H64" s="550"/>
      <c r="I64" s="550"/>
      <c r="J64" s="590"/>
      <c r="K64" s="550"/>
      <c r="L64" s="550"/>
      <c r="M64" s="550"/>
      <c r="N64" s="550"/>
      <c r="O64" s="550"/>
      <c r="P64" s="550"/>
      <c r="Q64" s="550"/>
      <c r="R64" s="550"/>
      <c r="S64" s="550"/>
      <c r="T64" s="550"/>
      <c r="U64" s="550"/>
      <c r="V64" s="550"/>
      <c r="W64" s="550"/>
      <c r="X64" s="550"/>
      <c r="Y64" s="550"/>
      <c r="Z64" s="550"/>
      <c r="AA64" s="550"/>
      <c r="AB64" s="550"/>
      <c r="AC64" s="550"/>
      <c r="AD64" s="550"/>
      <c r="AE64" s="550"/>
      <c r="AF64" s="550"/>
      <c r="AG64" s="550"/>
      <c r="AH64" s="550"/>
      <c r="AI64" s="550"/>
      <c r="AJ64" s="550"/>
      <c r="AK64" s="550"/>
      <c r="AL64" s="550"/>
      <c r="AM64" s="550"/>
      <c r="AN64" s="550"/>
      <c r="AO64" s="550"/>
      <c r="AP64" s="550"/>
      <c r="AQ64" s="550"/>
      <c r="AR64" s="550"/>
      <c r="AS64" s="550"/>
      <c r="AT64" s="550"/>
      <c r="AU64" s="550"/>
      <c r="AV64" s="550"/>
      <c r="AW64" s="550"/>
      <c r="AX64" s="550"/>
      <c r="AY64" s="550"/>
      <c r="AZ64" s="550"/>
      <c r="BA64" s="550"/>
      <c r="BB64" s="550"/>
      <c r="BC64" s="550"/>
      <c r="BD64" s="550"/>
      <c r="BE64" s="550"/>
      <c r="BF64" s="550"/>
      <c r="BG64" s="550"/>
      <c r="BH64" s="550"/>
      <c r="BI64" s="550"/>
      <c r="BJ64" s="550"/>
      <c r="BK64" s="550"/>
      <c r="BL64" s="550"/>
      <c r="BM64" s="550"/>
      <c r="BN64" s="550"/>
      <c r="BO64" s="550"/>
      <c r="BP64" s="550"/>
      <c r="BQ64" s="550"/>
      <c r="BR64" s="550"/>
      <c r="BS64" s="550"/>
      <c r="BT64" s="550"/>
      <c r="BU64" s="550"/>
      <c r="BV64" s="550"/>
      <c r="BW64" s="550"/>
      <c r="BX64" s="550"/>
      <c r="BY64" s="550"/>
      <c r="BZ64" s="550"/>
      <c r="CA64" s="550"/>
      <c r="CB64" s="550"/>
      <c r="CC64" s="550"/>
      <c r="CD64" s="550"/>
      <c r="CE64" s="550"/>
      <c r="CF64" s="550"/>
      <c r="CG64" s="550"/>
      <c r="CH64" s="550"/>
      <c r="CI64" s="550"/>
      <c r="CJ64" s="550"/>
      <c r="CK64" s="550"/>
      <c r="CL64" s="550"/>
      <c r="CM64" s="550"/>
      <c r="CN64" s="550"/>
      <c r="CO64" s="550"/>
      <c r="CP64" s="550"/>
      <c r="CQ64" s="550"/>
      <c r="CR64" s="550"/>
      <c r="CS64" s="550"/>
      <c r="CT64" s="550"/>
      <c r="CU64" s="550"/>
      <c r="CV64" s="550"/>
      <c r="CW64" s="550"/>
      <c r="CX64" s="550"/>
      <c r="CY64" s="550"/>
      <c r="CZ64" s="550"/>
      <c r="DA64" s="550"/>
      <c r="DB64" s="550"/>
      <c r="DC64" s="550"/>
      <c r="DD64" s="550"/>
      <c r="DE64" s="550"/>
      <c r="DF64" s="550"/>
      <c r="DG64" s="550"/>
      <c r="DH64" s="550"/>
      <c r="DI64" s="550"/>
      <c r="DJ64" s="550"/>
      <c r="DK64" s="550"/>
      <c r="DL64" s="550"/>
      <c r="DM64" s="550"/>
      <c r="DN64" s="550"/>
      <c r="DO64" s="550"/>
      <c r="DP64" s="550"/>
      <c r="DQ64" s="550"/>
      <c r="DR64" s="550"/>
      <c r="DS64" s="550"/>
      <c r="DT64" s="550"/>
      <c r="DU64" s="550"/>
      <c r="DV64" s="550"/>
      <c r="DW64" s="550"/>
      <c r="DX64" s="550"/>
      <c r="DY64" s="550"/>
      <c r="DZ64" s="550"/>
      <c r="EA64" s="550"/>
      <c r="EB64" s="550"/>
      <c r="EC64" s="550"/>
      <c r="ED64" s="550"/>
      <c r="EE64" s="550"/>
      <c r="EF64" s="550"/>
      <c r="EG64" s="550"/>
      <c r="EH64" s="550"/>
      <c r="EI64" s="550"/>
      <c r="EJ64" s="550"/>
      <c r="EK64" s="550"/>
      <c r="EL64" s="550"/>
      <c r="EM64" s="550"/>
      <c r="EN64" s="550"/>
      <c r="EO64" s="550"/>
      <c r="EP64" s="550"/>
      <c r="EQ64" s="550"/>
      <c r="ER64" s="550"/>
      <c r="ES64" s="550"/>
      <c r="ET64" s="550"/>
      <c r="EU64" s="550"/>
      <c r="EV64" s="550"/>
      <c r="EW64" s="550"/>
      <c r="EX64" s="550"/>
      <c r="EY64" s="550"/>
      <c r="EZ64" s="550"/>
      <c r="FA64" s="550"/>
      <c r="FB64" s="550"/>
      <c r="FC64" s="550"/>
      <c r="FD64" s="550"/>
      <c r="FE64" s="550"/>
      <c r="FF64" s="550"/>
      <c r="FG64" s="550"/>
      <c r="FH64" s="550"/>
      <c r="FI64" s="550"/>
      <c r="FJ64" s="550"/>
      <c r="FK64" s="550"/>
      <c r="FL64" s="550"/>
      <c r="FM64" s="550"/>
      <c r="FN64" s="550"/>
      <c r="FO64" s="550"/>
      <c r="FP64" s="550"/>
      <c r="FQ64" s="550"/>
      <c r="FR64" s="550"/>
      <c r="FS64" s="550"/>
      <c r="FT64" s="550"/>
      <c r="FU64" s="550"/>
      <c r="FV64" s="550"/>
      <c r="FW64" s="550"/>
      <c r="FX64" s="550"/>
      <c r="FY64" s="550"/>
      <c r="FZ64" s="550"/>
      <c r="GA64" s="550"/>
      <c r="GB64" s="550"/>
      <c r="GC64" s="550"/>
      <c r="GD64" s="550"/>
      <c r="GE64" s="550"/>
      <c r="GF64" s="550"/>
      <c r="GG64" s="550"/>
      <c r="GH64" s="550"/>
      <c r="GI64" s="550"/>
      <c r="GJ64" s="550"/>
      <c r="GK64" s="550"/>
      <c r="GL64" s="550"/>
      <c r="GM64" s="550"/>
      <c r="GN64" s="550"/>
      <c r="GO64" s="550"/>
      <c r="GP64" s="550"/>
      <c r="GQ64" s="550"/>
      <c r="GR64" s="550"/>
      <c r="GS64" s="550"/>
      <c r="GT64" s="550"/>
      <c r="GU64" s="550"/>
      <c r="GV64" s="550"/>
      <c r="GW64" s="550"/>
      <c r="GX64" s="550"/>
      <c r="GY64" s="550"/>
      <c r="GZ64" s="550"/>
      <c r="HA64" s="550"/>
      <c r="HB64" s="550"/>
      <c r="HC64" s="550"/>
      <c r="HD64" s="550"/>
      <c r="HE64" s="550"/>
      <c r="HF64" s="550"/>
      <c r="HG64" s="550"/>
      <c r="HH64" s="550"/>
      <c r="HI64" s="550"/>
      <c r="HJ64" s="550"/>
      <c r="HK64" s="550"/>
      <c r="HL64" s="550"/>
      <c r="HM64" s="550"/>
      <c r="HN64" s="550"/>
      <c r="HO64" s="550"/>
      <c r="HP64" s="550"/>
      <c r="HQ64" s="550"/>
      <c r="HR64" s="550"/>
      <c r="HS64" s="550"/>
      <c r="HT64" s="550"/>
      <c r="HU64" s="550"/>
      <c r="HV64" s="550"/>
      <c r="HW64" s="550"/>
      <c r="HX64" s="550"/>
      <c r="HY64" s="550"/>
      <c r="HZ64" s="550"/>
      <c r="IA64" s="550"/>
      <c r="IB64" s="550"/>
      <c r="IC64" s="550"/>
      <c r="ID64" s="550"/>
      <c r="IE64" s="550"/>
      <c r="IF64" s="550"/>
      <c r="IG64" s="550"/>
      <c r="IH64" s="550"/>
      <c r="II64" s="550"/>
      <c r="IJ64" s="550"/>
      <c r="IK64" s="550"/>
      <c r="IL64" s="550"/>
      <c r="IM64" s="550"/>
      <c r="IN64" s="550"/>
      <c r="IO64" s="550"/>
      <c r="IP64" s="550"/>
      <c r="IQ64" s="550"/>
    </row>
    <row r="65" spans="1:10" s="550" customFormat="1" ht="15" customHeight="1">
      <c r="A65" s="552"/>
      <c r="B65" s="552"/>
      <c r="C65" s="552"/>
      <c r="D65" s="552"/>
      <c r="E65" s="552"/>
      <c r="J65" s="590"/>
    </row>
    <row r="66" spans="1:10" s="550" customFormat="1" ht="15" customHeight="1">
      <c r="A66" s="552"/>
      <c r="B66" s="552"/>
      <c r="C66" s="552"/>
      <c r="D66" s="552"/>
      <c r="E66" s="552"/>
      <c r="J66" s="590"/>
    </row>
    <row r="67" spans="1:10" s="550" customFormat="1" ht="15" customHeight="1">
      <c r="A67" s="552"/>
      <c r="B67" s="552"/>
      <c r="C67" s="552"/>
      <c r="D67" s="552"/>
      <c r="E67" s="552"/>
      <c r="J67" s="590"/>
    </row>
    <row r="68" spans="1:10" s="550" customFormat="1" ht="15" customHeight="1">
      <c r="A68" s="552"/>
      <c r="B68" s="552"/>
      <c r="C68" s="552"/>
      <c r="D68" s="552"/>
      <c r="E68" s="552"/>
      <c r="J68" s="590"/>
    </row>
    <row r="69" spans="1:10" s="550" customFormat="1" ht="15" customHeight="1">
      <c r="A69" s="552"/>
      <c r="B69" s="552"/>
      <c r="C69" s="552"/>
      <c r="D69" s="552"/>
      <c r="E69" s="552"/>
      <c r="F69" s="592"/>
      <c r="G69" s="590"/>
      <c r="H69" s="590"/>
      <c r="I69" s="590"/>
      <c r="J69" s="590"/>
    </row>
    <row r="70" spans="1:10" s="550" customFormat="1" ht="15" customHeight="1">
      <c r="A70" s="552"/>
      <c r="B70" s="552"/>
      <c r="C70" s="552"/>
      <c r="D70" s="552"/>
      <c r="E70" s="552"/>
      <c r="G70" s="590"/>
      <c r="H70" s="590"/>
      <c r="I70" s="590"/>
      <c r="J70" s="590"/>
    </row>
    <row r="71" spans="1:10" s="550" customFormat="1" ht="15" customHeight="1">
      <c r="A71" s="552"/>
      <c r="B71" s="552"/>
      <c r="C71" s="552"/>
      <c r="D71" s="552"/>
      <c r="E71" s="552"/>
      <c r="G71" s="591"/>
      <c r="H71" s="593"/>
      <c r="I71" s="594"/>
    </row>
    <row r="72" spans="1:10" s="550" customFormat="1" ht="15" customHeight="1">
      <c r="A72" s="552"/>
      <c r="B72" s="552"/>
      <c r="C72" s="552"/>
      <c r="D72" s="552"/>
      <c r="E72" s="552"/>
      <c r="G72" s="592"/>
      <c r="H72" s="595"/>
      <c r="I72" s="595"/>
    </row>
    <row r="73" spans="1:10" s="550" customFormat="1" ht="15" customHeight="1">
      <c r="A73" s="552"/>
      <c r="B73" s="552"/>
      <c r="C73" s="552"/>
      <c r="D73" s="552"/>
      <c r="E73" s="552"/>
      <c r="G73" s="592"/>
      <c r="H73" s="595"/>
      <c r="I73" s="595"/>
    </row>
    <row r="74" spans="1:10" s="550" customFormat="1" ht="15" customHeight="1">
      <c r="A74" s="552"/>
      <c r="B74" s="552"/>
      <c r="C74" s="552"/>
      <c r="D74" s="552"/>
      <c r="E74" s="552"/>
      <c r="F74" s="546"/>
      <c r="G74" s="592"/>
      <c r="H74" s="595"/>
      <c r="I74" s="595"/>
    </row>
    <row r="75" spans="1:10" s="550" customFormat="1" ht="15" customHeight="1">
      <c r="A75" s="552"/>
      <c r="B75" s="552"/>
      <c r="C75" s="552"/>
      <c r="D75" s="552"/>
      <c r="E75" s="552"/>
      <c r="G75" s="592"/>
      <c r="H75" s="595"/>
      <c r="I75" s="595"/>
    </row>
    <row r="76" spans="1:10" s="550" customFormat="1" ht="15" customHeight="1">
      <c r="A76" s="552"/>
      <c r="B76" s="552"/>
      <c r="C76" s="552"/>
      <c r="D76" s="552"/>
      <c r="E76" s="552"/>
      <c r="F76" s="549"/>
      <c r="G76" s="592"/>
      <c r="H76" s="595"/>
      <c r="I76" s="595"/>
    </row>
    <row r="77" spans="1:10" s="550" customFormat="1" ht="15" customHeight="1">
      <c r="A77" s="552"/>
      <c r="B77" s="552"/>
      <c r="C77" s="552"/>
      <c r="D77" s="552"/>
      <c r="E77" s="552"/>
      <c r="F77" s="549"/>
    </row>
    <row r="78" spans="1:10" s="550" customFormat="1" ht="15" customHeight="1">
      <c r="A78" s="552"/>
      <c r="B78" s="552"/>
      <c r="C78" s="552"/>
      <c r="D78" s="552"/>
      <c r="E78" s="552"/>
      <c r="F78" s="600"/>
    </row>
    <row r="79" spans="1:10" s="550" customFormat="1" ht="15" customHeight="1">
      <c r="A79" s="20" t="s">
        <v>499</v>
      </c>
      <c r="B79" s="552"/>
      <c r="C79" s="552"/>
      <c r="D79" s="552"/>
      <c r="E79" s="552"/>
      <c r="F79" s="603"/>
    </row>
    <row r="80" spans="1:10" s="550" customFormat="1" ht="15" customHeight="1">
      <c r="A80" s="552"/>
      <c r="B80" s="552"/>
      <c r="C80" s="552"/>
      <c r="D80" s="552"/>
      <c r="E80" s="552"/>
      <c r="F80" s="600"/>
    </row>
    <row r="81" spans="1:256" s="550" customFormat="1" ht="15" customHeight="1">
      <c r="A81" s="2746" t="s">
        <v>618</v>
      </c>
      <c r="B81" s="2746"/>
      <c r="C81" s="2746"/>
      <c r="D81" s="2746"/>
      <c r="E81" s="2746"/>
      <c r="F81" s="600"/>
      <c r="G81" s="546"/>
      <c r="H81" s="546"/>
      <c r="I81" s="546"/>
      <c r="J81" s="546"/>
      <c r="K81" s="546"/>
      <c r="L81" s="546"/>
      <c r="M81" s="546"/>
      <c r="N81" s="546"/>
      <c r="O81" s="546"/>
      <c r="P81" s="546"/>
      <c r="Q81" s="546"/>
      <c r="R81" s="546"/>
      <c r="S81" s="546"/>
      <c r="T81" s="546"/>
      <c r="U81" s="546"/>
      <c r="V81" s="546"/>
      <c r="W81" s="546"/>
      <c r="X81" s="546"/>
      <c r="Y81" s="546"/>
      <c r="Z81" s="546"/>
      <c r="AA81" s="546"/>
      <c r="AB81" s="546"/>
      <c r="AC81" s="546"/>
      <c r="AD81" s="546"/>
      <c r="AE81" s="546"/>
      <c r="AF81" s="546"/>
      <c r="AG81" s="546"/>
      <c r="AH81" s="546"/>
      <c r="AI81" s="546"/>
      <c r="AJ81" s="546"/>
      <c r="AK81" s="546"/>
      <c r="AL81" s="546"/>
      <c r="AM81" s="546"/>
      <c r="AN81" s="546"/>
      <c r="AO81" s="546"/>
      <c r="AP81" s="546"/>
      <c r="AQ81" s="546"/>
      <c r="AR81" s="546"/>
      <c r="AS81" s="546"/>
      <c r="AT81" s="546"/>
      <c r="AU81" s="546"/>
      <c r="AV81" s="546"/>
      <c r="AW81" s="546"/>
      <c r="AX81" s="546"/>
      <c r="AY81" s="546"/>
      <c r="AZ81" s="546"/>
      <c r="BA81" s="546"/>
      <c r="BB81" s="546"/>
      <c r="BC81" s="546"/>
      <c r="BD81" s="546"/>
      <c r="BE81" s="546"/>
      <c r="BF81" s="546"/>
      <c r="BG81" s="546"/>
      <c r="BH81" s="546"/>
      <c r="BI81" s="546"/>
      <c r="BJ81" s="546"/>
      <c r="BK81" s="546"/>
      <c r="BL81" s="546"/>
      <c r="BM81" s="546"/>
      <c r="BN81" s="546"/>
      <c r="BO81" s="546"/>
      <c r="BP81" s="546"/>
      <c r="BQ81" s="546"/>
      <c r="BR81" s="546"/>
      <c r="BS81" s="546"/>
      <c r="BT81" s="546"/>
      <c r="BU81" s="546"/>
      <c r="BV81" s="546"/>
      <c r="BW81" s="546"/>
      <c r="BX81" s="546"/>
      <c r="BY81" s="546"/>
      <c r="BZ81" s="546"/>
      <c r="CA81" s="546"/>
      <c r="CB81" s="546"/>
      <c r="CC81" s="546"/>
      <c r="CD81" s="546"/>
      <c r="CE81" s="546"/>
      <c r="CF81" s="546"/>
      <c r="CG81" s="546"/>
      <c r="CH81" s="546"/>
      <c r="CI81" s="546"/>
      <c r="CJ81" s="546"/>
      <c r="CK81" s="546"/>
      <c r="CL81" s="546"/>
      <c r="CM81" s="546"/>
      <c r="CN81" s="546"/>
      <c r="CO81" s="546"/>
      <c r="CP81" s="546"/>
      <c r="CQ81" s="546"/>
      <c r="CR81" s="546"/>
      <c r="CS81" s="546"/>
      <c r="CT81" s="546"/>
      <c r="CU81" s="546"/>
      <c r="CV81" s="546"/>
      <c r="CW81" s="546"/>
      <c r="CX81" s="546"/>
      <c r="CY81" s="546"/>
      <c r="CZ81" s="546"/>
      <c r="DA81" s="546"/>
      <c r="DB81" s="546"/>
      <c r="DC81" s="546"/>
      <c r="DD81" s="546"/>
      <c r="DE81" s="546"/>
      <c r="DF81" s="546"/>
      <c r="DG81" s="546"/>
      <c r="DH81" s="546"/>
      <c r="DI81" s="546"/>
      <c r="DJ81" s="546"/>
      <c r="DK81" s="546"/>
      <c r="DL81" s="546"/>
      <c r="DM81" s="546"/>
      <c r="DN81" s="546"/>
      <c r="DO81" s="546"/>
      <c r="DP81" s="546"/>
      <c r="DQ81" s="546"/>
      <c r="DR81" s="546"/>
      <c r="DS81" s="546"/>
      <c r="DT81" s="546"/>
      <c r="DU81" s="546"/>
      <c r="DV81" s="546"/>
      <c r="DW81" s="546"/>
      <c r="DX81" s="546"/>
      <c r="DY81" s="546"/>
      <c r="DZ81" s="546"/>
      <c r="EA81" s="546"/>
      <c r="EB81" s="546"/>
      <c r="EC81" s="546"/>
      <c r="ED81" s="546"/>
      <c r="EE81" s="546"/>
      <c r="EF81" s="546"/>
      <c r="EG81" s="546"/>
      <c r="EH81" s="546"/>
      <c r="EI81" s="546"/>
      <c r="EJ81" s="546"/>
      <c r="EK81" s="546"/>
      <c r="EL81" s="546"/>
      <c r="EM81" s="546"/>
      <c r="EN81" s="546"/>
      <c r="EO81" s="546"/>
      <c r="EP81" s="546"/>
      <c r="EQ81" s="546"/>
      <c r="ER81" s="546"/>
      <c r="ES81" s="546"/>
      <c r="ET81" s="546"/>
      <c r="EU81" s="546"/>
      <c r="EV81" s="546"/>
      <c r="EW81" s="546"/>
      <c r="EX81" s="546"/>
      <c r="EY81" s="546"/>
      <c r="EZ81" s="546"/>
      <c r="FA81" s="546"/>
      <c r="FB81" s="546"/>
      <c r="FC81" s="546"/>
      <c r="FD81" s="546"/>
      <c r="FE81" s="546"/>
      <c r="FF81" s="546"/>
      <c r="FG81" s="546"/>
      <c r="FH81" s="546"/>
      <c r="FI81" s="546"/>
      <c r="FJ81" s="546"/>
      <c r="FK81" s="546"/>
      <c r="FL81" s="546"/>
      <c r="FM81" s="546"/>
      <c r="FN81" s="546"/>
      <c r="FO81" s="546"/>
      <c r="FP81" s="546"/>
      <c r="FQ81" s="546"/>
      <c r="FR81" s="546"/>
      <c r="FS81" s="546"/>
      <c r="FT81" s="546"/>
      <c r="FU81" s="546"/>
      <c r="FV81" s="546"/>
      <c r="FW81" s="546"/>
      <c r="FX81" s="546"/>
      <c r="FY81" s="546"/>
      <c r="FZ81" s="546"/>
      <c r="GA81" s="546"/>
      <c r="GB81" s="546"/>
      <c r="GC81" s="546"/>
      <c r="GD81" s="546"/>
      <c r="GE81" s="546"/>
      <c r="GF81" s="546"/>
      <c r="GG81" s="546"/>
      <c r="GH81" s="546"/>
      <c r="GI81" s="546"/>
      <c r="GJ81" s="546"/>
      <c r="GK81" s="546"/>
      <c r="GL81" s="546"/>
      <c r="GM81" s="546"/>
      <c r="GN81" s="546"/>
      <c r="GO81" s="546"/>
      <c r="GP81" s="546"/>
      <c r="GQ81" s="546"/>
      <c r="GR81" s="546"/>
      <c r="GS81" s="546"/>
      <c r="GT81" s="546"/>
      <c r="GU81" s="546"/>
      <c r="GV81" s="546"/>
      <c r="GW81" s="546"/>
      <c r="GX81" s="546"/>
      <c r="GY81" s="546"/>
      <c r="GZ81" s="546"/>
      <c r="HA81" s="546"/>
      <c r="HB81" s="546"/>
      <c r="HC81" s="546"/>
      <c r="HD81" s="546"/>
      <c r="HE81" s="546"/>
      <c r="HF81" s="546"/>
      <c r="HG81" s="546"/>
      <c r="HH81" s="546"/>
      <c r="HI81" s="546"/>
      <c r="HJ81" s="546"/>
      <c r="HK81" s="546"/>
      <c r="HL81" s="546"/>
      <c r="HM81" s="546"/>
      <c r="HN81" s="546"/>
      <c r="HO81" s="546"/>
      <c r="HP81" s="546"/>
      <c r="HQ81" s="546"/>
      <c r="HR81" s="546"/>
      <c r="HS81" s="546"/>
      <c r="HT81" s="546"/>
      <c r="HU81" s="546"/>
      <c r="HV81" s="546"/>
      <c r="HW81" s="546"/>
      <c r="HX81" s="546"/>
      <c r="HY81" s="546"/>
      <c r="HZ81" s="546"/>
      <c r="IA81" s="546"/>
      <c r="IB81" s="546"/>
      <c r="IC81" s="546"/>
      <c r="ID81" s="546"/>
      <c r="IE81" s="546"/>
      <c r="IF81" s="546"/>
      <c r="IG81" s="546"/>
      <c r="IH81" s="546"/>
      <c r="II81" s="546"/>
      <c r="IJ81" s="546"/>
      <c r="IK81" s="546"/>
      <c r="IL81" s="546"/>
      <c r="IM81" s="546"/>
      <c r="IN81" s="546"/>
      <c r="IO81" s="546"/>
      <c r="IP81" s="546"/>
      <c r="IQ81" s="546"/>
      <c r="IR81" s="546"/>
      <c r="IS81" s="546"/>
      <c r="IT81" s="546"/>
      <c r="IU81" s="546"/>
      <c r="IV81" s="546"/>
    </row>
    <row r="82" spans="1:256" s="550" customFormat="1" ht="15" customHeight="1">
      <c r="A82" s="988" t="s">
        <v>511</v>
      </c>
      <c r="B82" s="551"/>
      <c r="C82" s="551"/>
      <c r="D82" s="551"/>
      <c r="E82" s="551"/>
      <c r="F82" s="600"/>
    </row>
    <row r="83" spans="1:256" s="550" customFormat="1" ht="15" customHeight="1">
      <c r="A83" s="554"/>
      <c r="B83" s="581">
        <v>2005</v>
      </c>
      <c r="C83" s="581">
        <v>2010</v>
      </c>
      <c r="D83" s="581">
        <v>2012</v>
      </c>
      <c r="E83" s="581">
        <v>2013</v>
      </c>
      <c r="F83" s="600"/>
      <c r="G83" s="549"/>
      <c r="H83" s="549"/>
      <c r="I83" s="549"/>
      <c r="J83" s="549"/>
      <c r="K83" s="549"/>
      <c r="L83" s="549"/>
      <c r="M83" s="549"/>
      <c r="N83" s="549"/>
      <c r="O83" s="549"/>
      <c r="P83" s="549"/>
      <c r="Q83" s="549"/>
      <c r="R83" s="549"/>
      <c r="S83" s="549"/>
      <c r="T83" s="549"/>
      <c r="U83" s="549"/>
      <c r="V83" s="549"/>
      <c r="W83" s="549"/>
      <c r="X83" s="549"/>
      <c r="Y83" s="549"/>
      <c r="Z83" s="549"/>
      <c r="AA83" s="549"/>
      <c r="AB83" s="549"/>
      <c r="AC83" s="549"/>
      <c r="AD83" s="549"/>
      <c r="AE83" s="549"/>
      <c r="AF83" s="549"/>
      <c r="AG83" s="549"/>
      <c r="AH83" s="549"/>
      <c r="AI83" s="549"/>
      <c r="AJ83" s="549"/>
      <c r="AK83" s="549"/>
      <c r="AL83" s="549"/>
      <c r="AM83" s="549"/>
      <c r="AN83" s="549"/>
      <c r="AO83" s="549"/>
      <c r="AP83" s="549"/>
      <c r="AQ83" s="549"/>
      <c r="AR83" s="549"/>
      <c r="AS83" s="549"/>
      <c r="AT83" s="549"/>
      <c r="AU83" s="549"/>
      <c r="AV83" s="549"/>
      <c r="AW83" s="549"/>
      <c r="AX83" s="549"/>
      <c r="AY83" s="549"/>
      <c r="AZ83" s="549"/>
      <c r="BA83" s="549"/>
      <c r="BB83" s="549"/>
      <c r="BC83" s="549"/>
      <c r="BD83" s="549"/>
      <c r="BE83" s="549"/>
      <c r="BF83" s="549"/>
      <c r="BG83" s="549"/>
      <c r="BH83" s="549"/>
      <c r="BI83" s="549"/>
      <c r="BJ83" s="549"/>
      <c r="BK83" s="549"/>
      <c r="BL83" s="549"/>
      <c r="BM83" s="549"/>
      <c r="BN83" s="549"/>
      <c r="BO83" s="549"/>
      <c r="BP83" s="549"/>
      <c r="BQ83" s="549"/>
      <c r="BR83" s="549"/>
      <c r="BS83" s="549"/>
      <c r="BT83" s="549"/>
      <c r="BU83" s="549"/>
      <c r="BV83" s="549"/>
      <c r="BW83" s="549"/>
      <c r="BX83" s="549"/>
      <c r="BY83" s="549"/>
      <c r="BZ83" s="549"/>
      <c r="CA83" s="549"/>
      <c r="CB83" s="549"/>
      <c r="CC83" s="549"/>
      <c r="CD83" s="549"/>
      <c r="CE83" s="549"/>
      <c r="CF83" s="549"/>
      <c r="CG83" s="549"/>
      <c r="CH83" s="549"/>
      <c r="CI83" s="549"/>
      <c r="CJ83" s="549"/>
      <c r="CK83" s="549"/>
      <c r="CL83" s="549"/>
      <c r="CM83" s="549"/>
      <c r="CN83" s="549"/>
      <c r="CO83" s="549"/>
      <c r="CP83" s="549"/>
      <c r="CQ83" s="549"/>
      <c r="CR83" s="549"/>
      <c r="CS83" s="549"/>
      <c r="CT83" s="549"/>
      <c r="CU83" s="549"/>
      <c r="CV83" s="549"/>
      <c r="CW83" s="549"/>
      <c r="CX83" s="549"/>
      <c r="CY83" s="549"/>
      <c r="CZ83" s="549"/>
      <c r="DA83" s="549"/>
      <c r="DB83" s="549"/>
      <c r="DC83" s="549"/>
      <c r="DD83" s="549"/>
      <c r="DE83" s="549"/>
      <c r="DF83" s="549"/>
      <c r="DG83" s="549"/>
      <c r="DH83" s="549"/>
      <c r="DI83" s="549"/>
      <c r="DJ83" s="549"/>
      <c r="DK83" s="549"/>
      <c r="DL83" s="549"/>
      <c r="DM83" s="549"/>
      <c r="DN83" s="549"/>
      <c r="DO83" s="549"/>
      <c r="DP83" s="549"/>
      <c r="DQ83" s="549"/>
      <c r="DR83" s="549"/>
      <c r="DS83" s="549"/>
      <c r="DT83" s="549"/>
      <c r="DU83" s="549"/>
      <c r="DV83" s="549"/>
      <c r="DW83" s="549"/>
      <c r="DX83" s="549"/>
      <c r="DY83" s="549"/>
      <c r="DZ83" s="549"/>
      <c r="EA83" s="549"/>
      <c r="EB83" s="549"/>
      <c r="EC83" s="549"/>
      <c r="ED83" s="549"/>
      <c r="EE83" s="549"/>
      <c r="EF83" s="549"/>
      <c r="EG83" s="549"/>
      <c r="EH83" s="549"/>
      <c r="EI83" s="549"/>
      <c r="EJ83" s="549"/>
      <c r="EK83" s="549"/>
      <c r="EL83" s="549"/>
      <c r="EM83" s="549"/>
      <c r="EN83" s="549"/>
      <c r="EO83" s="549"/>
      <c r="EP83" s="549"/>
      <c r="EQ83" s="549"/>
      <c r="ER83" s="549"/>
      <c r="ES83" s="549"/>
      <c r="ET83" s="549"/>
      <c r="EU83" s="549"/>
      <c r="EV83" s="549"/>
      <c r="EW83" s="549"/>
      <c r="EX83" s="549"/>
      <c r="EY83" s="549"/>
      <c r="EZ83" s="549"/>
      <c r="FA83" s="549"/>
      <c r="FB83" s="549"/>
      <c r="FC83" s="549"/>
      <c r="FD83" s="549"/>
      <c r="FE83" s="549"/>
      <c r="FF83" s="549"/>
      <c r="FG83" s="549"/>
      <c r="FH83" s="549"/>
      <c r="FI83" s="549"/>
      <c r="FJ83" s="549"/>
      <c r="FK83" s="549"/>
      <c r="FL83" s="549"/>
      <c r="FM83" s="549"/>
      <c r="FN83" s="549"/>
      <c r="FO83" s="549"/>
      <c r="FP83" s="549"/>
      <c r="FQ83" s="549"/>
      <c r="FR83" s="549"/>
      <c r="FS83" s="549"/>
      <c r="FT83" s="549"/>
      <c r="FU83" s="549"/>
      <c r="FV83" s="549"/>
      <c r="FW83" s="549"/>
      <c r="FX83" s="549"/>
      <c r="FY83" s="549"/>
      <c r="FZ83" s="549"/>
      <c r="GA83" s="549"/>
      <c r="GB83" s="549"/>
      <c r="GC83" s="549"/>
      <c r="GD83" s="549"/>
      <c r="GE83" s="549"/>
      <c r="GF83" s="549"/>
      <c r="GG83" s="549"/>
      <c r="GH83" s="549"/>
      <c r="GI83" s="549"/>
      <c r="GJ83" s="549"/>
      <c r="GK83" s="549"/>
      <c r="GL83" s="549"/>
      <c r="GM83" s="549"/>
      <c r="GN83" s="549"/>
      <c r="GO83" s="549"/>
      <c r="GP83" s="549"/>
      <c r="GQ83" s="549"/>
      <c r="GR83" s="549"/>
      <c r="GS83" s="549"/>
      <c r="GT83" s="549"/>
      <c r="GU83" s="549"/>
      <c r="GV83" s="549"/>
      <c r="GW83" s="549"/>
      <c r="GX83" s="549"/>
      <c r="GY83" s="549"/>
      <c r="GZ83" s="549"/>
      <c r="HA83" s="549"/>
      <c r="HB83" s="549"/>
      <c r="HC83" s="549"/>
      <c r="HD83" s="549"/>
      <c r="HE83" s="549"/>
      <c r="HF83" s="549"/>
      <c r="HG83" s="549"/>
      <c r="HH83" s="549"/>
      <c r="HI83" s="549"/>
      <c r="HJ83" s="549"/>
      <c r="HK83" s="549"/>
      <c r="HL83" s="549"/>
      <c r="HM83" s="549"/>
      <c r="HN83" s="549"/>
      <c r="HO83" s="549"/>
      <c r="HP83" s="549"/>
      <c r="HQ83" s="549"/>
      <c r="HR83" s="549"/>
      <c r="HS83" s="549"/>
      <c r="HT83" s="549"/>
      <c r="HU83" s="549"/>
      <c r="HV83" s="549"/>
      <c r="HW83" s="549"/>
      <c r="HX83" s="549"/>
      <c r="HY83" s="549"/>
      <c r="HZ83" s="549"/>
      <c r="IA83" s="549"/>
      <c r="IB83" s="549"/>
      <c r="IC83" s="549"/>
      <c r="ID83" s="549"/>
      <c r="IE83" s="549"/>
      <c r="IF83" s="549"/>
      <c r="IG83" s="549"/>
      <c r="IH83" s="549"/>
      <c r="II83" s="549"/>
      <c r="IJ83" s="549"/>
      <c r="IK83" s="549"/>
      <c r="IL83" s="549"/>
      <c r="IM83" s="549"/>
      <c r="IN83" s="549"/>
      <c r="IO83" s="549"/>
      <c r="IP83" s="549"/>
      <c r="IQ83" s="549"/>
      <c r="IR83" s="549"/>
      <c r="IS83" s="549"/>
      <c r="IT83" s="549"/>
      <c r="IU83" s="549"/>
      <c r="IV83" s="549"/>
    </row>
    <row r="84" spans="1:256" s="550" customFormat="1" ht="15" customHeight="1">
      <c r="A84" s="560" t="s">
        <v>496</v>
      </c>
      <c r="B84" s="596"/>
      <c r="C84" s="597"/>
      <c r="D84" s="598"/>
      <c r="E84" s="597"/>
      <c r="F84" s="600"/>
      <c r="G84" s="549"/>
      <c r="H84" s="549"/>
      <c r="I84" s="549"/>
      <c r="J84" s="549"/>
      <c r="K84" s="549"/>
      <c r="L84" s="549"/>
      <c r="M84" s="549"/>
      <c r="N84" s="549"/>
      <c r="O84" s="549"/>
      <c r="P84" s="549"/>
      <c r="Q84" s="549"/>
      <c r="R84" s="549"/>
      <c r="S84" s="549"/>
      <c r="T84" s="549"/>
      <c r="U84" s="549"/>
      <c r="V84" s="549"/>
      <c r="W84" s="549"/>
      <c r="X84" s="549"/>
      <c r="Y84" s="549"/>
      <c r="Z84" s="549"/>
      <c r="AA84" s="549"/>
      <c r="AB84" s="549"/>
      <c r="AC84" s="549"/>
      <c r="AD84" s="549"/>
      <c r="AE84" s="549"/>
      <c r="AF84" s="549"/>
      <c r="AG84" s="549"/>
      <c r="AH84" s="549"/>
      <c r="AI84" s="549"/>
      <c r="AJ84" s="549"/>
      <c r="AK84" s="549"/>
      <c r="AL84" s="549"/>
      <c r="AM84" s="549"/>
      <c r="AN84" s="549"/>
      <c r="AO84" s="549"/>
      <c r="AP84" s="549"/>
      <c r="AQ84" s="549"/>
      <c r="AR84" s="549"/>
      <c r="AS84" s="549"/>
      <c r="AT84" s="549"/>
      <c r="AU84" s="549"/>
      <c r="AV84" s="549"/>
      <c r="AW84" s="549"/>
      <c r="AX84" s="549"/>
      <c r="AY84" s="549"/>
      <c r="AZ84" s="549"/>
      <c r="BA84" s="549"/>
      <c r="BB84" s="549"/>
      <c r="BC84" s="549"/>
      <c r="BD84" s="549"/>
      <c r="BE84" s="549"/>
      <c r="BF84" s="549"/>
      <c r="BG84" s="549"/>
      <c r="BH84" s="549"/>
      <c r="BI84" s="549"/>
      <c r="BJ84" s="549"/>
      <c r="BK84" s="549"/>
      <c r="BL84" s="549"/>
      <c r="BM84" s="549"/>
      <c r="BN84" s="549"/>
      <c r="BO84" s="549"/>
      <c r="BP84" s="549"/>
      <c r="BQ84" s="549"/>
      <c r="BR84" s="549"/>
      <c r="BS84" s="549"/>
      <c r="BT84" s="549"/>
      <c r="BU84" s="549"/>
      <c r="BV84" s="549"/>
      <c r="BW84" s="549"/>
      <c r="BX84" s="549"/>
      <c r="BY84" s="549"/>
      <c r="BZ84" s="549"/>
      <c r="CA84" s="549"/>
      <c r="CB84" s="549"/>
      <c r="CC84" s="549"/>
      <c r="CD84" s="549"/>
      <c r="CE84" s="549"/>
      <c r="CF84" s="549"/>
      <c r="CG84" s="549"/>
      <c r="CH84" s="549"/>
      <c r="CI84" s="549"/>
      <c r="CJ84" s="549"/>
      <c r="CK84" s="549"/>
      <c r="CL84" s="549"/>
      <c r="CM84" s="549"/>
      <c r="CN84" s="549"/>
      <c r="CO84" s="549"/>
      <c r="CP84" s="549"/>
      <c r="CQ84" s="549"/>
      <c r="CR84" s="549"/>
      <c r="CS84" s="549"/>
      <c r="CT84" s="549"/>
      <c r="CU84" s="549"/>
      <c r="CV84" s="549"/>
      <c r="CW84" s="549"/>
      <c r="CX84" s="549"/>
      <c r="CY84" s="549"/>
      <c r="CZ84" s="549"/>
      <c r="DA84" s="549"/>
      <c r="DB84" s="549"/>
      <c r="DC84" s="549"/>
      <c r="DD84" s="549"/>
      <c r="DE84" s="549"/>
      <c r="DF84" s="549"/>
      <c r="DG84" s="549"/>
      <c r="DH84" s="549"/>
      <c r="DI84" s="549"/>
      <c r="DJ84" s="549"/>
      <c r="DK84" s="549"/>
      <c r="DL84" s="549"/>
      <c r="DM84" s="549"/>
      <c r="DN84" s="549"/>
      <c r="DO84" s="549"/>
      <c r="DP84" s="549"/>
      <c r="DQ84" s="549"/>
      <c r="DR84" s="549"/>
      <c r="DS84" s="549"/>
      <c r="DT84" s="549"/>
      <c r="DU84" s="549"/>
      <c r="DV84" s="549"/>
      <c r="DW84" s="549"/>
      <c r="DX84" s="549"/>
      <c r="DY84" s="549"/>
      <c r="DZ84" s="549"/>
      <c r="EA84" s="549"/>
      <c r="EB84" s="549"/>
      <c r="EC84" s="549"/>
      <c r="ED84" s="549"/>
      <c r="EE84" s="549"/>
      <c r="EF84" s="549"/>
      <c r="EG84" s="549"/>
      <c r="EH84" s="549"/>
      <c r="EI84" s="549"/>
      <c r="EJ84" s="549"/>
      <c r="EK84" s="549"/>
      <c r="EL84" s="549"/>
      <c r="EM84" s="549"/>
      <c r="EN84" s="549"/>
      <c r="EO84" s="549"/>
      <c r="EP84" s="549"/>
      <c r="EQ84" s="549"/>
      <c r="ER84" s="549"/>
      <c r="ES84" s="549"/>
      <c r="ET84" s="549"/>
      <c r="EU84" s="549"/>
      <c r="EV84" s="549"/>
      <c r="EW84" s="549"/>
      <c r="EX84" s="549"/>
      <c r="EY84" s="549"/>
      <c r="EZ84" s="549"/>
      <c r="FA84" s="549"/>
      <c r="FB84" s="549"/>
      <c r="FC84" s="549"/>
      <c r="FD84" s="549"/>
      <c r="FE84" s="549"/>
      <c r="FF84" s="549"/>
      <c r="FG84" s="549"/>
      <c r="FH84" s="549"/>
      <c r="FI84" s="549"/>
      <c r="FJ84" s="549"/>
      <c r="FK84" s="549"/>
      <c r="FL84" s="549"/>
      <c r="FM84" s="549"/>
      <c r="FN84" s="549"/>
      <c r="FO84" s="549"/>
      <c r="FP84" s="549"/>
      <c r="FQ84" s="549"/>
      <c r="FR84" s="549"/>
      <c r="FS84" s="549"/>
      <c r="FT84" s="549"/>
      <c r="FU84" s="549"/>
      <c r="FV84" s="549"/>
      <c r="FW84" s="549"/>
      <c r="FX84" s="549"/>
      <c r="FY84" s="549"/>
      <c r="FZ84" s="549"/>
      <c r="GA84" s="549"/>
      <c r="GB84" s="549"/>
      <c r="GC84" s="549"/>
      <c r="GD84" s="549"/>
      <c r="GE84" s="549"/>
      <c r="GF84" s="549"/>
      <c r="GG84" s="549"/>
      <c r="GH84" s="549"/>
      <c r="GI84" s="549"/>
      <c r="GJ84" s="549"/>
      <c r="GK84" s="549"/>
      <c r="GL84" s="549"/>
      <c r="GM84" s="549"/>
      <c r="GN84" s="549"/>
      <c r="GO84" s="549"/>
      <c r="GP84" s="549"/>
      <c r="GQ84" s="549"/>
      <c r="GR84" s="549"/>
      <c r="GS84" s="549"/>
      <c r="GT84" s="549"/>
      <c r="GU84" s="549"/>
      <c r="GV84" s="549"/>
      <c r="GW84" s="549"/>
      <c r="GX84" s="549"/>
      <c r="GY84" s="549"/>
      <c r="GZ84" s="549"/>
      <c r="HA84" s="549"/>
      <c r="HB84" s="549"/>
      <c r="HC84" s="549"/>
      <c r="HD84" s="549"/>
      <c r="HE84" s="549"/>
      <c r="HF84" s="549"/>
      <c r="HG84" s="549"/>
      <c r="HH84" s="549"/>
      <c r="HI84" s="549"/>
      <c r="HJ84" s="549"/>
      <c r="HK84" s="549"/>
      <c r="HL84" s="549"/>
      <c r="HM84" s="549"/>
      <c r="HN84" s="549"/>
      <c r="HO84" s="549"/>
      <c r="HP84" s="549"/>
      <c r="HQ84" s="549"/>
      <c r="HR84" s="549"/>
      <c r="HS84" s="549"/>
      <c r="HT84" s="549"/>
      <c r="HU84" s="549"/>
      <c r="HV84" s="549"/>
      <c r="HW84" s="549"/>
      <c r="HX84" s="549"/>
      <c r="HY84" s="549"/>
      <c r="HZ84" s="549"/>
      <c r="IA84" s="549"/>
      <c r="IB84" s="549"/>
      <c r="IC84" s="549"/>
      <c r="ID84" s="549"/>
      <c r="IE84" s="549"/>
      <c r="IF84" s="549"/>
      <c r="IG84" s="549"/>
      <c r="IH84" s="549"/>
      <c r="II84" s="549"/>
      <c r="IJ84" s="549"/>
      <c r="IK84" s="549"/>
      <c r="IL84" s="549"/>
      <c r="IM84" s="549"/>
      <c r="IN84" s="549"/>
      <c r="IO84" s="549"/>
      <c r="IP84" s="549"/>
      <c r="IQ84" s="549"/>
      <c r="IR84" s="549"/>
      <c r="IS84" s="549"/>
      <c r="IT84" s="549"/>
      <c r="IU84" s="549"/>
      <c r="IV84" s="549"/>
    </row>
    <row r="85" spans="1:256" ht="20.100000000000001" customHeight="1">
      <c r="A85" s="558" t="s">
        <v>53</v>
      </c>
      <c r="B85" s="562">
        <v>18034</v>
      </c>
      <c r="C85" s="599">
        <v>19222.724999999999</v>
      </c>
      <c r="D85" s="599">
        <v>20658.439771999998</v>
      </c>
      <c r="E85" s="599">
        <v>23653.1</v>
      </c>
      <c r="F85" s="600"/>
      <c r="G85" s="549"/>
      <c r="H85" s="549"/>
      <c r="I85" s="549"/>
      <c r="J85" s="600"/>
      <c r="K85" s="600"/>
      <c r="L85" s="600"/>
      <c r="M85" s="600"/>
      <c r="N85" s="549"/>
      <c r="O85" s="549"/>
      <c r="P85" s="549"/>
      <c r="Q85" s="549"/>
      <c r="R85" s="549"/>
      <c r="S85" s="549"/>
      <c r="T85" s="549"/>
      <c r="U85" s="549"/>
      <c r="V85" s="549"/>
      <c r="W85" s="549"/>
      <c r="X85" s="549"/>
      <c r="Y85" s="549"/>
      <c r="Z85" s="549"/>
      <c r="AA85" s="549"/>
      <c r="AB85" s="549"/>
      <c r="AC85" s="549"/>
      <c r="AD85" s="549"/>
      <c r="AE85" s="549"/>
      <c r="AF85" s="549"/>
      <c r="AG85" s="549"/>
      <c r="AH85" s="549"/>
      <c r="AI85" s="549"/>
      <c r="AJ85" s="549"/>
      <c r="AK85" s="549"/>
      <c r="AL85" s="549"/>
      <c r="AM85" s="549"/>
      <c r="AN85" s="549"/>
      <c r="AO85" s="549"/>
      <c r="AP85" s="549"/>
      <c r="AQ85" s="549"/>
      <c r="AR85" s="549"/>
      <c r="AS85" s="549"/>
      <c r="AT85" s="549"/>
      <c r="AU85" s="549"/>
      <c r="AV85" s="549"/>
      <c r="AW85" s="549"/>
      <c r="AX85" s="549"/>
      <c r="AY85" s="549"/>
      <c r="AZ85" s="549"/>
      <c r="BA85" s="549"/>
      <c r="BB85" s="549"/>
      <c r="BC85" s="549"/>
      <c r="BD85" s="549"/>
      <c r="BE85" s="549"/>
      <c r="BF85" s="549"/>
      <c r="BG85" s="549"/>
      <c r="BH85" s="549"/>
      <c r="BI85" s="549"/>
      <c r="BJ85" s="549"/>
      <c r="BK85" s="549"/>
      <c r="BL85" s="549"/>
      <c r="BM85" s="549"/>
      <c r="BN85" s="549"/>
      <c r="BO85" s="549"/>
      <c r="BP85" s="549"/>
      <c r="BQ85" s="549"/>
      <c r="BR85" s="549"/>
      <c r="BS85" s="549"/>
      <c r="BT85" s="549"/>
      <c r="BU85" s="549"/>
      <c r="BV85" s="549"/>
      <c r="BW85" s="549"/>
      <c r="BX85" s="549"/>
      <c r="BY85" s="549"/>
      <c r="BZ85" s="549"/>
      <c r="CA85" s="549"/>
      <c r="CB85" s="549"/>
      <c r="CC85" s="549"/>
      <c r="CD85" s="549"/>
      <c r="CE85" s="549"/>
      <c r="CF85" s="549"/>
      <c r="CG85" s="549"/>
      <c r="CH85" s="549"/>
      <c r="CI85" s="549"/>
      <c r="CJ85" s="549"/>
      <c r="CK85" s="549"/>
      <c r="CL85" s="549"/>
      <c r="CM85" s="549"/>
      <c r="CN85" s="549"/>
      <c r="CO85" s="549"/>
      <c r="CP85" s="549"/>
      <c r="CQ85" s="549"/>
      <c r="CR85" s="549"/>
      <c r="CS85" s="549"/>
      <c r="CT85" s="549"/>
      <c r="CU85" s="549"/>
      <c r="CV85" s="549"/>
      <c r="CW85" s="549"/>
      <c r="CX85" s="549"/>
      <c r="CY85" s="549"/>
      <c r="CZ85" s="549"/>
      <c r="DA85" s="549"/>
      <c r="DB85" s="549"/>
      <c r="DC85" s="549"/>
      <c r="DD85" s="549"/>
      <c r="DE85" s="549"/>
      <c r="DF85" s="549"/>
      <c r="DG85" s="549"/>
      <c r="DH85" s="549"/>
      <c r="DI85" s="549"/>
      <c r="DJ85" s="549"/>
      <c r="DK85" s="549"/>
      <c r="DL85" s="549"/>
      <c r="DM85" s="549"/>
      <c r="DN85" s="549"/>
      <c r="DO85" s="549"/>
      <c r="DP85" s="549"/>
      <c r="DQ85" s="549"/>
      <c r="DR85" s="549"/>
      <c r="DS85" s="549"/>
      <c r="DT85" s="549"/>
      <c r="DU85" s="549"/>
      <c r="DV85" s="549"/>
      <c r="DW85" s="549"/>
      <c r="DX85" s="549"/>
      <c r="DY85" s="549"/>
      <c r="DZ85" s="549"/>
      <c r="EA85" s="549"/>
      <c r="EB85" s="549"/>
      <c r="EC85" s="549"/>
      <c r="ED85" s="549"/>
      <c r="EE85" s="549"/>
      <c r="EF85" s="549"/>
      <c r="EG85" s="549"/>
      <c r="EH85" s="549"/>
      <c r="EI85" s="549"/>
      <c r="EJ85" s="549"/>
      <c r="EK85" s="549"/>
      <c r="EL85" s="549"/>
      <c r="EM85" s="549"/>
      <c r="EN85" s="549"/>
      <c r="EO85" s="549"/>
      <c r="EP85" s="549"/>
      <c r="EQ85" s="549"/>
      <c r="ER85" s="549"/>
      <c r="ES85" s="549"/>
      <c r="ET85" s="549"/>
      <c r="EU85" s="549"/>
      <c r="EV85" s="549"/>
      <c r="EW85" s="549"/>
      <c r="EX85" s="549"/>
      <c r="EY85" s="549"/>
      <c r="EZ85" s="549"/>
      <c r="FA85" s="549"/>
      <c r="FB85" s="549"/>
      <c r="FC85" s="549"/>
      <c r="FD85" s="549"/>
      <c r="FE85" s="549"/>
      <c r="FF85" s="549"/>
      <c r="FG85" s="549"/>
      <c r="FH85" s="549"/>
      <c r="FI85" s="549"/>
      <c r="FJ85" s="549"/>
      <c r="FK85" s="549"/>
      <c r="FL85" s="549"/>
      <c r="FM85" s="549"/>
      <c r="FN85" s="549"/>
      <c r="FO85" s="549"/>
      <c r="FP85" s="549"/>
      <c r="FQ85" s="549"/>
      <c r="FR85" s="549"/>
      <c r="FS85" s="549"/>
      <c r="FT85" s="549"/>
      <c r="FU85" s="549"/>
      <c r="FV85" s="549"/>
      <c r="FW85" s="549"/>
      <c r="FX85" s="549"/>
      <c r="FY85" s="549"/>
      <c r="FZ85" s="549"/>
      <c r="GA85" s="549"/>
      <c r="GB85" s="549"/>
      <c r="GC85" s="549"/>
      <c r="GD85" s="549"/>
      <c r="GE85" s="549"/>
      <c r="GF85" s="549"/>
      <c r="GG85" s="549"/>
      <c r="GH85" s="549"/>
      <c r="GI85" s="549"/>
      <c r="GJ85" s="549"/>
      <c r="GK85" s="549"/>
      <c r="GL85" s="549"/>
      <c r="GM85" s="549"/>
      <c r="GN85" s="549"/>
      <c r="GO85" s="549"/>
      <c r="GP85" s="549"/>
      <c r="GQ85" s="549"/>
      <c r="GR85" s="549"/>
      <c r="GS85" s="549"/>
      <c r="GT85" s="549"/>
      <c r="GU85" s="549"/>
      <c r="GV85" s="549"/>
      <c r="GW85" s="549"/>
      <c r="GX85" s="549"/>
      <c r="GY85" s="549"/>
      <c r="GZ85" s="549"/>
      <c r="HA85" s="549"/>
      <c r="HB85" s="549"/>
      <c r="HC85" s="549"/>
      <c r="HD85" s="549"/>
      <c r="HE85" s="549"/>
      <c r="HF85" s="549"/>
      <c r="HG85" s="549"/>
      <c r="HH85" s="549"/>
      <c r="HI85" s="549"/>
      <c r="HJ85" s="549"/>
      <c r="HK85" s="549"/>
      <c r="HL85" s="549"/>
      <c r="HM85" s="549"/>
      <c r="HN85" s="549"/>
      <c r="HO85" s="549"/>
      <c r="HP85" s="549"/>
      <c r="HQ85" s="549"/>
      <c r="HR85" s="549"/>
      <c r="HS85" s="549"/>
      <c r="HT85" s="549"/>
      <c r="HU85" s="549"/>
      <c r="HV85" s="549"/>
      <c r="HW85" s="549"/>
      <c r="HX85" s="549"/>
      <c r="HY85" s="549"/>
      <c r="HZ85" s="549"/>
      <c r="IA85" s="549"/>
      <c r="IB85" s="549"/>
      <c r="IC85" s="549"/>
      <c r="ID85" s="549"/>
      <c r="IE85" s="549"/>
      <c r="IF85" s="549"/>
      <c r="IG85" s="549"/>
      <c r="IH85" s="549"/>
      <c r="II85" s="549"/>
      <c r="IJ85" s="549"/>
      <c r="IK85" s="549"/>
      <c r="IL85" s="549"/>
      <c r="IM85" s="549"/>
      <c r="IN85" s="549"/>
      <c r="IO85" s="549"/>
      <c r="IP85" s="549"/>
      <c r="IQ85" s="549"/>
      <c r="IR85" s="549"/>
      <c r="IS85" s="549"/>
      <c r="IT85" s="549"/>
      <c r="IU85" s="549"/>
      <c r="IV85" s="549"/>
    </row>
    <row r="86" spans="1:256" s="550" customFormat="1" ht="15" customHeight="1">
      <c r="A86" s="558" t="s">
        <v>521</v>
      </c>
      <c r="B86" s="601">
        <v>49.4</v>
      </c>
      <c r="C86" s="602">
        <v>52.664999999999999</v>
      </c>
      <c r="D86" s="602">
        <v>56.443824513661198</v>
      </c>
      <c r="E86" s="602">
        <v>64.803013698630139</v>
      </c>
      <c r="F86" s="600"/>
      <c r="G86" s="549"/>
      <c r="H86" s="549"/>
      <c r="I86" s="549"/>
      <c r="J86" s="600"/>
      <c r="K86" s="600"/>
      <c r="L86" s="600"/>
      <c r="M86" s="600"/>
      <c r="N86" s="549"/>
      <c r="O86" s="549"/>
      <c r="P86" s="549"/>
      <c r="Q86" s="549"/>
      <c r="R86" s="549"/>
      <c r="S86" s="549"/>
      <c r="T86" s="549"/>
      <c r="U86" s="549"/>
      <c r="V86" s="549"/>
      <c r="W86" s="549"/>
      <c r="X86" s="549"/>
      <c r="Y86" s="549"/>
      <c r="Z86" s="549"/>
      <c r="AA86" s="549"/>
      <c r="AB86" s="549"/>
      <c r="AC86" s="549"/>
      <c r="AD86" s="549"/>
      <c r="AE86" s="549"/>
      <c r="AF86" s="549"/>
      <c r="AG86" s="549"/>
      <c r="AH86" s="549"/>
      <c r="AI86" s="549"/>
      <c r="AJ86" s="549"/>
      <c r="AK86" s="549"/>
      <c r="AL86" s="549"/>
      <c r="AM86" s="549"/>
      <c r="AN86" s="549"/>
      <c r="AO86" s="549"/>
      <c r="AP86" s="549"/>
      <c r="AQ86" s="549"/>
      <c r="AR86" s="549"/>
      <c r="AS86" s="549"/>
      <c r="AT86" s="549"/>
      <c r="AU86" s="549"/>
      <c r="AV86" s="549"/>
      <c r="AW86" s="549"/>
      <c r="AX86" s="549"/>
      <c r="AY86" s="549"/>
      <c r="AZ86" s="549"/>
      <c r="BA86" s="549"/>
      <c r="BB86" s="549"/>
      <c r="BC86" s="549"/>
      <c r="BD86" s="549"/>
      <c r="BE86" s="549"/>
      <c r="BF86" s="549"/>
      <c r="BG86" s="549"/>
      <c r="BH86" s="549"/>
      <c r="BI86" s="549"/>
      <c r="BJ86" s="549"/>
      <c r="BK86" s="549"/>
      <c r="BL86" s="549"/>
      <c r="BM86" s="549"/>
      <c r="BN86" s="549"/>
      <c r="BO86" s="549"/>
      <c r="BP86" s="549"/>
      <c r="BQ86" s="549"/>
      <c r="BR86" s="549"/>
      <c r="BS86" s="549"/>
      <c r="BT86" s="549"/>
      <c r="BU86" s="549"/>
      <c r="BV86" s="549"/>
      <c r="BW86" s="549"/>
      <c r="BX86" s="549"/>
      <c r="BY86" s="549"/>
      <c r="BZ86" s="549"/>
      <c r="CA86" s="549"/>
      <c r="CB86" s="549"/>
      <c r="CC86" s="549"/>
      <c r="CD86" s="549"/>
      <c r="CE86" s="549"/>
      <c r="CF86" s="549"/>
      <c r="CG86" s="549"/>
      <c r="CH86" s="549"/>
      <c r="CI86" s="549"/>
      <c r="CJ86" s="549"/>
      <c r="CK86" s="549"/>
      <c r="CL86" s="549"/>
      <c r="CM86" s="549"/>
      <c r="CN86" s="549"/>
      <c r="CO86" s="549"/>
      <c r="CP86" s="549"/>
      <c r="CQ86" s="549"/>
      <c r="CR86" s="549"/>
      <c r="CS86" s="549"/>
      <c r="CT86" s="549"/>
      <c r="CU86" s="549"/>
      <c r="CV86" s="549"/>
      <c r="CW86" s="549"/>
      <c r="CX86" s="549"/>
      <c r="CY86" s="549"/>
      <c r="CZ86" s="549"/>
      <c r="DA86" s="549"/>
      <c r="DB86" s="549"/>
      <c r="DC86" s="549"/>
      <c r="DD86" s="549"/>
      <c r="DE86" s="549"/>
      <c r="DF86" s="549"/>
      <c r="DG86" s="549"/>
      <c r="DH86" s="549"/>
      <c r="DI86" s="549"/>
      <c r="DJ86" s="549"/>
      <c r="DK86" s="549"/>
      <c r="DL86" s="549"/>
      <c r="DM86" s="549"/>
      <c r="DN86" s="549"/>
      <c r="DO86" s="549"/>
      <c r="DP86" s="549"/>
      <c r="DQ86" s="549"/>
      <c r="DR86" s="549"/>
      <c r="DS86" s="549"/>
      <c r="DT86" s="549"/>
      <c r="DU86" s="549"/>
      <c r="DV86" s="549"/>
      <c r="DW86" s="549"/>
      <c r="DX86" s="549"/>
      <c r="DY86" s="549"/>
      <c r="DZ86" s="549"/>
      <c r="EA86" s="549"/>
      <c r="EB86" s="549"/>
      <c r="EC86" s="549"/>
      <c r="ED86" s="549"/>
      <c r="EE86" s="549"/>
      <c r="EF86" s="549"/>
      <c r="EG86" s="549"/>
      <c r="EH86" s="549"/>
      <c r="EI86" s="549"/>
      <c r="EJ86" s="549"/>
      <c r="EK86" s="549"/>
      <c r="EL86" s="549"/>
      <c r="EM86" s="549"/>
      <c r="EN86" s="549"/>
      <c r="EO86" s="549"/>
      <c r="EP86" s="549"/>
      <c r="EQ86" s="549"/>
      <c r="ER86" s="549"/>
      <c r="ES86" s="549"/>
      <c r="ET86" s="549"/>
      <c r="EU86" s="549"/>
      <c r="EV86" s="549"/>
      <c r="EW86" s="549"/>
      <c r="EX86" s="549"/>
      <c r="EY86" s="549"/>
      <c r="EZ86" s="549"/>
      <c r="FA86" s="549"/>
      <c r="FB86" s="549"/>
      <c r="FC86" s="549"/>
      <c r="FD86" s="549"/>
      <c r="FE86" s="549"/>
      <c r="FF86" s="549"/>
      <c r="FG86" s="549"/>
      <c r="FH86" s="549"/>
      <c r="FI86" s="549"/>
      <c r="FJ86" s="549"/>
      <c r="FK86" s="549"/>
      <c r="FL86" s="549"/>
      <c r="FM86" s="549"/>
      <c r="FN86" s="549"/>
      <c r="FO86" s="549"/>
      <c r="FP86" s="549"/>
      <c r="FQ86" s="549"/>
      <c r="FR86" s="549"/>
      <c r="FS86" s="549"/>
      <c r="FT86" s="549"/>
      <c r="FU86" s="549"/>
      <c r="FV86" s="549"/>
      <c r="FW86" s="549"/>
      <c r="FX86" s="549"/>
      <c r="FY86" s="549"/>
      <c r="FZ86" s="549"/>
      <c r="GA86" s="549"/>
      <c r="GB86" s="549"/>
      <c r="GC86" s="549"/>
      <c r="GD86" s="549"/>
      <c r="GE86" s="549"/>
      <c r="GF86" s="549"/>
      <c r="GG86" s="549"/>
      <c r="GH86" s="549"/>
      <c r="GI86" s="549"/>
      <c r="GJ86" s="549"/>
      <c r="GK86" s="549"/>
      <c r="GL86" s="549"/>
      <c r="GM86" s="549"/>
      <c r="GN86" s="549"/>
      <c r="GO86" s="549"/>
      <c r="GP86" s="549"/>
      <c r="GQ86" s="549"/>
      <c r="GR86" s="549"/>
      <c r="GS86" s="549"/>
      <c r="GT86" s="549"/>
      <c r="GU86" s="549"/>
      <c r="GV86" s="549"/>
      <c r="GW86" s="549"/>
      <c r="GX86" s="549"/>
      <c r="GY86" s="549"/>
      <c r="GZ86" s="549"/>
      <c r="HA86" s="549"/>
      <c r="HB86" s="549"/>
      <c r="HC86" s="549"/>
      <c r="HD86" s="549"/>
      <c r="HE86" s="549"/>
      <c r="HF86" s="549"/>
      <c r="HG86" s="549"/>
      <c r="HH86" s="549"/>
      <c r="HI86" s="549"/>
      <c r="HJ86" s="549"/>
      <c r="HK86" s="549"/>
      <c r="HL86" s="549"/>
      <c r="HM86" s="549"/>
      <c r="HN86" s="549"/>
      <c r="HO86" s="549"/>
      <c r="HP86" s="549"/>
      <c r="HQ86" s="549"/>
      <c r="HR86" s="549"/>
      <c r="HS86" s="549"/>
      <c r="HT86" s="549"/>
      <c r="HU86" s="549"/>
      <c r="HV86" s="549"/>
      <c r="HW86" s="549"/>
      <c r="HX86" s="549"/>
      <c r="HY86" s="549"/>
      <c r="HZ86" s="549"/>
      <c r="IA86" s="549"/>
      <c r="IB86" s="549"/>
      <c r="IC86" s="549"/>
      <c r="ID86" s="549"/>
      <c r="IE86" s="549"/>
      <c r="IF86" s="549"/>
      <c r="IG86" s="549"/>
      <c r="IH86" s="549"/>
      <c r="II86" s="549"/>
      <c r="IJ86" s="549"/>
      <c r="IK86" s="549"/>
      <c r="IL86" s="549"/>
      <c r="IM86" s="549"/>
      <c r="IN86" s="549"/>
      <c r="IO86" s="549"/>
      <c r="IP86" s="549"/>
      <c r="IQ86" s="549"/>
      <c r="IR86" s="549"/>
      <c r="IS86" s="549"/>
      <c r="IT86" s="549"/>
      <c r="IU86" s="549"/>
      <c r="IV86" s="549"/>
    </row>
    <row r="87" spans="1:256" s="549" customFormat="1" ht="20.100000000000001" customHeight="1">
      <c r="A87" s="560" t="s">
        <v>522</v>
      </c>
      <c r="B87" s="604"/>
      <c r="C87" s="605"/>
      <c r="D87" s="605"/>
      <c r="E87" s="605"/>
      <c r="F87" s="600"/>
      <c r="J87" s="600"/>
      <c r="K87" s="600"/>
      <c r="L87" s="600"/>
      <c r="M87" s="600"/>
    </row>
    <row r="88" spans="1:256" s="549" customFormat="1" ht="20.100000000000001" customHeight="1">
      <c r="A88" s="558" t="s">
        <v>53</v>
      </c>
      <c r="B88" s="562">
        <v>3473</v>
      </c>
      <c r="C88" s="599">
        <v>10091</v>
      </c>
      <c r="D88" s="599">
        <v>10410</v>
      </c>
      <c r="E88" s="599">
        <v>10984.892931999999</v>
      </c>
      <c r="F88" s="550"/>
      <c r="J88" s="600"/>
      <c r="K88" s="600"/>
      <c r="L88" s="600"/>
      <c r="M88" s="600"/>
    </row>
    <row r="89" spans="1:256" s="549" customFormat="1" ht="20.100000000000001" customHeight="1">
      <c r="A89" s="558" t="s">
        <v>162</v>
      </c>
      <c r="B89" s="601">
        <v>9.51</v>
      </c>
      <c r="C89" s="601">
        <v>27.646575342465752</v>
      </c>
      <c r="D89" s="601">
        <v>28.442622950819672</v>
      </c>
      <c r="E89" s="601">
        <v>30.095597073972598</v>
      </c>
      <c r="F89" s="550"/>
      <c r="J89" s="600"/>
      <c r="K89" s="600"/>
      <c r="L89" s="600"/>
      <c r="M89" s="600"/>
    </row>
    <row r="90" spans="1:256" s="549" customFormat="1" ht="20.100000000000001" customHeight="1">
      <c r="A90" s="560" t="s">
        <v>90</v>
      </c>
      <c r="B90" s="562"/>
      <c r="C90" s="606"/>
      <c r="D90" s="606"/>
      <c r="E90" s="562"/>
      <c r="F90" s="546"/>
      <c r="J90" s="600"/>
      <c r="K90" s="600"/>
      <c r="L90" s="600"/>
      <c r="M90" s="600"/>
    </row>
    <row r="91" spans="1:256" s="549" customFormat="1" ht="20.100000000000001" customHeight="1">
      <c r="A91" s="558" t="s">
        <v>53</v>
      </c>
      <c r="B91" s="562">
        <v>11049</v>
      </c>
      <c r="C91" s="562">
        <v>8288</v>
      </c>
      <c r="D91" s="562">
        <v>10006</v>
      </c>
      <c r="E91" s="562">
        <v>10003</v>
      </c>
      <c r="F91" s="550"/>
      <c r="J91" s="600"/>
      <c r="K91" s="600"/>
      <c r="L91" s="600"/>
      <c r="M91" s="600"/>
    </row>
    <row r="92" spans="1:256" s="549" customFormat="1" ht="20.100000000000001" customHeight="1">
      <c r="A92" s="558" t="s">
        <v>162</v>
      </c>
      <c r="B92" s="607">
        <v>30.271232876712329</v>
      </c>
      <c r="C92" s="607">
        <v>22.706849315068492</v>
      </c>
      <c r="D92" s="607">
        <v>27.338797814207652</v>
      </c>
      <c r="E92" s="607">
        <v>27.405479452054795</v>
      </c>
      <c r="J92" s="600"/>
      <c r="K92" s="600"/>
      <c r="L92" s="600"/>
      <c r="M92" s="600"/>
    </row>
    <row r="93" spans="1:256" s="549" customFormat="1" ht="20.100000000000001" customHeight="1">
      <c r="A93" s="608" t="s">
        <v>523</v>
      </c>
      <c r="B93" s="609" t="s">
        <v>482</v>
      </c>
      <c r="C93" s="609">
        <v>426.58082191780824</v>
      </c>
      <c r="D93" s="609">
        <v>449.41803278688525</v>
      </c>
      <c r="E93" s="609">
        <v>470</v>
      </c>
      <c r="F93" s="613"/>
      <c r="J93" s="600"/>
      <c r="K93" s="600"/>
      <c r="L93" s="600"/>
      <c r="M93" s="600"/>
    </row>
    <row r="94" spans="1:256" s="549" customFormat="1" ht="20.100000000000001" customHeight="1">
      <c r="A94" s="563" t="s">
        <v>524</v>
      </c>
      <c r="B94" s="610">
        <v>480</v>
      </c>
      <c r="C94" s="610">
        <v>505</v>
      </c>
      <c r="D94" s="610">
        <v>505</v>
      </c>
      <c r="E94" s="610">
        <v>505</v>
      </c>
      <c r="F94" s="615"/>
      <c r="J94" s="600"/>
      <c r="K94" s="600"/>
      <c r="L94" s="600"/>
      <c r="M94" s="600"/>
    </row>
    <row r="95" spans="1:256" s="549" customFormat="1" ht="20.100000000000001" customHeight="1">
      <c r="A95" s="552" t="s">
        <v>499</v>
      </c>
      <c r="B95" s="552"/>
      <c r="C95" s="552"/>
      <c r="D95" s="552"/>
      <c r="E95" s="552"/>
      <c r="F95" s="615"/>
      <c r="G95" s="550"/>
      <c r="H95" s="550"/>
      <c r="I95" s="550"/>
      <c r="J95" s="550"/>
      <c r="K95" s="550"/>
      <c r="L95" s="550"/>
      <c r="M95" s="550"/>
      <c r="N95" s="550"/>
      <c r="O95" s="550"/>
      <c r="P95" s="550"/>
      <c r="Q95" s="550"/>
      <c r="R95" s="550"/>
      <c r="S95" s="550"/>
      <c r="T95" s="550"/>
      <c r="U95" s="550"/>
      <c r="V95" s="550"/>
      <c r="W95" s="550"/>
      <c r="X95" s="550"/>
      <c r="Y95" s="550"/>
      <c r="Z95" s="550"/>
      <c r="AA95" s="550"/>
      <c r="AB95" s="550"/>
      <c r="AC95" s="550"/>
      <c r="AD95" s="550"/>
      <c r="AE95" s="550"/>
      <c r="AF95" s="550"/>
      <c r="AG95" s="550"/>
      <c r="AH95" s="550"/>
      <c r="AI95" s="550"/>
      <c r="AJ95" s="550"/>
      <c r="AK95" s="550"/>
      <c r="AL95" s="550"/>
      <c r="AM95" s="550"/>
      <c r="AN95" s="550"/>
      <c r="AO95" s="550"/>
      <c r="AP95" s="550"/>
      <c r="AQ95" s="550"/>
      <c r="AR95" s="550"/>
      <c r="AS95" s="550"/>
      <c r="AT95" s="550"/>
      <c r="AU95" s="550"/>
      <c r="AV95" s="550"/>
      <c r="AW95" s="550"/>
      <c r="AX95" s="550"/>
      <c r="AY95" s="550"/>
      <c r="AZ95" s="550"/>
      <c r="BA95" s="550"/>
      <c r="BB95" s="550"/>
      <c r="BC95" s="550"/>
      <c r="BD95" s="550"/>
      <c r="BE95" s="550"/>
      <c r="BF95" s="550"/>
      <c r="BG95" s="550"/>
      <c r="BH95" s="550"/>
      <c r="BI95" s="550"/>
      <c r="BJ95" s="550"/>
      <c r="BK95" s="550"/>
      <c r="BL95" s="550"/>
      <c r="BM95" s="550"/>
      <c r="BN95" s="550"/>
      <c r="BO95" s="550"/>
      <c r="BP95" s="550"/>
      <c r="BQ95" s="550"/>
      <c r="BR95" s="550"/>
      <c r="BS95" s="550"/>
      <c r="BT95" s="550"/>
      <c r="BU95" s="550"/>
      <c r="BV95" s="550"/>
      <c r="BW95" s="550"/>
      <c r="BX95" s="550"/>
      <c r="BY95" s="550"/>
      <c r="BZ95" s="550"/>
      <c r="CA95" s="550"/>
      <c r="CB95" s="550"/>
      <c r="CC95" s="550"/>
      <c r="CD95" s="550"/>
      <c r="CE95" s="550"/>
      <c r="CF95" s="550"/>
      <c r="CG95" s="550"/>
      <c r="CH95" s="550"/>
      <c r="CI95" s="550"/>
      <c r="CJ95" s="550"/>
      <c r="CK95" s="550"/>
      <c r="CL95" s="550"/>
      <c r="CM95" s="550"/>
      <c r="CN95" s="550"/>
      <c r="CO95" s="550"/>
      <c r="CP95" s="550"/>
      <c r="CQ95" s="550"/>
      <c r="CR95" s="550"/>
      <c r="CS95" s="550"/>
      <c r="CT95" s="550"/>
      <c r="CU95" s="550"/>
      <c r="CV95" s="550"/>
      <c r="CW95" s="550"/>
      <c r="CX95" s="550"/>
      <c r="CY95" s="550"/>
      <c r="CZ95" s="550"/>
      <c r="DA95" s="550"/>
      <c r="DB95" s="550"/>
      <c r="DC95" s="550"/>
      <c r="DD95" s="550"/>
      <c r="DE95" s="550"/>
      <c r="DF95" s="550"/>
      <c r="DG95" s="550"/>
      <c r="DH95" s="550"/>
      <c r="DI95" s="550"/>
      <c r="DJ95" s="550"/>
      <c r="DK95" s="550"/>
      <c r="DL95" s="550"/>
      <c r="DM95" s="550"/>
      <c r="DN95" s="550"/>
      <c r="DO95" s="550"/>
      <c r="DP95" s="550"/>
      <c r="DQ95" s="550"/>
      <c r="DR95" s="550"/>
      <c r="DS95" s="550"/>
      <c r="DT95" s="550"/>
      <c r="DU95" s="550"/>
      <c r="DV95" s="550"/>
      <c r="DW95" s="550"/>
      <c r="DX95" s="550"/>
      <c r="DY95" s="550"/>
      <c r="DZ95" s="550"/>
      <c r="EA95" s="550"/>
      <c r="EB95" s="550"/>
      <c r="EC95" s="550"/>
      <c r="ED95" s="550"/>
      <c r="EE95" s="550"/>
      <c r="EF95" s="550"/>
      <c r="EG95" s="550"/>
      <c r="EH95" s="550"/>
      <c r="EI95" s="550"/>
      <c r="EJ95" s="550"/>
      <c r="EK95" s="550"/>
      <c r="EL95" s="550"/>
      <c r="EM95" s="550"/>
      <c r="EN95" s="550"/>
      <c r="EO95" s="550"/>
      <c r="EP95" s="550"/>
      <c r="EQ95" s="550"/>
      <c r="ER95" s="550"/>
      <c r="ES95" s="550"/>
      <c r="ET95" s="550"/>
      <c r="EU95" s="550"/>
      <c r="EV95" s="550"/>
      <c r="EW95" s="550"/>
      <c r="EX95" s="550"/>
      <c r="EY95" s="550"/>
      <c r="EZ95" s="550"/>
      <c r="FA95" s="550"/>
      <c r="FB95" s="550"/>
      <c r="FC95" s="550"/>
      <c r="FD95" s="550"/>
      <c r="FE95" s="550"/>
      <c r="FF95" s="550"/>
      <c r="FG95" s="550"/>
      <c r="FH95" s="550"/>
      <c r="FI95" s="550"/>
      <c r="FJ95" s="550"/>
      <c r="FK95" s="550"/>
      <c r="FL95" s="550"/>
      <c r="FM95" s="550"/>
      <c r="FN95" s="550"/>
      <c r="FO95" s="550"/>
      <c r="FP95" s="550"/>
      <c r="FQ95" s="550"/>
      <c r="FR95" s="550"/>
      <c r="FS95" s="550"/>
      <c r="FT95" s="550"/>
      <c r="FU95" s="550"/>
      <c r="FV95" s="550"/>
      <c r="FW95" s="550"/>
      <c r="FX95" s="550"/>
      <c r="FY95" s="550"/>
      <c r="FZ95" s="550"/>
      <c r="GA95" s="550"/>
      <c r="GB95" s="550"/>
      <c r="GC95" s="550"/>
      <c r="GD95" s="550"/>
      <c r="GE95" s="550"/>
      <c r="GF95" s="550"/>
      <c r="GG95" s="550"/>
      <c r="GH95" s="550"/>
      <c r="GI95" s="550"/>
      <c r="GJ95" s="550"/>
      <c r="GK95" s="550"/>
      <c r="GL95" s="550"/>
      <c r="GM95" s="550"/>
      <c r="GN95" s="550"/>
      <c r="GO95" s="550"/>
      <c r="GP95" s="550"/>
      <c r="GQ95" s="550"/>
      <c r="GR95" s="550"/>
      <c r="GS95" s="550"/>
      <c r="GT95" s="550"/>
      <c r="GU95" s="550"/>
      <c r="GV95" s="550"/>
      <c r="GW95" s="550"/>
      <c r="GX95" s="550"/>
      <c r="GY95" s="550"/>
      <c r="GZ95" s="550"/>
      <c r="HA95" s="550"/>
      <c r="HB95" s="550"/>
      <c r="HC95" s="550"/>
      <c r="HD95" s="550"/>
      <c r="HE95" s="550"/>
      <c r="HF95" s="550"/>
      <c r="HG95" s="550"/>
      <c r="HH95" s="550"/>
      <c r="HI95" s="550"/>
      <c r="HJ95" s="550"/>
      <c r="HK95" s="550"/>
      <c r="HL95" s="550"/>
      <c r="HM95" s="550"/>
      <c r="HN95" s="550"/>
      <c r="HO95" s="550"/>
      <c r="HP95" s="550"/>
      <c r="HQ95" s="550"/>
      <c r="HR95" s="550"/>
      <c r="HS95" s="550"/>
      <c r="HT95" s="550"/>
      <c r="HU95" s="550"/>
      <c r="HV95" s="550"/>
      <c r="HW95" s="550"/>
      <c r="HX95" s="550"/>
      <c r="HY95" s="550"/>
      <c r="HZ95" s="550"/>
      <c r="IA95" s="550"/>
      <c r="IB95" s="550"/>
      <c r="IC95" s="550"/>
      <c r="ID95" s="550"/>
      <c r="IE95" s="550"/>
      <c r="IF95" s="550"/>
      <c r="IG95" s="550"/>
      <c r="IH95" s="550"/>
      <c r="II95" s="550"/>
      <c r="IJ95" s="550"/>
      <c r="IK95" s="550"/>
      <c r="IL95" s="550"/>
      <c r="IM95" s="550"/>
      <c r="IN95" s="550"/>
      <c r="IO95" s="550"/>
      <c r="IP95" s="550"/>
      <c r="IQ95" s="550"/>
      <c r="IR95" s="550"/>
      <c r="IS95" s="550"/>
      <c r="IT95" s="550"/>
      <c r="IU95" s="550"/>
      <c r="IV95" s="550"/>
    </row>
    <row r="96" spans="1:256" s="549" customFormat="1" ht="20.100000000000001" customHeight="1">
      <c r="A96" s="551"/>
      <c r="B96" s="552"/>
      <c r="C96" s="552"/>
      <c r="D96" s="552"/>
      <c r="E96" s="552"/>
      <c r="F96" s="615"/>
      <c r="G96" s="550"/>
      <c r="H96" s="550"/>
      <c r="I96" s="550"/>
      <c r="J96" s="550"/>
      <c r="K96" s="550"/>
      <c r="L96" s="550"/>
      <c r="M96" s="550"/>
      <c r="N96" s="550"/>
      <c r="O96" s="550"/>
      <c r="P96" s="550"/>
      <c r="Q96" s="550"/>
      <c r="R96" s="550"/>
      <c r="S96" s="550"/>
      <c r="T96" s="550"/>
      <c r="U96" s="550"/>
      <c r="V96" s="550"/>
      <c r="W96" s="550"/>
      <c r="X96" s="550"/>
      <c r="Y96" s="550"/>
      <c r="Z96" s="550"/>
      <c r="AA96" s="550"/>
      <c r="AB96" s="550"/>
      <c r="AC96" s="550"/>
      <c r="AD96" s="550"/>
      <c r="AE96" s="550"/>
      <c r="AF96" s="550"/>
      <c r="AG96" s="550"/>
      <c r="AH96" s="550"/>
      <c r="AI96" s="550"/>
      <c r="AJ96" s="550"/>
      <c r="AK96" s="550"/>
      <c r="AL96" s="550"/>
      <c r="AM96" s="550"/>
      <c r="AN96" s="550"/>
      <c r="AO96" s="550"/>
      <c r="AP96" s="550"/>
      <c r="AQ96" s="550"/>
      <c r="AR96" s="550"/>
      <c r="AS96" s="550"/>
      <c r="AT96" s="550"/>
      <c r="AU96" s="550"/>
      <c r="AV96" s="550"/>
      <c r="AW96" s="550"/>
      <c r="AX96" s="550"/>
      <c r="AY96" s="550"/>
      <c r="AZ96" s="550"/>
      <c r="BA96" s="550"/>
      <c r="BB96" s="550"/>
      <c r="BC96" s="550"/>
      <c r="BD96" s="550"/>
      <c r="BE96" s="550"/>
      <c r="BF96" s="550"/>
      <c r="BG96" s="550"/>
      <c r="BH96" s="550"/>
      <c r="BI96" s="550"/>
      <c r="BJ96" s="550"/>
      <c r="BK96" s="550"/>
      <c r="BL96" s="550"/>
      <c r="BM96" s="550"/>
      <c r="BN96" s="550"/>
      <c r="BO96" s="550"/>
      <c r="BP96" s="550"/>
      <c r="BQ96" s="550"/>
      <c r="BR96" s="550"/>
      <c r="BS96" s="550"/>
      <c r="BT96" s="550"/>
      <c r="BU96" s="550"/>
      <c r="BV96" s="550"/>
      <c r="BW96" s="550"/>
      <c r="BX96" s="550"/>
      <c r="BY96" s="550"/>
      <c r="BZ96" s="550"/>
      <c r="CA96" s="550"/>
      <c r="CB96" s="550"/>
      <c r="CC96" s="550"/>
      <c r="CD96" s="550"/>
      <c r="CE96" s="550"/>
      <c r="CF96" s="550"/>
      <c r="CG96" s="550"/>
      <c r="CH96" s="550"/>
      <c r="CI96" s="550"/>
      <c r="CJ96" s="550"/>
      <c r="CK96" s="550"/>
      <c r="CL96" s="550"/>
      <c r="CM96" s="550"/>
      <c r="CN96" s="550"/>
      <c r="CO96" s="550"/>
      <c r="CP96" s="550"/>
      <c r="CQ96" s="550"/>
      <c r="CR96" s="550"/>
      <c r="CS96" s="550"/>
      <c r="CT96" s="550"/>
      <c r="CU96" s="550"/>
      <c r="CV96" s="550"/>
      <c r="CW96" s="550"/>
      <c r="CX96" s="550"/>
      <c r="CY96" s="550"/>
      <c r="CZ96" s="550"/>
      <c r="DA96" s="550"/>
      <c r="DB96" s="550"/>
      <c r="DC96" s="550"/>
      <c r="DD96" s="550"/>
      <c r="DE96" s="550"/>
      <c r="DF96" s="550"/>
      <c r="DG96" s="550"/>
      <c r="DH96" s="550"/>
      <c r="DI96" s="550"/>
      <c r="DJ96" s="550"/>
      <c r="DK96" s="550"/>
      <c r="DL96" s="550"/>
      <c r="DM96" s="550"/>
      <c r="DN96" s="550"/>
      <c r="DO96" s="550"/>
      <c r="DP96" s="550"/>
      <c r="DQ96" s="550"/>
      <c r="DR96" s="550"/>
      <c r="DS96" s="550"/>
      <c r="DT96" s="550"/>
      <c r="DU96" s="550"/>
      <c r="DV96" s="550"/>
      <c r="DW96" s="550"/>
      <c r="DX96" s="550"/>
      <c r="DY96" s="550"/>
      <c r="DZ96" s="550"/>
      <c r="EA96" s="550"/>
      <c r="EB96" s="550"/>
      <c r="EC96" s="550"/>
      <c r="ED96" s="550"/>
      <c r="EE96" s="550"/>
      <c r="EF96" s="550"/>
      <c r="EG96" s="550"/>
      <c r="EH96" s="550"/>
      <c r="EI96" s="550"/>
      <c r="EJ96" s="550"/>
      <c r="EK96" s="550"/>
      <c r="EL96" s="550"/>
      <c r="EM96" s="550"/>
      <c r="EN96" s="550"/>
      <c r="EO96" s="550"/>
      <c r="EP96" s="550"/>
      <c r="EQ96" s="550"/>
      <c r="ER96" s="550"/>
      <c r="ES96" s="550"/>
      <c r="ET96" s="550"/>
      <c r="EU96" s="550"/>
      <c r="EV96" s="550"/>
      <c r="EW96" s="550"/>
      <c r="EX96" s="550"/>
      <c r="EY96" s="550"/>
      <c r="EZ96" s="550"/>
      <c r="FA96" s="550"/>
      <c r="FB96" s="550"/>
      <c r="FC96" s="550"/>
      <c r="FD96" s="550"/>
      <c r="FE96" s="550"/>
      <c r="FF96" s="550"/>
      <c r="FG96" s="550"/>
      <c r="FH96" s="550"/>
      <c r="FI96" s="550"/>
      <c r="FJ96" s="550"/>
      <c r="FK96" s="550"/>
      <c r="FL96" s="550"/>
      <c r="FM96" s="550"/>
      <c r="FN96" s="550"/>
      <c r="FO96" s="550"/>
      <c r="FP96" s="550"/>
      <c r="FQ96" s="550"/>
      <c r="FR96" s="550"/>
      <c r="FS96" s="550"/>
      <c r="FT96" s="550"/>
      <c r="FU96" s="550"/>
      <c r="FV96" s="550"/>
      <c r="FW96" s="550"/>
      <c r="FX96" s="550"/>
      <c r="FY96" s="550"/>
      <c r="FZ96" s="550"/>
      <c r="GA96" s="550"/>
      <c r="GB96" s="550"/>
      <c r="GC96" s="550"/>
      <c r="GD96" s="550"/>
      <c r="GE96" s="550"/>
      <c r="GF96" s="550"/>
      <c r="GG96" s="550"/>
      <c r="GH96" s="550"/>
      <c r="GI96" s="550"/>
      <c r="GJ96" s="550"/>
      <c r="GK96" s="550"/>
      <c r="GL96" s="550"/>
      <c r="GM96" s="550"/>
      <c r="GN96" s="550"/>
      <c r="GO96" s="550"/>
      <c r="GP96" s="550"/>
      <c r="GQ96" s="550"/>
      <c r="GR96" s="550"/>
      <c r="GS96" s="550"/>
      <c r="GT96" s="550"/>
      <c r="GU96" s="550"/>
      <c r="GV96" s="550"/>
      <c r="GW96" s="550"/>
      <c r="GX96" s="550"/>
      <c r="GY96" s="550"/>
      <c r="GZ96" s="550"/>
      <c r="HA96" s="550"/>
      <c r="HB96" s="550"/>
      <c r="HC96" s="550"/>
      <c r="HD96" s="550"/>
      <c r="HE96" s="550"/>
      <c r="HF96" s="550"/>
      <c r="HG96" s="550"/>
      <c r="HH96" s="550"/>
      <c r="HI96" s="550"/>
      <c r="HJ96" s="550"/>
      <c r="HK96" s="550"/>
      <c r="HL96" s="550"/>
      <c r="HM96" s="550"/>
      <c r="HN96" s="550"/>
      <c r="HO96" s="550"/>
      <c r="HP96" s="550"/>
      <c r="HQ96" s="550"/>
      <c r="HR96" s="550"/>
      <c r="HS96" s="550"/>
      <c r="HT96" s="550"/>
      <c r="HU96" s="550"/>
      <c r="HV96" s="550"/>
      <c r="HW96" s="550"/>
      <c r="HX96" s="550"/>
      <c r="HY96" s="550"/>
      <c r="HZ96" s="550"/>
      <c r="IA96" s="550"/>
      <c r="IB96" s="550"/>
      <c r="IC96" s="550"/>
      <c r="ID96" s="550"/>
      <c r="IE96" s="550"/>
      <c r="IF96" s="550"/>
      <c r="IG96" s="550"/>
      <c r="IH96" s="550"/>
      <c r="II96" s="550"/>
      <c r="IJ96" s="550"/>
      <c r="IK96" s="550"/>
      <c r="IL96" s="550"/>
      <c r="IM96" s="550"/>
      <c r="IN96" s="550"/>
      <c r="IO96" s="550"/>
      <c r="IP96" s="550"/>
      <c r="IQ96" s="550"/>
      <c r="IR96" s="550"/>
      <c r="IS96" s="550"/>
      <c r="IT96" s="550"/>
      <c r="IU96" s="550"/>
      <c r="IV96" s="550"/>
    </row>
    <row r="97" spans="1:256" s="550" customFormat="1" ht="15" customHeight="1">
      <c r="A97" s="2746" t="s">
        <v>619</v>
      </c>
      <c r="B97" s="2746"/>
      <c r="C97" s="2746"/>
      <c r="D97" s="2746"/>
      <c r="E97" s="2746"/>
      <c r="F97" s="615"/>
      <c r="G97" s="546"/>
      <c r="H97" s="546"/>
      <c r="I97" s="546"/>
      <c r="J97" s="546"/>
      <c r="K97" s="546"/>
      <c r="L97" s="546"/>
      <c r="M97" s="546"/>
      <c r="N97" s="546"/>
      <c r="O97" s="546"/>
      <c r="P97" s="546"/>
      <c r="Q97" s="546"/>
      <c r="R97" s="546"/>
      <c r="S97" s="546"/>
      <c r="T97" s="546"/>
      <c r="U97" s="546"/>
      <c r="V97" s="546"/>
      <c r="W97" s="546"/>
      <c r="X97" s="546"/>
      <c r="Y97" s="546"/>
      <c r="Z97" s="546"/>
      <c r="AA97" s="546"/>
      <c r="AB97" s="546"/>
      <c r="AC97" s="546"/>
      <c r="AD97" s="546"/>
      <c r="AE97" s="546"/>
      <c r="AF97" s="546"/>
      <c r="AG97" s="546"/>
      <c r="AH97" s="546"/>
      <c r="AI97" s="546"/>
      <c r="AJ97" s="546"/>
      <c r="AK97" s="546"/>
      <c r="AL97" s="546"/>
      <c r="AM97" s="546"/>
      <c r="AN97" s="546"/>
      <c r="AO97" s="546"/>
      <c r="AP97" s="546"/>
      <c r="AQ97" s="546"/>
      <c r="AR97" s="546"/>
      <c r="AS97" s="546"/>
      <c r="AT97" s="546"/>
      <c r="AU97" s="546"/>
      <c r="AV97" s="546"/>
      <c r="AW97" s="546"/>
      <c r="AX97" s="546"/>
      <c r="AY97" s="546"/>
      <c r="AZ97" s="546"/>
      <c r="BA97" s="546"/>
      <c r="BB97" s="546"/>
      <c r="BC97" s="546"/>
      <c r="BD97" s="546"/>
      <c r="BE97" s="546"/>
      <c r="BF97" s="546"/>
      <c r="BG97" s="546"/>
      <c r="BH97" s="546"/>
      <c r="BI97" s="546"/>
      <c r="BJ97" s="546"/>
      <c r="BK97" s="546"/>
      <c r="BL97" s="546"/>
      <c r="BM97" s="546"/>
      <c r="BN97" s="546"/>
      <c r="BO97" s="546"/>
      <c r="BP97" s="546"/>
      <c r="BQ97" s="546"/>
      <c r="BR97" s="546"/>
      <c r="BS97" s="546"/>
      <c r="BT97" s="546"/>
      <c r="BU97" s="546"/>
      <c r="BV97" s="546"/>
      <c r="BW97" s="546"/>
      <c r="BX97" s="546"/>
      <c r="BY97" s="546"/>
      <c r="BZ97" s="546"/>
      <c r="CA97" s="546"/>
      <c r="CB97" s="546"/>
      <c r="CC97" s="546"/>
      <c r="CD97" s="546"/>
      <c r="CE97" s="546"/>
      <c r="CF97" s="546"/>
      <c r="CG97" s="546"/>
      <c r="CH97" s="546"/>
      <c r="CI97" s="546"/>
      <c r="CJ97" s="546"/>
      <c r="CK97" s="546"/>
      <c r="CL97" s="546"/>
      <c r="CM97" s="546"/>
      <c r="CN97" s="546"/>
      <c r="CO97" s="546"/>
      <c r="CP97" s="546"/>
      <c r="CQ97" s="546"/>
      <c r="CR97" s="546"/>
      <c r="CS97" s="546"/>
      <c r="CT97" s="546"/>
      <c r="CU97" s="546"/>
      <c r="CV97" s="546"/>
      <c r="CW97" s="546"/>
      <c r="CX97" s="546"/>
      <c r="CY97" s="546"/>
      <c r="CZ97" s="546"/>
      <c r="DA97" s="546"/>
      <c r="DB97" s="546"/>
      <c r="DC97" s="546"/>
      <c r="DD97" s="546"/>
      <c r="DE97" s="546"/>
      <c r="DF97" s="546"/>
      <c r="DG97" s="546"/>
      <c r="DH97" s="546"/>
      <c r="DI97" s="546"/>
      <c r="DJ97" s="546"/>
      <c r="DK97" s="546"/>
      <c r="DL97" s="546"/>
      <c r="DM97" s="546"/>
      <c r="DN97" s="546"/>
      <c r="DO97" s="546"/>
      <c r="DP97" s="546"/>
      <c r="DQ97" s="546"/>
      <c r="DR97" s="546"/>
      <c r="DS97" s="546"/>
      <c r="DT97" s="546"/>
      <c r="DU97" s="546"/>
      <c r="DV97" s="546"/>
      <c r="DW97" s="546"/>
      <c r="DX97" s="546"/>
      <c r="DY97" s="546"/>
      <c r="DZ97" s="546"/>
      <c r="EA97" s="546"/>
      <c r="EB97" s="546"/>
      <c r="EC97" s="546"/>
      <c r="ED97" s="546"/>
      <c r="EE97" s="546"/>
      <c r="EF97" s="546"/>
      <c r="EG97" s="546"/>
      <c r="EH97" s="546"/>
      <c r="EI97" s="546"/>
      <c r="EJ97" s="546"/>
      <c r="EK97" s="546"/>
      <c r="EL97" s="546"/>
      <c r="EM97" s="546"/>
      <c r="EN97" s="546"/>
      <c r="EO97" s="546"/>
      <c r="EP97" s="546"/>
      <c r="EQ97" s="546"/>
      <c r="ER97" s="546"/>
      <c r="ES97" s="546"/>
      <c r="ET97" s="546"/>
      <c r="EU97" s="546"/>
      <c r="EV97" s="546"/>
      <c r="EW97" s="546"/>
      <c r="EX97" s="546"/>
      <c r="EY97" s="546"/>
      <c r="EZ97" s="546"/>
      <c r="FA97" s="546"/>
      <c r="FB97" s="546"/>
      <c r="FC97" s="546"/>
      <c r="FD97" s="546"/>
      <c r="FE97" s="546"/>
      <c r="FF97" s="546"/>
      <c r="FG97" s="546"/>
      <c r="FH97" s="546"/>
      <c r="FI97" s="546"/>
      <c r="FJ97" s="546"/>
      <c r="FK97" s="546"/>
      <c r="FL97" s="546"/>
      <c r="FM97" s="546"/>
      <c r="FN97" s="546"/>
      <c r="FO97" s="546"/>
      <c r="FP97" s="546"/>
      <c r="FQ97" s="546"/>
      <c r="FR97" s="546"/>
      <c r="FS97" s="546"/>
      <c r="FT97" s="546"/>
      <c r="FU97" s="546"/>
      <c r="FV97" s="546"/>
      <c r="FW97" s="546"/>
      <c r="FX97" s="546"/>
      <c r="FY97" s="546"/>
      <c r="FZ97" s="546"/>
      <c r="GA97" s="546"/>
      <c r="GB97" s="546"/>
      <c r="GC97" s="546"/>
      <c r="GD97" s="546"/>
      <c r="GE97" s="546"/>
      <c r="GF97" s="546"/>
      <c r="GG97" s="546"/>
      <c r="GH97" s="546"/>
      <c r="GI97" s="546"/>
      <c r="GJ97" s="546"/>
      <c r="GK97" s="546"/>
      <c r="GL97" s="546"/>
      <c r="GM97" s="546"/>
      <c r="GN97" s="546"/>
      <c r="GO97" s="546"/>
      <c r="GP97" s="546"/>
      <c r="GQ97" s="546"/>
      <c r="GR97" s="546"/>
      <c r="GS97" s="546"/>
      <c r="GT97" s="546"/>
      <c r="GU97" s="546"/>
      <c r="GV97" s="546"/>
      <c r="GW97" s="546"/>
      <c r="GX97" s="546"/>
      <c r="GY97" s="546"/>
      <c r="GZ97" s="546"/>
      <c r="HA97" s="546"/>
      <c r="HB97" s="546"/>
      <c r="HC97" s="546"/>
      <c r="HD97" s="546"/>
      <c r="HE97" s="546"/>
      <c r="HF97" s="546"/>
      <c r="HG97" s="546"/>
      <c r="HH97" s="546"/>
      <c r="HI97" s="546"/>
      <c r="HJ97" s="546"/>
      <c r="HK97" s="546"/>
      <c r="HL97" s="546"/>
      <c r="HM97" s="546"/>
      <c r="HN97" s="546"/>
      <c r="HO97" s="546"/>
      <c r="HP97" s="546"/>
      <c r="HQ97" s="546"/>
      <c r="HR97" s="546"/>
      <c r="HS97" s="546"/>
      <c r="HT97" s="546"/>
      <c r="HU97" s="546"/>
      <c r="HV97" s="546"/>
      <c r="HW97" s="546"/>
      <c r="HX97" s="546"/>
      <c r="HY97" s="546"/>
      <c r="HZ97" s="546"/>
      <c r="IA97" s="546"/>
      <c r="IB97" s="546"/>
      <c r="IC97" s="546"/>
      <c r="ID97" s="546"/>
      <c r="IE97" s="546"/>
      <c r="IF97" s="546"/>
      <c r="IG97" s="546"/>
      <c r="IH97" s="546"/>
      <c r="II97" s="546"/>
      <c r="IJ97" s="546"/>
      <c r="IK97" s="546"/>
      <c r="IL97" s="546"/>
      <c r="IM97" s="546"/>
      <c r="IN97" s="546"/>
      <c r="IO97" s="546"/>
      <c r="IP97" s="546"/>
      <c r="IQ97" s="546"/>
      <c r="IR97" s="546"/>
      <c r="IS97" s="546"/>
      <c r="IT97" s="546"/>
      <c r="IU97" s="546"/>
      <c r="IV97" s="546"/>
    </row>
    <row r="98" spans="1:256" s="550" customFormat="1" ht="15" customHeight="1">
      <c r="A98" s="988" t="s">
        <v>511</v>
      </c>
      <c r="B98" s="551"/>
      <c r="C98" s="551"/>
      <c r="D98" s="551"/>
      <c r="E98" s="551"/>
      <c r="F98" s="615"/>
    </row>
    <row r="99" spans="1:256" s="550" customFormat="1" ht="15" customHeight="1">
      <c r="A99" s="554" t="s">
        <v>520</v>
      </c>
      <c r="B99" s="581">
        <v>2009</v>
      </c>
      <c r="C99" s="581">
        <v>2010</v>
      </c>
      <c r="D99" s="581">
        <v>2012</v>
      </c>
      <c r="E99" s="581">
        <v>2013</v>
      </c>
      <c r="F99" s="615"/>
      <c r="G99" s="549"/>
      <c r="H99" s="549"/>
      <c r="I99" s="549"/>
      <c r="J99" s="549"/>
      <c r="K99" s="549"/>
      <c r="L99" s="549"/>
      <c r="M99" s="549"/>
      <c r="N99" s="549"/>
      <c r="O99" s="549"/>
      <c r="P99" s="549"/>
      <c r="Q99" s="549"/>
      <c r="R99" s="549"/>
      <c r="S99" s="549"/>
      <c r="T99" s="549"/>
      <c r="U99" s="549"/>
      <c r="V99" s="549"/>
      <c r="W99" s="549"/>
      <c r="X99" s="549"/>
      <c r="Y99" s="549"/>
      <c r="Z99" s="549"/>
      <c r="AA99" s="549"/>
      <c r="AB99" s="549"/>
      <c r="AC99" s="549"/>
      <c r="AD99" s="549"/>
      <c r="AE99" s="549"/>
      <c r="AF99" s="549"/>
      <c r="AG99" s="549"/>
      <c r="AH99" s="549"/>
      <c r="AI99" s="549"/>
      <c r="AJ99" s="549"/>
      <c r="AK99" s="549"/>
      <c r="AL99" s="549"/>
      <c r="AM99" s="549"/>
      <c r="AN99" s="549"/>
      <c r="AO99" s="549"/>
      <c r="AP99" s="549"/>
      <c r="AQ99" s="549"/>
      <c r="AR99" s="549"/>
      <c r="AS99" s="549"/>
      <c r="AT99" s="549"/>
      <c r="AU99" s="549"/>
      <c r="AV99" s="549"/>
      <c r="AW99" s="549"/>
      <c r="AX99" s="549"/>
      <c r="AY99" s="549"/>
      <c r="AZ99" s="549"/>
      <c r="BA99" s="549"/>
      <c r="BB99" s="549"/>
      <c r="BC99" s="549"/>
      <c r="BD99" s="549"/>
      <c r="BE99" s="549"/>
      <c r="BF99" s="549"/>
      <c r="BG99" s="549"/>
      <c r="BH99" s="549"/>
      <c r="BI99" s="549"/>
      <c r="BJ99" s="549"/>
      <c r="BK99" s="549"/>
      <c r="BL99" s="549"/>
      <c r="BM99" s="549"/>
      <c r="BN99" s="549"/>
      <c r="BO99" s="549"/>
      <c r="BP99" s="549"/>
      <c r="BQ99" s="549"/>
      <c r="BR99" s="549"/>
      <c r="BS99" s="549"/>
      <c r="BT99" s="549"/>
      <c r="BU99" s="549"/>
      <c r="BV99" s="549"/>
      <c r="BW99" s="549"/>
      <c r="BX99" s="549"/>
      <c r="BY99" s="549"/>
      <c r="BZ99" s="549"/>
      <c r="CA99" s="549"/>
      <c r="CB99" s="549"/>
      <c r="CC99" s="549"/>
      <c r="CD99" s="549"/>
      <c r="CE99" s="549"/>
      <c r="CF99" s="549"/>
      <c r="CG99" s="549"/>
      <c r="CH99" s="549"/>
      <c r="CI99" s="549"/>
      <c r="CJ99" s="549"/>
      <c r="CK99" s="549"/>
      <c r="CL99" s="549"/>
      <c r="CM99" s="549"/>
      <c r="CN99" s="549"/>
      <c r="CO99" s="549"/>
      <c r="CP99" s="549"/>
      <c r="CQ99" s="549"/>
      <c r="CR99" s="549"/>
      <c r="CS99" s="549"/>
      <c r="CT99" s="549"/>
      <c r="CU99" s="549"/>
      <c r="CV99" s="549"/>
      <c r="CW99" s="549"/>
      <c r="CX99" s="549"/>
      <c r="CY99" s="549"/>
      <c r="CZ99" s="549"/>
      <c r="DA99" s="549"/>
      <c r="DB99" s="549"/>
      <c r="DC99" s="549"/>
      <c r="DD99" s="549"/>
      <c r="DE99" s="549"/>
      <c r="DF99" s="549"/>
      <c r="DG99" s="549"/>
      <c r="DH99" s="549"/>
      <c r="DI99" s="549"/>
      <c r="DJ99" s="549"/>
      <c r="DK99" s="549"/>
      <c r="DL99" s="549"/>
      <c r="DM99" s="549"/>
      <c r="DN99" s="549"/>
      <c r="DO99" s="549"/>
      <c r="DP99" s="549"/>
      <c r="DQ99" s="549"/>
      <c r="DR99" s="549"/>
      <c r="DS99" s="549"/>
      <c r="DT99" s="549"/>
      <c r="DU99" s="549"/>
      <c r="DV99" s="549"/>
      <c r="DW99" s="549"/>
      <c r="DX99" s="549"/>
      <c r="DY99" s="549"/>
      <c r="DZ99" s="549"/>
      <c r="EA99" s="549"/>
      <c r="EB99" s="549"/>
      <c r="EC99" s="549"/>
      <c r="ED99" s="549"/>
      <c r="EE99" s="549"/>
      <c r="EF99" s="549"/>
      <c r="EG99" s="549"/>
      <c r="EH99" s="549"/>
      <c r="EI99" s="549"/>
      <c r="EJ99" s="549"/>
      <c r="EK99" s="549"/>
      <c r="EL99" s="549"/>
      <c r="EM99" s="549"/>
      <c r="EN99" s="549"/>
      <c r="EO99" s="549"/>
      <c r="EP99" s="549"/>
      <c r="EQ99" s="549"/>
      <c r="ER99" s="549"/>
      <c r="ES99" s="549"/>
      <c r="ET99" s="549"/>
      <c r="EU99" s="549"/>
      <c r="EV99" s="549"/>
      <c r="EW99" s="549"/>
      <c r="EX99" s="549"/>
      <c r="EY99" s="549"/>
      <c r="EZ99" s="549"/>
      <c r="FA99" s="549"/>
      <c r="FB99" s="549"/>
      <c r="FC99" s="549"/>
      <c r="FD99" s="549"/>
      <c r="FE99" s="549"/>
      <c r="FF99" s="549"/>
      <c r="FG99" s="549"/>
      <c r="FH99" s="549"/>
      <c r="FI99" s="549"/>
      <c r="FJ99" s="549"/>
      <c r="FK99" s="549"/>
      <c r="FL99" s="549"/>
      <c r="FM99" s="549"/>
      <c r="FN99" s="549"/>
      <c r="FO99" s="549"/>
      <c r="FP99" s="549"/>
      <c r="FQ99" s="549"/>
      <c r="FR99" s="549"/>
      <c r="FS99" s="549"/>
      <c r="FT99" s="549"/>
      <c r="FU99" s="549"/>
      <c r="FV99" s="549"/>
      <c r="FW99" s="549"/>
      <c r="FX99" s="549"/>
      <c r="FY99" s="549"/>
      <c r="FZ99" s="549"/>
      <c r="GA99" s="549"/>
      <c r="GB99" s="549"/>
      <c r="GC99" s="549"/>
      <c r="GD99" s="549"/>
      <c r="GE99" s="549"/>
      <c r="GF99" s="549"/>
      <c r="GG99" s="549"/>
      <c r="GH99" s="549"/>
      <c r="GI99" s="549"/>
      <c r="GJ99" s="549"/>
      <c r="GK99" s="549"/>
      <c r="GL99" s="549"/>
      <c r="GM99" s="549"/>
      <c r="GN99" s="549"/>
      <c r="GO99" s="549"/>
      <c r="GP99" s="549"/>
      <c r="GQ99" s="549"/>
      <c r="GR99" s="549"/>
      <c r="GS99" s="549"/>
      <c r="GT99" s="549"/>
      <c r="GU99" s="549"/>
      <c r="GV99" s="549"/>
      <c r="GW99" s="549"/>
      <c r="GX99" s="549"/>
      <c r="GY99" s="549"/>
      <c r="GZ99" s="549"/>
      <c r="HA99" s="549"/>
      <c r="HB99" s="549"/>
      <c r="HC99" s="549"/>
      <c r="HD99" s="549"/>
      <c r="HE99" s="549"/>
      <c r="HF99" s="549"/>
      <c r="HG99" s="549"/>
      <c r="HH99" s="549"/>
      <c r="HI99" s="549"/>
      <c r="HJ99" s="549"/>
      <c r="HK99" s="549"/>
      <c r="HL99" s="549"/>
      <c r="HM99" s="549"/>
      <c r="HN99" s="549"/>
      <c r="HO99" s="549"/>
      <c r="HP99" s="549"/>
      <c r="HQ99" s="549"/>
      <c r="HR99" s="549"/>
      <c r="HS99" s="549"/>
      <c r="HT99" s="549"/>
      <c r="HU99" s="549"/>
      <c r="HV99" s="549"/>
      <c r="HW99" s="549"/>
      <c r="HX99" s="549"/>
      <c r="HY99" s="549"/>
      <c r="HZ99" s="549"/>
      <c r="IA99" s="549"/>
      <c r="IB99" s="549"/>
      <c r="IC99" s="549"/>
      <c r="ID99" s="549"/>
      <c r="IE99" s="549"/>
      <c r="IF99" s="549"/>
      <c r="IG99" s="549"/>
      <c r="IH99" s="549"/>
      <c r="II99" s="549"/>
      <c r="IJ99" s="549"/>
      <c r="IK99" s="549"/>
      <c r="IL99" s="549"/>
      <c r="IM99" s="549"/>
      <c r="IN99" s="549"/>
      <c r="IO99" s="549"/>
      <c r="IP99" s="549"/>
      <c r="IQ99" s="549"/>
      <c r="IR99" s="549"/>
      <c r="IS99" s="549"/>
      <c r="IT99" s="549"/>
      <c r="IU99" s="549"/>
      <c r="IV99" s="549"/>
    </row>
    <row r="100" spans="1:256" ht="20.100000000000001" customHeight="1">
      <c r="A100" s="611" t="s">
        <v>8</v>
      </c>
      <c r="B100" s="612">
        <v>17461.2</v>
      </c>
      <c r="C100" s="612">
        <v>19222.724999999999</v>
      </c>
      <c r="D100" s="612">
        <v>20658.439771999998</v>
      </c>
      <c r="E100" s="612">
        <v>23653.1</v>
      </c>
      <c r="F100" s="615"/>
      <c r="G100" s="549"/>
      <c r="H100" s="549"/>
      <c r="I100" s="549"/>
      <c r="J100" s="549"/>
      <c r="K100" s="614"/>
      <c r="L100" s="614"/>
      <c r="M100" s="614"/>
      <c r="N100" s="614"/>
      <c r="O100" s="549"/>
      <c r="P100" s="549"/>
      <c r="Q100" s="549"/>
      <c r="R100" s="549"/>
      <c r="S100" s="549"/>
      <c r="T100" s="549"/>
      <c r="U100" s="549"/>
      <c r="V100" s="549"/>
      <c r="W100" s="549"/>
      <c r="X100" s="549"/>
      <c r="Y100" s="549"/>
      <c r="Z100" s="549"/>
      <c r="AA100" s="549"/>
      <c r="AB100" s="549"/>
      <c r="AC100" s="549"/>
      <c r="AD100" s="549"/>
      <c r="AE100" s="549"/>
      <c r="AF100" s="549"/>
      <c r="AG100" s="549"/>
      <c r="AH100" s="549"/>
      <c r="AI100" s="549"/>
      <c r="AJ100" s="549"/>
      <c r="AK100" s="549"/>
      <c r="AL100" s="549"/>
      <c r="AM100" s="549"/>
      <c r="AN100" s="549"/>
      <c r="AO100" s="549"/>
      <c r="AP100" s="549"/>
      <c r="AQ100" s="549"/>
      <c r="AR100" s="549"/>
      <c r="AS100" s="549"/>
      <c r="AT100" s="549"/>
      <c r="AU100" s="549"/>
      <c r="AV100" s="549"/>
      <c r="AW100" s="549"/>
      <c r="AX100" s="549"/>
      <c r="AY100" s="549"/>
      <c r="AZ100" s="549"/>
      <c r="BA100" s="549"/>
      <c r="BB100" s="549"/>
      <c r="BC100" s="549"/>
      <c r="BD100" s="549"/>
      <c r="BE100" s="549"/>
      <c r="BF100" s="549"/>
      <c r="BG100" s="549"/>
      <c r="BH100" s="549"/>
      <c r="BI100" s="549"/>
      <c r="BJ100" s="549"/>
      <c r="BK100" s="549"/>
      <c r="BL100" s="549"/>
      <c r="BM100" s="549"/>
      <c r="BN100" s="549"/>
      <c r="BO100" s="549"/>
      <c r="BP100" s="549"/>
      <c r="BQ100" s="549"/>
      <c r="BR100" s="549"/>
      <c r="BS100" s="549"/>
      <c r="BT100" s="549"/>
      <c r="BU100" s="549"/>
      <c r="BV100" s="549"/>
      <c r="BW100" s="549"/>
      <c r="BX100" s="549"/>
      <c r="BY100" s="549"/>
      <c r="BZ100" s="549"/>
      <c r="CA100" s="549"/>
      <c r="CB100" s="549"/>
      <c r="CC100" s="549"/>
      <c r="CD100" s="549"/>
      <c r="CE100" s="549"/>
      <c r="CF100" s="549"/>
      <c r="CG100" s="549"/>
      <c r="CH100" s="549"/>
      <c r="CI100" s="549"/>
      <c r="CJ100" s="549"/>
      <c r="CK100" s="549"/>
      <c r="CL100" s="549"/>
      <c r="CM100" s="549"/>
      <c r="CN100" s="549"/>
      <c r="CO100" s="549"/>
      <c r="CP100" s="549"/>
      <c r="CQ100" s="549"/>
      <c r="CR100" s="549"/>
      <c r="CS100" s="549"/>
      <c r="CT100" s="549"/>
      <c r="CU100" s="549"/>
      <c r="CV100" s="549"/>
      <c r="CW100" s="549"/>
      <c r="CX100" s="549"/>
      <c r="CY100" s="549"/>
      <c r="CZ100" s="549"/>
      <c r="DA100" s="549"/>
      <c r="DB100" s="549"/>
      <c r="DC100" s="549"/>
      <c r="DD100" s="549"/>
      <c r="DE100" s="549"/>
      <c r="DF100" s="549"/>
      <c r="DG100" s="549"/>
      <c r="DH100" s="549"/>
      <c r="DI100" s="549"/>
      <c r="DJ100" s="549"/>
      <c r="DK100" s="549"/>
      <c r="DL100" s="549"/>
      <c r="DM100" s="549"/>
      <c r="DN100" s="549"/>
      <c r="DO100" s="549"/>
      <c r="DP100" s="549"/>
      <c r="DQ100" s="549"/>
      <c r="DR100" s="549"/>
      <c r="DS100" s="549"/>
      <c r="DT100" s="549"/>
      <c r="DU100" s="549"/>
      <c r="DV100" s="549"/>
      <c r="DW100" s="549"/>
      <c r="DX100" s="549"/>
      <c r="DY100" s="549"/>
      <c r="DZ100" s="549"/>
      <c r="EA100" s="549"/>
      <c r="EB100" s="549"/>
      <c r="EC100" s="549"/>
      <c r="ED100" s="549"/>
      <c r="EE100" s="549"/>
      <c r="EF100" s="549"/>
      <c r="EG100" s="549"/>
      <c r="EH100" s="549"/>
      <c r="EI100" s="549"/>
      <c r="EJ100" s="549"/>
      <c r="EK100" s="549"/>
      <c r="EL100" s="549"/>
      <c r="EM100" s="549"/>
      <c r="EN100" s="549"/>
      <c r="EO100" s="549"/>
      <c r="EP100" s="549"/>
      <c r="EQ100" s="549"/>
      <c r="ER100" s="549"/>
      <c r="ES100" s="549"/>
      <c r="ET100" s="549"/>
      <c r="EU100" s="549"/>
      <c r="EV100" s="549"/>
      <c r="EW100" s="549"/>
      <c r="EX100" s="549"/>
      <c r="EY100" s="549"/>
      <c r="EZ100" s="549"/>
      <c r="FA100" s="549"/>
      <c r="FB100" s="549"/>
      <c r="FC100" s="549"/>
      <c r="FD100" s="549"/>
      <c r="FE100" s="549"/>
      <c r="FF100" s="549"/>
      <c r="FG100" s="549"/>
      <c r="FH100" s="549"/>
      <c r="FI100" s="549"/>
      <c r="FJ100" s="549"/>
      <c r="FK100" s="549"/>
      <c r="FL100" s="549"/>
      <c r="FM100" s="549"/>
      <c r="FN100" s="549"/>
      <c r="FO100" s="549"/>
      <c r="FP100" s="549"/>
      <c r="FQ100" s="549"/>
      <c r="FR100" s="549"/>
      <c r="FS100" s="549"/>
      <c r="FT100" s="549"/>
      <c r="FU100" s="549"/>
      <c r="FV100" s="549"/>
      <c r="FW100" s="549"/>
      <c r="FX100" s="549"/>
      <c r="FY100" s="549"/>
      <c r="FZ100" s="549"/>
      <c r="GA100" s="549"/>
      <c r="GB100" s="549"/>
      <c r="GC100" s="549"/>
      <c r="GD100" s="549"/>
      <c r="GE100" s="549"/>
      <c r="GF100" s="549"/>
      <c r="GG100" s="549"/>
      <c r="GH100" s="549"/>
      <c r="GI100" s="549"/>
      <c r="GJ100" s="549"/>
      <c r="GK100" s="549"/>
      <c r="GL100" s="549"/>
      <c r="GM100" s="549"/>
      <c r="GN100" s="549"/>
      <c r="GO100" s="549"/>
      <c r="GP100" s="549"/>
      <c r="GQ100" s="549"/>
      <c r="GR100" s="549"/>
      <c r="GS100" s="549"/>
      <c r="GT100" s="549"/>
      <c r="GU100" s="549"/>
      <c r="GV100" s="549"/>
      <c r="GW100" s="549"/>
      <c r="GX100" s="549"/>
      <c r="GY100" s="549"/>
      <c r="GZ100" s="549"/>
      <c r="HA100" s="549"/>
      <c r="HB100" s="549"/>
      <c r="HC100" s="549"/>
      <c r="HD100" s="549"/>
      <c r="HE100" s="549"/>
      <c r="HF100" s="549"/>
      <c r="HG100" s="549"/>
      <c r="HH100" s="549"/>
      <c r="HI100" s="549"/>
      <c r="HJ100" s="549"/>
      <c r="HK100" s="549"/>
      <c r="HL100" s="549"/>
      <c r="HM100" s="549"/>
      <c r="HN100" s="549"/>
      <c r="HO100" s="549"/>
      <c r="HP100" s="549"/>
      <c r="HQ100" s="549"/>
      <c r="HR100" s="549"/>
      <c r="HS100" s="549"/>
      <c r="HT100" s="549"/>
      <c r="HU100" s="549"/>
      <c r="HV100" s="549"/>
      <c r="HW100" s="549"/>
      <c r="HX100" s="549"/>
      <c r="HY100" s="549"/>
      <c r="HZ100" s="549"/>
      <c r="IA100" s="549"/>
      <c r="IB100" s="549"/>
      <c r="IC100" s="549"/>
      <c r="ID100" s="549"/>
      <c r="IE100" s="549"/>
      <c r="IF100" s="549"/>
      <c r="IG100" s="549"/>
      <c r="IH100" s="549"/>
      <c r="II100" s="549"/>
      <c r="IJ100" s="549"/>
      <c r="IK100" s="549"/>
      <c r="IL100" s="549"/>
      <c r="IM100" s="549"/>
      <c r="IN100" s="549"/>
      <c r="IO100" s="549"/>
      <c r="IP100" s="549"/>
      <c r="IQ100" s="549"/>
      <c r="IR100" s="549"/>
      <c r="IS100" s="549"/>
      <c r="IT100" s="549"/>
      <c r="IU100" s="549"/>
      <c r="IV100" s="549"/>
    </row>
    <row r="101" spans="1:256" s="550" customFormat="1" ht="15" customHeight="1">
      <c r="A101" s="558" t="s">
        <v>525</v>
      </c>
      <c r="B101" s="607">
        <v>521.37</v>
      </c>
      <c r="C101" s="607">
        <v>579.17600000000004</v>
      </c>
      <c r="D101" s="607">
        <v>452.70968600000003</v>
      </c>
      <c r="E101" s="607">
        <v>591</v>
      </c>
      <c r="F101" s="620"/>
      <c r="G101" s="616"/>
      <c r="H101" s="549"/>
      <c r="I101" s="549"/>
      <c r="J101" s="549"/>
      <c r="K101" s="614"/>
      <c r="L101" s="614"/>
      <c r="M101" s="614"/>
      <c r="N101" s="614"/>
      <c r="O101" s="549"/>
      <c r="P101" s="549"/>
      <c r="Q101" s="549"/>
      <c r="R101" s="549"/>
      <c r="S101" s="549"/>
      <c r="T101" s="549"/>
      <c r="U101" s="549"/>
      <c r="V101" s="549"/>
      <c r="W101" s="549"/>
      <c r="X101" s="549"/>
      <c r="Y101" s="549"/>
      <c r="Z101" s="549"/>
      <c r="AA101" s="549"/>
      <c r="AB101" s="549"/>
      <c r="AC101" s="549"/>
      <c r="AD101" s="549"/>
      <c r="AE101" s="549"/>
      <c r="AF101" s="549"/>
      <c r="AG101" s="549"/>
      <c r="AH101" s="549"/>
      <c r="AI101" s="549"/>
      <c r="AJ101" s="549"/>
      <c r="AK101" s="549"/>
      <c r="AL101" s="549"/>
      <c r="AM101" s="549"/>
      <c r="AN101" s="549"/>
      <c r="AO101" s="549"/>
      <c r="AP101" s="549"/>
      <c r="AQ101" s="549"/>
      <c r="AR101" s="549"/>
      <c r="AS101" s="549"/>
      <c r="AT101" s="549"/>
      <c r="AU101" s="549"/>
      <c r="AV101" s="549"/>
      <c r="AW101" s="549"/>
      <c r="AX101" s="549"/>
      <c r="AY101" s="549"/>
      <c r="AZ101" s="549"/>
      <c r="BA101" s="549"/>
      <c r="BB101" s="549"/>
      <c r="BC101" s="549"/>
      <c r="BD101" s="549"/>
      <c r="BE101" s="549"/>
      <c r="BF101" s="549"/>
      <c r="BG101" s="549"/>
      <c r="BH101" s="549"/>
      <c r="BI101" s="549"/>
      <c r="BJ101" s="549"/>
      <c r="BK101" s="549"/>
      <c r="BL101" s="549"/>
      <c r="BM101" s="549"/>
      <c r="BN101" s="549"/>
      <c r="BO101" s="549"/>
      <c r="BP101" s="549"/>
      <c r="BQ101" s="549"/>
      <c r="BR101" s="549"/>
      <c r="BS101" s="549"/>
      <c r="BT101" s="549"/>
      <c r="BU101" s="549"/>
      <c r="BV101" s="549"/>
      <c r="BW101" s="549"/>
      <c r="BX101" s="549"/>
      <c r="BY101" s="549"/>
      <c r="BZ101" s="549"/>
      <c r="CA101" s="549"/>
      <c r="CB101" s="549"/>
      <c r="CC101" s="549"/>
      <c r="CD101" s="549"/>
      <c r="CE101" s="549"/>
      <c r="CF101" s="549"/>
      <c r="CG101" s="549"/>
      <c r="CH101" s="549"/>
      <c r="CI101" s="549"/>
      <c r="CJ101" s="549"/>
      <c r="CK101" s="549"/>
      <c r="CL101" s="549"/>
      <c r="CM101" s="549"/>
      <c r="CN101" s="549"/>
      <c r="CO101" s="549"/>
      <c r="CP101" s="549"/>
      <c r="CQ101" s="549"/>
      <c r="CR101" s="549"/>
      <c r="CS101" s="549"/>
      <c r="CT101" s="549"/>
      <c r="CU101" s="549"/>
      <c r="CV101" s="549"/>
      <c r="CW101" s="549"/>
      <c r="CX101" s="549"/>
      <c r="CY101" s="549"/>
      <c r="CZ101" s="549"/>
      <c r="DA101" s="549"/>
      <c r="DB101" s="549"/>
      <c r="DC101" s="549"/>
      <c r="DD101" s="549"/>
      <c r="DE101" s="549"/>
      <c r="DF101" s="549"/>
      <c r="DG101" s="549"/>
      <c r="DH101" s="549"/>
      <c r="DI101" s="549"/>
      <c r="DJ101" s="549"/>
      <c r="DK101" s="549"/>
      <c r="DL101" s="549"/>
      <c r="DM101" s="549"/>
      <c r="DN101" s="549"/>
      <c r="DO101" s="549"/>
      <c r="DP101" s="549"/>
      <c r="DQ101" s="549"/>
      <c r="DR101" s="549"/>
      <c r="DS101" s="549"/>
      <c r="DT101" s="549"/>
      <c r="DU101" s="549"/>
      <c r="DV101" s="549"/>
      <c r="DW101" s="549"/>
      <c r="DX101" s="549"/>
      <c r="DY101" s="549"/>
      <c r="DZ101" s="549"/>
      <c r="EA101" s="549"/>
      <c r="EB101" s="549"/>
      <c r="EC101" s="549"/>
      <c r="ED101" s="549"/>
      <c r="EE101" s="549"/>
      <c r="EF101" s="549"/>
      <c r="EG101" s="549"/>
      <c r="EH101" s="549"/>
      <c r="EI101" s="549"/>
      <c r="EJ101" s="549"/>
      <c r="EK101" s="549"/>
      <c r="EL101" s="549"/>
      <c r="EM101" s="549"/>
      <c r="EN101" s="549"/>
      <c r="EO101" s="549"/>
      <c r="EP101" s="549"/>
      <c r="EQ101" s="549"/>
      <c r="ER101" s="549"/>
      <c r="ES101" s="549"/>
      <c r="ET101" s="549"/>
      <c r="EU101" s="549"/>
      <c r="EV101" s="549"/>
      <c r="EW101" s="549"/>
      <c r="EX101" s="549"/>
      <c r="EY101" s="549"/>
      <c r="EZ101" s="549"/>
      <c r="FA101" s="549"/>
      <c r="FB101" s="549"/>
      <c r="FC101" s="549"/>
      <c r="FD101" s="549"/>
      <c r="FE101" s="549"/>
      <c r="FF101" s="549"/>
      <c r="FG101" s="549"/>
      <c r="FH101" s="549"/>
      <c r="FI101" s="549"/>
      <c r="FJ101" s="549"/>
      <c r="FK101" s="549"/>
      <c r="FL101" s="549"/>
      <c r="FM101" s="549"/>
      <c r="FN101" s="549"/>
      <c r="FO101" s="549"/>
      <c r="FP101" s="549"/>
      <c r="FQ101" s="549"/>
      <c r="FR101" s="549"/>
      <c r="FS101" s="549"/>
      <c r="FT101" s="549"/>
      <c r="FU101" s="549"/>
      <c r="FV101" s="549"/>
      <c r="FW101" s="549"/>
      <c r="FX101" s="549"/>
      <c r="FY101" s="549"/>
      <c r="FZ101" s="549"/>
      <c r="GA101" s="549"/>
      <c r="GB101" s="549"/>
      <c r="GC101" s="549"/>
      <c r="GD101" s="549"/>
      <c r="GE101" s="549"/>
      <c r="GF101" s="549"/>
      <c r="GG101" s="549"/>
      <c r="GH101" s="549"/>
      <c r="GI101" s="549"/>
      <c r="GJ101" s="549"/>
      <c r="GK101" s="549"/>
      <c r="GL101" s="549"/>
      <c r="GM101" s="549"/>
      <c r="GN101" s="549"/>
      <c r="GO101" s="549"/>
      <c r="GP101" s="549"/>
      <c r="GQ101" s="549"/>
      <c r="GR101" s="549"/>
      <c r="GS101" s="549"/>
      <c r="GT101" s="549"/>
      <c r="GU101" s="549"/>
      <c r="GV101" s="549"/>
      <c r="GW101" s="549"/>
      <c r="GX101" s="549"/>
      <c r="GY101" s="549"/>
      <c r="GZ101" s="549"/>
      <c r="HA101" s="549"/>
      <c r="HB101" s="549"/>
      <c r="HC101" s="549"/>
      <c r="HD101" s="549"/>
      <c r="HE101" s="549"/>
      <c r="HF101" s="549"/>
      <c r="HG101" s="549"/>
      <c r="HH101" s="549"/>
      <c r="HI101" s="549"/>
      <c r="HJ101" s="549"/>
      <c r="HK101" s="549"/>
      <c r="HL101" s="549"/>
      <c r="HM101" s="549"/>
      <c r="HN101" s="549"/>
      <c r="HO101" s="549"/>
      <c r="HP101" s="549"/>
      <c r="HQ101" s="549"/>
      <c r="HR101" s="549"/>
      <c r="HS101" s="549"/>
      <c r="HT101" s="549"/>
      <c r="HU101" s="549"/>
      <c r="HV101" s="549"/>
      <c r="HW101" s="549"/>
      <c r="HX101" s="549"/>
      <c r="HY101" s="549"/>
      <c r="HZ101" s="549"/>
      <c r="IA101" s="549"/>
      <c r="IB101" s="549"/>
      <c r="IC101" s="549"/>
      <c r="ID101" s="549"/>
      <c r="IE101" s="549"/>
      <c r="IF101" s="549"/>
      <c r="IG101" s="549"/>
      <c r="IH101" s="549"/>
      <c r="II101" s="549"/>
      <c r="IJ101" s="549"/>
      <c r="IK101" s="549"/>
      <c r="IL101" s="549"/>
      <c r="IM101" s="549"/>
      <c r="IN101" s="549"/>
      <c r="IO101" s="549"/>
      <c r="IP101" s="549"/>
      <c r="IQ101" s="549"/>
      <c r="IR101" s="549"/>
      <c r="IS101" s="549"/>
      <c r="IT101" s="549"/>
      <c r="IU101" s="549"/>
      <c r="IV101" s="549"/>
    </row>
    <row r="102" spans="1:256" s="549" customFormat="1" ht="20.100000000000001" customHeight="1">
      <c r="A102" s="558" t="s">
        <v>526</v>
      </c>
      <c r="B102" s="607">
        <v>2439.107</v>
      </c>
      <c r="C102" s="607">
        <v>2284.3269999999998</v>
      </c>
      <c r="D102" s="607">
        <v>2799.999315</v>
      </c>
      <c r="E102" s="607">
        <v>3056</v>
      </c>
      <c r="F102" s="620"/>
      <c r="G102" s="616"/>
      <c r="K102" s="614"/>
      <c r="L102" s="614"/>
      <c r="M102" s="614"/>
      <c r="N102" s="614"/>
    </row>
    <row r="103" spans="1:256" s="549" customFormat="1" ht="20.100000000000001" customHeight="1">
      <c r="A103" s="558" t="s">
        <v>527</v>
      </c>
      <c r="B103" s="607">
        <v>3803.6350000000002</v>
      </c>
      <c r="C103" s="607">
        <v>4813.4269999999997</v>
      </c>
      <c r="D103" s="607">
        <v>5136.7572920000002</v>
      </c>
      <c r="E103" s="607">
        <v>4912.3</v>
      </c>
      <c r="F103" s="620"/>
      <c r="G103" s="616"/>
      <c r="K103" s="614"/>
      <c r="L103" s="614"/>
      <c r="M103" s="614"/>
      <c r="N103" s="614"/>
    </row>
    <row r="104" spans="1:256" s="549" customFormat="1" ht="20.100000000000001" customHeight="1">
      <c r="A104" s="558" t="s">
        <v>528</v>
      </c>
      <c r="B104" s="607">
        <v>5266.6120000000001</v>
      </c>
      <c r="C104" s="607">
        <v>5684.0219999999999</v>
      </c>
      <c r="D104" s="607">
        <v>6920.9333349999997</v>
      </c>
      <c r="E104" s="607">
        <v>6866</v>
      </c>
      <c r="F104" s="620"/>
      <c r="G104" s="616"/>
      <c r="K104" s="614"/>
      <c r="L104" s="614"/>
      <c r="M104" s="614"/>
      <c r="N104" s="614"/>
    </row>
    <row r="105" spans="1:256" s="549" customFormat="1" ht="20.100000000000001" customHeight="1">
      <c r="A105" s="558" t="s">
        <v>529</v>
      </c>
      <c r="B105" s="607">
        <v>4367.1779999999999</v>
      </c>
      <c r="C105" s="607">
        <v>4775.0609999999997</v>
      </c>
      <c r="D105" s="607">
        <v>4441.9323969999996</v>
      </c>
      <c r="E105" s="607">
        <v>4476.8</v>
      </c>
      <c r="F105" s="565"/>
      <c r="G105" s="616"/>
      <c r="K105" s="614"/>
      <c r="L105" s="614"/>
      <c r="M105" s="614"/>
      <c r="N105" s="614"/>
    </row>
    <row r="106" spans="1:256" s="549" customFormat="1" ht="20.100000000000001" customHeight="1">
      <c r="A106" s="617" t="s">
        <v>530</v>
      </c>
      <c r="B106" s="607">
        <v>1022.23</v>
      </c>
      <c r="C106" s="607">
        <v>1047.7710000000002</v>
      </c>
      <c r="D106" s="607">
        <v>859.771747</v>
      </c>
      <c r="E106" s="607">
        <v>1564</v>
      </c>
      <c r="F106" s="622" t="s">
        <v>525</v>
      </c>
      <c r="G106" s="616"/>
      <c r="K106" s="614"/>
      <c r="L106" s="614"/>
      <c r="M106" s="614"/>
      <c r="N106" s="614"/>
    </row>
    <row r="107" spans="1:256" s="549" customFormat="1" ht="20.100000000000001" customHeight="1">
      <c r="A107" s="558" t="s">
        <v>531</v>
      </c>
      <c r="B107" s="618">
        <v>41.067999999999998</v>
      </c>
      <c r="C107" s="618">
        <v>38.941000000000003</v>
      </c>
      <c r="D107" s="618">
        <v>46.335999999999999</v>
      </c>
      <c r="E107" s="618">
        <v>2187</v>
      </c>
      <c r="F107" s="622" t="s">
        <v>526</v>
      </c>
      <c r="K107" s="614"/>
      <c r="L107" s="614"/>
      <c r="M107" s="614"/>
      <c r="N107" s="614"/>
    </row>
    <row r="108" spans="1:256" s="549" customFormat="1" ht="20.100000000000001" customHeight="1">
      <c r="A108" s="619" t="s">
        <v>671</v>
      </c>
      <c r="B108" s="619"/>
      <c r="C108" s="619"/>
      <c r="D108" s="619"/>
      <c r="E108" s="619"/>
      <c r="F108" s="622" t="s">
        <v>527</v>
      </c>
      <c r="G108" s="550"/>
      <c r="H108" s="550"/>
      <c r="I108" s="550"/>
      <c r="J108" s="550"/>
      <c r="K108" s="550"/>
      <c r="L108" s="550"/>
      <c r="M108" s="550"/>
      <c r="N108" s="550"/>
      <c r="O108" s="550"/>
      <c r="P108" s="550"/>
      <c r="Q108" s="550"/>
      <c r="R108" s="550"/>
      <c r="S108" s="550"/>
      <c r="T108" s="550"/>
      <c r="U108" s="550"/>
      <c r="V108" s="550"/>
      <c r="W108" s="550"/>
      <c r="X108" s="550"/>
      <c r="Y108" s="550"/>
      <c r="Z108" s="550"/>
      <c r="AA108" s="550"/>
      <c r="AB108" s="550"/>
      <c r="AC108" s="550"/>
      <c r="AD108" s="550"/>
      <c r="AE108" s="550"/>
      <c r="AF108" s="550"/>
      <c r="AG108" s="550"/>
      <c r="AH108" s="550"/>
      <c r="AI108" s="550"/>
      <c r="AJ108" s="550"/>
      <c r="AK108" s="550"/>
      <c r="AL108" s="550"/>
      <c r="AM108" s="550"/>
      <c r="AN108" s="550"/>
      <c r="AO108" s="550"/>
      <c r="AP108" s="550"/>
      <c r="AQ108" s="550"/>
      <c r="AR108" s="550"/>
      <c r="AS108" s="550"/>
      <c r="AT108" s="550"/>
      <c r="AU108" s="550"/>
      <c r="AV108" s="550"/>
      <c r="AW108" s="550"/>
      <c r="AX108" s="550"/>
      <c r="AY108" s="550"/>
      <c r="AZ108" s="550"/>
      <c r="BA108" s="550"/>
      <c r="BB108" s="550"/>
      <c r="BC108" s="550"/>
      <c r="BD108" s="550"/>
      <c r="BE108" s="550"/>
      <c r="BF108" s="550"/>
      <c r="BG108" s="550"/>
      <c r="BH108" s="550"/>
      <c r="BI108" s="550"/>
      <c r="BJ108" s="550"/>
      <c r="BK108" s="550"/>
      <c r="BL108" s="550"/>
      <c r="BM108" s="550"/>
      <c r="BN108" s="550"/>
      <c r="BO108" s="550"/>
      <c r="BP108" s="550"/>
      <c r="BQ108" s="550"/>
      <c r="BR108" s="550"/>
      <c r="BS108" s="550"/>
      <c r="BT108" s="550"/>
      <c r="BU108" s="550"/>
      <c r="BV108" s="550"/>
      <c r="BW108" s="550"/>
      <c r="BX108" s="550"/>
      <c r="BY108" s="550"/>
      <c r="BZ108" s="550"/>
      <c r="CA108" s="550"/>
      <c r="CB108" s="550"/>
      <c r="CC108" s="550"/>
      <c r="CD108" s="550"/>
      <c r="CE108" s="550"/>
      <c r="CF108" s="550"/>
      <c r="CG108" s="550"/>
      <c r="CH108" s="550"/>
      <c r="CI108" s="550"/>
      <c r="CJ108" s="550"/>
      <c r="CK108" s="550"/>
      <c r="CL108" s="550"/>
      <c r="CM108" s="550"/>
      <c r="CN108" s="550"/>
      <c r="CO108" s="550"/>
      <c r="CP108" s="550"/>
      <c r="CQ108" s="550"/>
      <c r="CR108" s="550"/>
      <c r="CS108" s="550"/>
      <c r="CT108" s="550"/>
      <c r="CU108" s="550"/>
      <c r="CV108" s="550"/>
      <c r="CW108" s="550"/>
      <c r="CX108" s="550"/>
      <c r="CY108" s="550"/>
      <c r="CZ108" s="550"/>
      <c r="DA108" s="550"/>
      <c r="DB108" s="550"/>
      <c r="DC108" s="550"/>
      <c r="DD108" s="550"/>
      <c r="DE108" s="550"/>
      <c r="DF108" s="550"/>
      <c r="DG108" s="550"/>
      <c r="DH108" s="550"/>
      <c r="DI108" s="550"/>
      <c r="DJ108" s="550"/>
      <c r="DK108" s="550"/>
      <c r="DL108" s="550"/>
      <c r="DM108" s="550"/>
      <c r="DN108" s="550"/>
      <c r="DO108" s="550"/>
      <c r="DP108" s="550"/>
      <c r="DQ108" s="550"/>
      <c r="DR108" s="550"/>
      <c r="DS108" s="550"/>
      <c r="DT108" s="550"/>
      <c r="DU108" s="550"/>
      <c r="DV108" s="550"/>
      <c r="DW108" s="550"/>
      <c r="DX108" s="550"/>
      <c r="DY108" s="550"/>
      <c r="DZ108" s="550"/>
      <c r="EA108" s="550"/>
      <c r="EB108" s="550"/>
      <c r="EC108" s="550"/>
      <c r="ED108" s="550"/>
      <c r="EE108" s="550"/>
      <c r="EF108" s="550"/>
      <c r="EG108" s="550"/>
      <c r="EH108" s="550"/>
      <c r="EI108" s="550"/>
      <c r="EJ108" s="550"/>
      <c r="EK108" s="550"/>
      <c r="EL108" s="550"/>
      <c r="EM108" s="550"/>
      <c r="EN108" s="550"/>
      <c r="EO108" s="550"/>
      <c r="EP108" s="550"/>
      <c r="EQ108" s="550"/>
      <c r="ER108" s="550"/>
      <c r="ES108" s="550"/>
      <c r="ET108" s="550"/>
      <c r="EU108" s="550"/>
      <c r="EV108" s="550"/>
      <c r="EW108" s="550"/>
      <c r="EX108" s="550"/>
      <c r="EY108" s="550"/>
      <c r="EZ108" s="550"/>
      <c r="FA108" s="550"/>
      <c r="FB108" s="550"/>
      <c r="FC108" s="550"/>
      <c r="FD108" s="550"/>
      <c r="FE108" s="550"/>
      <c r="FF108" s="550"/>
      <c r="FG108" s="550"/>
      <c r="FH108" s="550"/>
      <c r="FI108" s="550"/>
      <c r="FJ108" s="550"/>
      <c r="FK108" s="550"/>
      <c r="FL108" s="550"/>
      <c r="FM108" s="550"/>
      <c r="FN108" s="550"/>
      <c r="FO108" s="550"/>
      <c r="FP108" s="550"/>
      <c r="FQ108" s="550"/>
      <c r="FR108" s="550"/>
      <c r="FS108" s="550"/>
      <c r="FT108" s="550"/>
      <c r="FU108" s="550"/>
      <c r="FV108" s="550"/>
      <c r="FW108" s="550"/>
      <c r="FX108" s="550"/>
      <c r="FY108" s="550"/>
      <c r="FZ108" s="550"/>
      <c r="GA108" s="550"/>
      <c r="GB108" s="550"/>
      <c r="GC108" s="550"/>
      <c r="GD108" s="550"/>
      <c r="GE108" s="550"/>
      <c r="GF108" s="550"/>
      <c r="GG108" s="550"/>
      <c r="GH108" s="550"/>
      <c r="GI108" s="550"/>
      <c r="GJ108" s="550"/>
      <c r="GK108" s="550"/>
      <c r="GL108" s="550"/>
      <c r="GM108" s="550"/>
      <c r="GN108" s="550"/>
      <c r="GO108" s="550"/>
      <c r="GP108" s="550"/>
      <c r="GQ108" s="550"/>
      <c r="GR108" s="550"/>
      <c r="GS108" s="550"/>
      <c r="GT108" s="550"/>
      <c r="GU108" s="550"/>
      <c r="GV108" s="550"/>
      <c r="GW108" s="550"/>
      <c r="GX108" s="550"/>
      <c r="GY108" s="550"/>
      <c r="GZ108" s="550"/>
      <c r="HA108" s="550"/>
      <c r="HB108" s="550"/>
      <c r="HC108" s="550"/>
      <c r="HD108" s="550"/>
      <c r="HE108" s="550"/>
      <c r="HF108" s="550"/>
      <c r="HG108" s="550"/>
      <c r="HH108" s="550"/>
      <c r="HI108" s="550"/>
      <c r="HJ108" s="550"/>
      <c r="HK108" s="550"/>
      <c r="HL108" s="550"/>
      <c r="HM108" s="550"/>
      <c r="HN108" s="550"/>
      <c r="HO108" s="550"/>
      <c r="HP108" s="550"/>
      <c r="HQ108" s="550"/>
      <c r="HR108" s="550"/>
      <c r="HS108" s="550"/>
      <c r="HT108" s="550"/>
      <c r="HU108" s="550"/>
      <c r="HV108" s="550"/>
      <c r="HW108" s="550"/>
      <c r="HX108" s="550"/>
      <c r="HY108" s="550"/>
      <c r="HZ108" s="550"/>
      <c r="IA108" s="550"/>
      <c r="IB108" s="550"/>
      <c r="IC108" s="550"/>
      <c r="ID108" s="550"/>
      <c r="IE108" s="550"/>
      <c r="IF108" s="550"/>
      <c r="IG108" s="550"/>
      <c r="IH108" s="550"/>
      <c r="II108" s="550"/>
      <c r="IJ108" s="550"/>
      <c r="IK108" s="550"/>
      <c r="IL108" s="550"/>
      <c r="IM108" s="550"/>
      <c r="IN108" s="550"/>
      <c r="IO108" s="550"/>
      <c r="IP108" s="550"/>
      <c r="IQ108" s="550"/>
      <c r="IR108" s="550"/>
      <c r="IS108" s="550"/>
      <c r="IT108" s="550"/>
      <c r="IU108" s="550"/>
      <c r="IV108" s="550"/>
    </row>
    <row r="109" spans="1:256" s="549" customFormat="1" ht="20.100000000000001" customHeight="1">
      <c r="A109" s="551"/>
      <c r="B109" s="551"/>
      <c r="C109" s="551"/>
      <c r="D109" s="551"/>
      <c r="E109" s="551"/>
      <c r="F109" s="622" t="s">
        <v>528</v>
      </c>
      <c r="G109" s="550"/>
      <c r="H109" s="550"/>
      <c r="I109" s="550"/>
      <c r="J109" s="550"/>
      <c r="K109" s="550"/>
      <c r="L109" s="550"/>
      <c r="M109" s="550"/>
      <c r="N109" s="550"/>
      <c r="O109" s="550"/>
      <c r="P109" s="550"/>
      <c r="Q109" s="550"/>
      <c r="R109" s="550"/>
      <c r="S109" s="550"/>
      <c r="T109" s="550"/>
      <c r="U109" s="550"/>
      <c r="V109" s="550"/>
      <c r="W109" s="550"/>
      <c r="X109" s="550"/>
      <c r="Y109" s="550"/>
      <c r="Z109" s="550"/>
      <c r="AA109" s="550"/>
      <c r="AB109" s="550"/>
      <c r="AC109" s="550"/>
      <c r="AD109" s="550"/>
      <c r="AE109" s="550"/>
      <c r="AF109" s="550"/>
      <c r="AG109" s="550"/>
      <c r="AH109" s="550"/>
      <c r="AI109" s="550"/>
      <c r="AJ109" s="550"/>
      <c r="AK109" s="550"/>
      <c r="AL109" s="550"/>
      <c r="AM109" s="550"/>
      <c r="AN109" s="550"/>
      <c r="AO109" s="550"/>
      <c r="AP109" s="550"/>
      <c r="AQ109" s="550"/>
      <c r="AR109" s="550"/>
      <c r="AS109" s="550"/>
      <c r="AT109" s="550"/>
      <c r="AU109" s="550"/>
      <c r="AV109" s="550"/>
      <c r="AW109" s="550"/>
      <c r="AX109" s="550"/>
      <c r="AY109" s="550"/>
      <c r="AZ109" s="550"/>
      <c r="BA109" s="550"/>
      <c r="BB109" s="550"/>
      <c r="BC109" s="550"/>
      <c r="BD109" s="550"/>
      <c r="BE109" s="550"/>
      <c r="BF109" s="550"/>
      <c r="BG109" s="550"/>
      <c r="BH109" s="550"/>
      <c r="BI109" s="550"/>
      <c r="BJ109" s="550"/>
      <c r="BK109" s="550"/>
      <c r="BL109" s="550"/>
      <c r="BM109" s="550"/>
      <c r="BN109" s="550"/>
      <c r="BO109" s="550"/>
      <c r="BP109" s="550"/>
      <c r="BQ109" s="550"/>
      <c r="BR109" s="550"/>
      <c r="BS109" s="550"/>
      <c r="BT109" s="550"/>
      <c r="BU109" s="550"/>
      <c r="BV109" s="550"/>
      <c r="BW109" s="550"/>
      <c r="BX109" s="550"/>
      <c r="BY109" s="550"/>
      <c r="BZ109" s="550"/>
      <c r="CA109" s="550"/>
      <c r="CB109" s="550"/>
      <c r="CC109" s="550"/>
      <c r="CD109" s="550"/>
      <c r="CE109" s="550"/>
      <c r="CF109" s="550"/>
      <c r="CG109" s="550"/>
      <c r="CH109" s="550"/>
      <c r="CI109" s="550"/>
      <c r="CJ109" s="550"/>
      <c r="CK109" s="550"/>
      <c r="CL109" s="550"/>
      <c r="CM109" s="550"/>
      <c r="CN109" s="550"/>
      <c r="CO109" s="550"/>
      <c r="CP109" s="550"/>
      <c r="CQ109" s="550"/>
      <c r="CR109" s="550"/>
      <c r="CS109" s="550"/>
      <c r="CT109" s="550"/>
      <c r="CU109" s="550"/>
      <c r="CV109" s="550"/>
      <c r="CW109" s="550"/>
      <c r="CX109" s="550"/>
      <c r="CY109" s="550"/>
      <c r="CZ109" s="550"/>
      <c r="DA109" s="550"/>
      <c r="DB109" s="550"/>
      <c r="DC109" s="550"/>
      <c r="DD109" s="550"/>
      <c r="DE109" s="550"/>
      <c r="DF109" s="550"/>
      <c r="DG109" s="550"/>
      <c r="DH109" s="550"/>
      <c r="DI109" s="550"/>
      <c r="DJ109" s="550"/>
      <c r="DK109" s="550"/>
      <c r="DL109" s="550"/>
      <c r="DM109" s="550"/>
      <c r="DN109" s="550"/>
      <c r="DO109" s="550"/>
      <c r="DP109" s="550"/>
      <c r="DQ109" s="550"/>
      <c r="DR109" s="550"/>
      <c r="DS109" s="550"/>
      <c r="DT109" s="550"/>
      <c r="DU109" s="550"/>
      <c r="DV109" s="550"/>
      <c r="DW109" s="550"/>
      <c r="DX109" s="550"/>
      <c r="DY109" s="550"/>
      <c r="DZ109" s="550"/>
      <c r="EA109" s="550"/>
      <c r="EB109" s="550"/>
      <c r="EC109" s="550"/>
      <c r="ED109" s="550"/>
      <c r="EE109" s="550"/>
      <c r="EF109" s="550"/>
      <c r="EG109" s="550"/>
      <c r="EH109" s="550"/>
      <c r="EI109" s="550"/>
      <c r="EJ109" s="550"/>
      <c r="EK109" s="550"/>
      <c r="EL109" s="550"/>
      <c r="EM109" s="550"/>
      <c r="EN109" s="550"/>
      <c r="EO109" s="550"/>
      <c r="EP109" s="550"/>
      <c r="EQ109" s="550"/>
      <c r="ER109" s="550"/>
      <c r="ES109" s="550"/>
      <c r="ET109" s="550"/>
      <c r="EU109" s="550"/>
      <c r="EV109" s="550"/>
      <c r="EW109" s="550"/>
      <c r="EX109" s="550"/>
      <c r="EY109" s="550"/>
      <c r="EZ109" s="550"/>
      <c r="FA109" s="550"/>
      <c r="FB109" s="550"/>
      <c r="FC109" s="550"/>
      <c r="FD109" s="550"/>
      <c r="FE109" s="550"/>
      <c r="FF109" s="550"/>
      <c r="FG109" s="550"/>
      <c r="FH109" s="550"/>
      <c r="FI109" s="550"/>
      <c r="FJ109" s="550"/>
      <c r="FK109" s="550"/>
      <c r="FL109" s="550"/>
      <c r="FM109" s="550"/>
      <c r="FN109" s="550"/>
      <c r="FO109" s="550"/>
      <c r="FP109" s="550"/>
      <c r="FQ109" s="550"/>
      <c r="FR109" s="550"/>
      <c r="FS109" s="550"/>
      <c r="FT109" s="550"/>
      <c r="FU109" s="550"/>
      <c r="FV109" s="550"/>
      <c r="FW109" s="550"/>
      <c r="FX109" s="550"/>
      <c r="FY109" s="550"/>
      <c r="FZ109" s="550"/>
      <c r="GA109" s="550"/>
      <c r="GB109" s="550"/>
      <c r="GC109" s="550"/>
      <c r="GD109" s="550"/>
      <c r="GE109" s="550"/>
      <c r="GF109" s="550"/>
      <c r="GG109" s="550"/>
      <c r="GH109" s="550"/>
      <c r="GI109" s="550"/>
      <c r="GJ109" s="550"/>
      <c r="GK109" s="550"/>
      <c r="GL109" s="550"/>
      <c r="GM109" s="550"/>
      <c r="GN109" s="550"/>
      <c r="GO109" s="550"/>
      <c r="GP109" s="550"/>
      <c r="GQ109" s="550"/>
      <c r="GR109" s="550"/>
      <c r="GS109" s="550"/>
      <c r="GT109" s="550"/>
      <c r="GU109" s="550"/>
      <c r="GV109" s="550"/>
      <c r="GW109" s="550"/>
      <c r="GX109" s="550"/>
      <c r="GY109" s="550"/>
      <c r="GZ109" s="550"/>
      <c r="HA109" s="550"/>
      <c r="HB109" s="550"/>
      <c r="HC109" s="550"/>
      <c r="HD109" s="550"/>
      <c r="HE109" s="550"/>
      <c r="HF109" s="550"/>
      <c r="HG109" s="550"/>
      <c r="HH109" s="550"/>
      <c r="HI109" s="550"/>
      <c r="HJ109" s="550"/>
      <c r="HK109" s="550"/>
      <c r="HL109" s="550"/>
      <c r="HM109" s="550"/>
      <c r="HN109" s="550"/>
      <c r="HO109" s="550"/>
      <c r="HP109" s="550"/>
      <c r="HQ109" s="550"/>
      <c r="HR109" s="550"/>
      <c r="HS109" s="550"/>
      <c r="HT109" s="550"/>
      <c r="HU109" s="550"/>
      <c r="HV109" s="550"/>
      <c r="HW109" s="550"/>
      <c r="HX109" s="550"/>
      <c r="HY109" s="550"/>
      <c r="HZ109" s="550"/>
      <c r="IA109" s="550"/>
      <c r="IB109" s="550"/>
      <c r="IC109" s="550"/>
      <c r="ID109" s="550"/>
      <c r="IE109" s="550"/>
      <c r="IF109" s="550"/>
      <c r="IG109" s="550"/>
      <c r="IH109" s="550"/>
      <c r="II109" s="550"/>
      <c r="IJ109" s="550"/>
      <c r="IK109" s="550"/>
      <c r="IL109" s="550"/>
      <c r="IM109" s="550"/>
      <c r="IN109" s="550"/>
      <c r="IO109" s="550"/>
      <c r="IP109" s="550"/>
      <c r="IQ109" s="550"/>
      <c r="IR109" s="550"/>
      <c r="IS109" s="550"/>
      <c r="IT109" s="550"/>
      <c r="IU109" s="550"/>
      <c r="IV109" s="550"/>
    </row>
    <row r="110" spans="1:256" s="549" customFormat="1" ht="20.100000000000001" customHeight="1">
      <c r="A110" s="621" t="s">
        <v>624</v>
      </c>
      <c r="B110" s="551"/>
      <c r="C110" s="551"/>
      <c r="D110" s="551"/>
      <c r="E110" s="551"/>
      <c r="F110" s="622" t="s">
        <v>529</v>
      </c>
      <c r="G110" s="550"/>
      <c r="H110" s="550"/>
      <c r="I110" s="550"/>
      <c r="J110" s="550"/>
      <c r="K110" s="550"/>
      <c r="L110" s="550"/>
      <c r="M110" s="550"/>
      <c r="N110" s="550"/>
      <c r="O110" s="550"/>
      <c r="P110" s="550"/>
      <c r="Q110" s="550"/>
      <c r="R110" s="550"/>
      <c r="S110" s="550"/>
      <c r="T110" s="550"/>
      <c r="U110" s="550"/>
      <c r="V110" s="550"/>
      <c r="W110" s="550"/>
      <c r="X110" s="550"/>
      <c r="Y110" s="550"/>
      <c r="Z110" s="550"/>
      <c r="AA110" s="550"/>
      <c r="AB110" s="550"/>
      <c r="AC110" s="550"/>
      <c r="AD110" s="550"/>
      <c r="AE110" s="550"/>
      <c r="AF110" s="550"/>
      <c r="AG110" s="550"/>
      <c r="AH110" s="550"/>
      <c r="AI110" s="550"/>
      <c r="AJ110" s="550"/>
      <c r="AK110" s="550"/>
      <c r="AL110" s="550"/>
      <c r="AM110" s="550"/>
      <c r="AN110" s="550"/>
      <c r="AO110" s="550"/>
      <c r="AP110" s="550"/>
      <c r="AQ110" s="550"/>
      <c r="AR110" s="550"/>
      <c r="AS110" s="550"/>
      <c r="AT110" s="550"/>
      <c r="AU110" s="550"/>
      <c r="AV110" s="550"/>
      <c r="AW110" s="550"/>
      <c r="AX110" s="550"/>
      <c r="AY110" s="550"/>
      <c r="AZ110" s="550"/>
      <c r="BA110" s="550"/>
      <c r="BB110" s="550"/>
      <c r="BC110" s="550"/>
      <c r="BD110" s="550"/>
      <c r="BE110" s="550"/>
      <c r="BF110" s="550"/>
      <c r="BG110" s="550"/>
      <c r="BH110" s="550"/>
      <c r="BI110" s="550"/>
      <c r="BJ110" s="550"/>
      <c r="BK110" s="550"/>
      <c r="BL110" s="550"/>
      <c r="BM110" s="550"/>
      <c r="BN110" s="550"/>
      <c r="BO110" s="550"/>
      <c r="BP110" s="550"/>
      <c r="BQ110" s="550"/>
      <c r="BR110" s="550"/>
      <c r="BS110" s="550"/>
      <c r="BT110" s="550"/>
      <c r="BU110" s="550"/>
      <c r="BV110" s="550"/>
      <c r="BW110" s="550"/>
      <c r="BX110" s="550"/>
      <c r="BY110" s="550"/>
      <c r="BZ110" s="550"/>
      <c r="CA110" s="550"/>
      <c r="CB110" s="550"/>
      <c r="CC110" s="550"/>
      <c r="CD110" s="550"/>
      <c r="CE110" s="550"/>
      <c r="CF110" s="550"/>
      <c r="CG110" s="550"/>
      <c r="CH110" s="550"/>
      <c r="CI110" s="550"/>
      <c r="CJ110" s="550"/>
      <c r="CK110" s="550"/>
      <c r="CL110" s="550"/>
      <c r="CM110" s="550"/>
      <c r="CN110" s="550"/>
      <c r="CO110" s="550"/>
      <c r="CP110" s="550"/>
      <c r="CQ110" s="550"/>
      <c r="CR110" s="550"/>
      <c r="CS110" s="550"/>
      <c r="CT110" s="550"/>
      <c r="CU110" s="550"/>
      <c r="CV110" s="550"/>
      <c r="CW110" s="550"/>
      <c r="CX110" s="550"/>
      <c r="CY110" s="550"/>
      <c r="CZ110" s="550"/>
      <c r="DA110" s="550"/>
      <c r="DB110" s="550"/>
      <c r="DC110" s="550"/>
      <c r="DD110" s="550"/>
      <c r="DE110" s="550"/>
      <c r="DF110" s="550"/>
      <c r="DG110" s="550"/>
      <c r="DH110" s="550"/>
      <c r="DI110" s="550"/>
      <c r="DJ110" s="550"/>
      <c r="DK110" s="550"/>
      <c r="DL110" s="550"/>
      <c r="DM110" s="550"/>
      <c r="DN110" s="550"/>
      <c r="DO110" s="550"/>
      <c r="DP110" s="550"/>
      <c r="DQ110" s="550"/>
      <c r="DR110" s="550"/>
      <c r="DS110" s="550"/>
      <c r="DT110" s="550"/>
      <c r="DU110" s="550"/>
      <c r="DV110" s="550"/>
      <c r="DW110" s="550"/>
      <c r="DX110" s="550"/>
      <c r="DY110" s="550"/>
      <c r="DZ110" s="550"/>
      <c r="EA110" s="550"/>
      <c r="EB110" s="550"/>
      <c r="EC110" s="550"/>
      <c r="ED110" s="550"/>
      <c r="EE110" s="550"/>
      <c r="EF110" s="550"/>
      <c r="EG110" s="550"/>
      <c r="EH110" s="550"/>
      <c r="EI110" s="550"/>
      <c r="EJ110" s="550"/>
      <c r="EK110" s="550"/>
      <c r="EL110" s="550"/>
      <c r="EM110" s="550"/>
      <c r="EN110" s="550"/>
      <c r="EO110" s="550"/>
      <c r="EP110" s="550"/>
      <c r="EQ110" s="550"/>
      <c r="ER110" s="550"/>
      <c r="ES110" s="550"/>
      <c r="ET110" s="550"/>
      <c r="EU110" s="550"/>
      <c r="EV110" s="550"/>
      <c r="EW110" s="550"/>
      <c r="EX110" s="550"/>
      <c r="EY110" s="550"/>
      <c r="EZ110" s="550"/>
      <c r="FA110" s="550"/>
      <c r="FB110" s="550"/>
      <c r="FC110" s="550"/>
      <c r="FD110" s="550"/>
      <c r="FE110" s="550"/>
      <c r="FF110" s="550"/>
      <c r="FG110" s="550"/>
      <c r="FH110" s="550"/>
      <c r="FI110" s="550"/>
      <c r="FJ110" s="550"/>
      <c r="FK110" s="550"/>
      <c r="FL110" s="550"/>
      <c r="FM110" s="550"/>
      <c r="FN110" s="550"/>
      <c r="FO110" s="550"/>
      <c r="FP110" s="550"/>
      <c r="FQ110" s="550"/>
      <c r="FR110" s="550"/>
      <c r="FS110" s="550"/>
      <c r="FT110" s="550"/>
      <c r="FU110" s="550"/>
      <c r="FV110" s="550"/>
      <c r="FW110" s="550"/>
      <c r="FX110" s="550"/>
      <c r="FY110" s="550"/>
      <c r="FZ110" s="550"/>
      <c r="GA110" s="550"/>
      <c r="GB110" s="550"/>
      <c r="GC110" s="550"/>
      <c r="GD110" s="550"/>
      <c r="GE110" s="550"/>
      <c r="GF110" s="550"/>
      <c r="GG110" s="550"/>
      <c r="GH110" s="550"/>
      <c r="GI110" s="550"/>
      <c r="GJ110" s="550"/>
      <c r="GK110" s="550"/>
      <c r="GL110" s="550"/>
      <c r="GM110" s="550"/>
      <c r="GN110" s="550"/>
      <c r="GO110" s="550"/>
      <c r="GP110" s="550"/>
      <c r="GQ110" s="550"/>
      <c r="GR110" s="550"/>
      <c r="GS110" s="550"/>
      <c r="GT110" s="550"/>
      <c r="GU110" s="550"/>
      <c r="GV110" s="550"/>
      <c r="GW110" s="550"/>
      <c r="GX110" s="550"/>
      <c r="GY110" s="550"/>
      <c r="GZ110" s="550"/>
      <c r="HA110" s="550"/>
      <c r="HB110" s="550"/>
      <c r="HC110" s="550"/>
      <c r="HD110" s="550"/>
      <c r="HE110" s="550"/>
      <c r="HF110" s="550"/>
      <c r="HG110" s="550"/>
      <c r="HH110" s="550"/>
      <c r="HI110" s="550"/>
      <c r="HJ110" s="550"/>
      <c r="HK110" s="550"/>
      <c r="HL110" s="550"/>
      <c r="HM110" s="550"/>
      <c r="HN110" s="550"/>
      <c r="HO110" s="550"/>
      <c r="HP110" s="550"/>
      <c r="HQ110" s="550"/>
      <c r="HR110" s="550"/>
      <c r="HS110" s="550"/>
      <c r="HT110" s="550"/>
      <c r="HU110" s="550"/>
      <c r="HV110" s="550"/>
      <c r="HW110" s="550"/>
      <c r="HX110" s="550"/>
      <c r="HY110" s="550"/>
      <c r="HZ110" s="550"/>
      <c r="IA110" s="550"/>
      <c r="IB110" s="550"/>
      <c r="IC110" s="550"/>
      <c r="ID110" s="550"/>
      <c r="IE110" s="550"/>
      <c r="IF110" s="550"/>
      <c r="IG110" s="550"/>
      <c r="IH110" s="550"/>
      <c r="II110" s="550"/>
      <c r="IJ110" s="550"/>
      <c r="IK110" s="550"/>
      <c r="IL110" s="550"/>
      <c r="IM110" s="550"/>
      <c r="IN110" s="550"/>
      <c r="IO110" s="550"/>
      <c r="IP110" s="550"/>
      <c r="IQ110" s="550"/>
      <c r="IR110" s="550"/>
      <c r="IS110" s="550"/>
      <c r="IT110" s="550"/>
      <c r="IU110" s="550"/>
      <c r="IV110" s="550"/>
    </row>
    <row r="111" spans="1:256" s="549" customFormat="1" ht="20.100000000000001" customHeight="1">
      <c r="A111" s="551"/>
      <c r="B111" s="551"/>
      <c r="C111" s="551"/>
      <c r="D111" s="551"/>
      <c r="E111" s="551"/>
      <c r="F111" s="622" t="s">
        <v>530</v>
      </c>
      <c r="G111" s="550"/>
      <c r="H111" s="550"/>
      <c r="I111" s="550"/>
      <c r="J111" s="550"/>
      <c r="K111" s="550"/>
      <c r="L111" s="550"/>
      <c r="M111" s="550"/>
      <c r="N111" s="550"/>
      <c r="O111" s="550"/>
      <c r="P111" s="550"/>
      <c r="Q111" s="550"/>
      <c r="R111" s="550"/>
      <c r="S111" s="550"/>
      <c r="T111" s="550"/>
      <c r="U111" s="550"/>
      <c r="V111" s="550"/>
      <c r="W111" s="550"/>
      <c r="X111" s="550"/>
      <c r="Y111" s="550"/>
      <c r="Z111" s="550"/>
      <c r="AA111" s="550"/>
      <c r="AB111" s="550"/>
      <c r="AC111" s="550"/>
      <c r="AD111" s="550"/>
      <c r="AE111" s="550"/>
      <c r="AF111" s="550"/>
      <c r="AG111" s="550"/>
      <c r="AH111" s="550"/>
      <c r="AI111" s="550"/>
      <c r="AJ111" s="550"/>
      <c r="AK111" s="550"/>
      <c r="AL111" s="550"/>
      <c r="AM111" s="550"/>
      <c r="AN111" s="550"/>
      <c r="AO111" s="550"/>
      <c r="AP111" s="550"/>
      <c r="AQ111" s="550"/>
      <c r="AR111" s="550"/>
      <c r="AS111" s="550"/>
      <c r="AT111" s="550"/>
      <c r="AU111" s="550"/>
      <c r="AV111" s="550"/>
      <c r="AW111" s="550"/>
      <c r="AX111" s="550"/>
      <c r="AY111" s="550"/>
      <c r="AZ111" s="550"/>
      <c r="BA111" s="550"/>
      <c r="BB111" s="550"/>
      <c r="BC111" s="550"/>
      <c r="BD111" s="550"/>
      <c r="BE111" s="550"/>
      <c r="BF111" s="550"/>
      <c r="BG111" s="550"/>
      <c r="BH111" s="550"/>
      <c r="BI111" s="550"/>
      <c r="BJ111" s="550"/>
      <c r="BK111" s="550"/>
      <c r="BL111" s="550"/>
      <c r="BM111" s="550"/>
      <c r="BN111" s="550"/>
      <c r="BO111" s="550"/>
      <c r="BP111" s="550"/>
      <c r="BQ111" s="550"/>
      <c r="BR111" s="550"/>
      <c r="BS111" s="550"/>
      <c r="BT111" s="550"/>
      <c r="BU111" s="550"/>
      <c r="BV111" s="550"/>
      <c r="BW111" s="550"/>
      <c r="BX111" s="550"/>
      <c r="BY111" s="550"/>
      <c r="BZ111" s="550"/>
      <c r="CA111" s="550"/>
      <c r="CB111" s="550"/>
      <c r="CC111" s="550"/>
      <c r="CD111" s="550"/>
      <c r="CE111" s="550"/>
      <c r="CF111" s="550"/>
      <c r="CG111" s="550"/>
      <c r="CH111" s="550"/>
      <c r="CI111" s="550"/>
      <c r="CJ111" s="550"/>
      <c r="CK111" s="550"/>
      <c r="CL111" s="550"/>
      <c r="CM111" s="550"/>
      <c r="CN111" s="550"/>
      <c r="CO111" s="550"/>
      <c r="CP111" s="550"/>
      <c r="CQ111" s="550"/>
      <c r="CR111" s="550"/>
      <c r="CS111" s="550"/>
      <c r="CT111" s="550"/>
      <c r="CU111" s="550"/>
      <c r="CV111" s="550"/>
      <c r="CW111" s="550"/>
      <c r="CX111" s="550"/>
      <c r="CY111" s="550"/>
      <c r="CZ111" s="550"/>
      <c r="DA111" s="550"/>
      <c r="DB111" s="550"/>
      <c r="DC111" s="550"/>
      <c r="DD111" s="550"/>
      <c r="DE111" s="550"/>
      <c r="DF111" s="550"/>
      <c r="DG111" s="550"/>
      <c r="DH111" s="550"/>
      <c r="DI111" s="550"/>
      <c r="DJ111" s="550"/>
      <c r="DK111" s="550"/>
      <c r="DL111" s="550"/>
      <c r="DM111" s="550"/>
      <c r="DN111" s="550"/>
      <c r="DO111" s="550"/>
      <c r="DP111" s="550"/>
      <c r="DQ111" s="550"/>
      <c r="DR111" s="550"/>
      <c r="DS111" s="550"/>
      <c r="DT111" s="550"/>
      <c r="DU111" s="550"/>
      <c r="DV111" s="550"/>
      <c r="DW111" s="550"/>
      <c r="DX111" s="550"/>
      <c r="DY111" s="550"/>
      <c r="DZ111" s="550"/>
      <c r="EA111" s="550"/>
      <c r="EB111" s="550"/>
      <c r="EC111" s="550"/>
      <c r="ED111" s="550"/>
      <c r="EE111" s="550"/>
      <c r="EF111" s="550"/>
      <c r="EG111" s="550"/>
      <c r="EH111" s="550"/>
      <c r="EI111" s="550"/>
      <c r="EJ111" s="550"/>
      <c r="EK111" s="550"/>
      <c r="EL111" s="550"/>
      <c r="EM111" s="550"/>
      <c r="EN111" s="550"/>
      <c r="EO111" s="550"/>
      <c r="EP111" s="550"/>
      <c r="EQ111" s="550"/>
      <c r="ER111" s="550"/>
      <c r="ES111" s="550"/>
      <c r="ET111" s="550"/>
      <c r="EU111" s="550"/>
      <c r="EV111" s="550"/>
      <c r="EW111" s="550"/>
      <c r="EX111" s="550"/>
      <c r="EY111" s="550"/>
      <c r="EZ111" s="550"/>
      <c r="FA111" s="550"/>
      <c r="FB111" s="550"/>
      <c r="FC111" s="550"/>
      <c r="FD111" s="550"/>
      <c r="FE111" s="550"/>
      <c r="FF111" s="550"/>
      <c r="FG111" s="550"/>
      <c r="FH111" s="550"/>
      <c r="FI111" s="550"/>
      <c r="FJ111" s="550"/>
      <c r="FK111" s="550"/>
      <c r="FL111" s="550"/>
      <c r="FM111" s="550"/>
      <c r="FN111" s="550"/>
      <c r="FO111" s="550"/>
      <c r="FP111" s="550"/>
      <c r="FQ111" s="550"/>
      <c r="FR111" s="550"/>
      <c r="FS111" s="550"/>
      <c r="FT111" s="550"/>
      <c r="FU111" s="550"/>
      <c r="FV111" s="550"/>
      <c r="FW111" s="550"/>
      <c r="FX111" s="550"/>
      <c r="FY111" s="550"/>
      <c r="FZ111" s="550"/>
      <c r="GA111" s="550"/>
      <c r="GB111" s="550"/>
      <c r="GC111" s="550"/>
      <c r="GD111" s="550"/>
      <c r="GE111" s="550"/>
      <c r="GF111" s="550"/>
      <c r="GG111" s="550"/>
      <c r="GH111" s="550"/>
      <c r="GI111" s="550"/>
      <c r="GJ111" s="550"/>
      <c r="GK111" s="550"/>
      <c r="GL111" s="550"/>
      <c r="GM111" s="550"/>
      <c r="GN111" s="550"/>
      <c r="GO111" s="550"/>
      <c r="GP111" s="550"/>
      <c r="GQ111" s="550"/>
      <c r="GR111" s="550"/>
      <c r="GS111" s="550"/>
      <c r="GT111" s="550"/>
      <c r="GU111" s="550"/>
      <c r="GV111" s="550"/>
      <c r="GW111" s="550"/>
      <c r="GX111" s="550"/>
      <c r="GY111" s="550"/>
      <c r="GZ111" s="550"/>
      <c r="HA111" s="550"/>
      <c r="HB111" s="550"/>
      <c r="HC111" s="550"/>
      <c r="HD111" s="550"/>
      <c r="HE111" s="550"/>
      <c r="HF111" s="550"/>
      <c r="HG111" s="550"/>
      <c r="HH111" s="550"/>
      <c r="HI111" s="550"/>
      <c r="HJ111" s="550"/>
      <c r="HK111" s="550"/>
      <c r="HL111" s="550"/>
      <c r="HM111" s="550"/>
      <c r="HN111" s="550"/>
      <c r="HO111" s="550"/>
      <c r="HP111" s="550"/>
      <c r="HQ111" s="550"/>
      <c r="HR111" s="550"/>
      <c r="HS111" s="550"/>
      <c r="HT111" s="550"/>
      <c r="HU111" s="550"/>
      <c r="HV111" s="550"/>
      <c r="HW111" s="550"/>
      <c r="HX111" s="550"/>
      <c r="HY111" s="550"/>
      <c r="HZ111" s="550"/>
      <c r="IA111" s="550"/>
      <c r="IB111" s="550"/>
      <c r="IC111" s="550"/>
      <c r="ID111" s="550"/>
      <c r="IE111" s="550"/>
      <c r="IF111" s="550"/>
      <c r="IG111" s="550"/>
      <c r="IH111" s="550"/>
      <c r="II111" s="550"/>
      <c r="IJ111" s="550"/>
      <c r="IK111" s="550"/>
      <c r="IL111" s="550"/>
      <c r="IM111" s="550"/>
      <c r="IN111" s="550"/>
      <c r="IO111" s="550"/>
      <c r="IP111" s="550"/>
      <c r="IQ111" s="550"/>
      <c r="IR111" s="550"/>
      <c r="IS111" s="550"/>
      <c r="IT111" s="550"/>
      <c r="IU111" s="550"/>
      <c r="IV111" s="550"/>
    </row>
    <row r="112" spans="1:256" s="550" customFormat="1" ht="15" customHeight="1">
      <c r="A112" s="551"/>
      <c r="B112" s="551"/>
      <c r="C112" s="551"/>
      <c r="D112" s="551"/>
      <c r="E112" s="551"/>
      <c r="F112" s="622" t="s">
        <v>531</v>
      </c>
      <c r="G112" s="565"/>
    </row>
    <row r="113" spans="1:9" s="550" customFormat="1" ht="15" customHeight="1">
      <c r="A113" s="551"/>
      <c r="B113" s="551"/>
      <c r="C113" s="551"/>
      <c r="D113" s="551"/>
      <c r="E113" s="551"/>
      <c r="F113" s="626"/>
      <c r="G113" s="623">
        <v>2.4986154034777684E-2</v>
      </c>
      <c r="H113" s="624"/>
      <c r="I113" s="625"/>
    </row>
    <row r="114" spans="1:9" s="550" customFormat="1" ht="20.100000000000001" customHeight="1">
      <c r="A114" s="551"/>
      <c r="B114" s="551"/>
      <c r="C114" s="551"/>
      <c r="D114" s="551"/>
      <c r="E114" s="551"/>
      <c r="F114" s="620"/>
      <c r="G114" s="623">
        <v>0.12920082357069476</v>
      </c>
      <c r="H114" s="624"/>
      <c r="I114" s="625"/>
    </row>
    <row r="115" spans="1:9" s="550" customFormat="1" ht="15" customHeight="1">
      <c r="A115" s="551"/>
      <c r="B115" s="551"/>
      <c r="C115" s="551"/>
      <c r="D115" s="551"/>
      <c r="E115" s="551"/>
      <c r="F115" s="620"/>
      <c r="G115" s="623">
        <v>0.20768102278348294</v>
      </c>
      <c r="H115" s="624"/>
      <c r="I115" s="625"/>
    </row>
    <row r="116" spans="1:9" s="550" customFormat="1" ht="15" customHeight="1">
      <c r="A116" s="551"/>
      <c r="B116" s="551"/>
      <c r="C116" s="551"/>
      <c r="D116" s="551"/>
      <c r="E116" s="551"/>
      <c r="F116" s="620"/>
      <c r="G116" s="623">
        <v>0.29027907547002296</v>
      </c>
      <c r="H116" s="624"/>
      <c r="I116" s="625"/>
    </row>
    <row r="117" spans="1:9" s="550" customFormat="1" ht="15" customHeight="1">
      <c r="A117" s="551"/>
      <c r="B117" s="551"/>
      <c r="C117" s="551"/>
      <c r="D117" s="551"/>
      <c r="E117" s="551"/>
      <c r="F117" s="620"/>
      <c r="G117" s="623">
        <v>0.18926905986953085</v>
      </c>
      <c r="H117" s="624"/>
      <c r="I117" s="625"/>
    </row>
    <row r="118" spans="1:9" s="550" customFormat="1" ht="15" customHeight="1">
      <c r="A118" s="551"/>
      <c r="B118" s="551"/>
      <c r="C118" s="551"/>
      <c r="D118" s="551"/>
      <c r="E118" s="551"/>
      <c r="F118" s="620"/>
      <c r="G118" s="623">
        <v>6.612241101589221E-2</v>
      </c>
      <c r="H118" s="624"/>
      <c r="I118" s="625"/>
    </row>
    <row r="119" spans="1:9" s="550" customFormat="1" ht="15" customHeight="1">
      <c r="A119" s="551"/>
      <c r="B119" s="551"/>
      <c r="C119" s="551"/>
      <c r="D119" s="551"/>
      <c r="E119" s="551"/>
      <c r="F119" s="620"/>
      <c r="G119" s="623">
        <v>9.2461453255598638E-2</v>
      </c>
      <c r="H119" s="590"/>
      <c r="I119" s="625"/>
    </row>
    <row r="120" spans="1:9" s="550" customFormat="1" ht="15" customHeight="1">
      <c r="A120" s="551"/>
      <c r="B120" s="551"/>
      <c r="C120" s="551"/>
      <c r="D120" s="551"/>
      <c r="E120" s="551"/>
      <c r="F120" s="620"/>
    </row>
    <row r="121" spans="1:9" s="550" customFormat="1" ht="15" customHeight="1">
      <c r="A121" s="551"/>
      <c r="B121" s="551"/>
      <c r="C121" s="551"/>
      <c r="D121" s="551"/>
      <c r="E121" s="551"/>
      <c r="F121" s="620"/>
    </row>
    <row r="122" spans="1:9" s="550" customFormat="1" ht="15" customHeight="1">
      <c r="A122" s="551"/>
      <c r="B122" s="551"/>
      <c r="C122" s="551"/>
      <c r="D122" s="551"/>
      <c r="E122" s="551"/>
      <c r="F122" s="546"/>
    </row>
    <row r="123" spans="1:9" s="550" customFormat="1" ht="15" customHeight="1">
      <c r="A123" s="551"/>
      <c r="B123" s="551"/>
      <c r="C123" s="551"/>
      <c r="D123" s="551"/>
      <c r="E123" s="551"/>
    </row>
    <row r="124" spans="1:9" s="550" customFormat="1" ht="15" customHeight="1">
      <c r="A124" s="551"/>
      <c r="B124" s="551"/>
      <c r="C124" s="551"/>
      <c r="D124" s="551"/>
      <c r="E124" s="551"/>
      <c r="F124" s="549"/>
    </row>
    <row r="125" spans="1:9" s="550" customFormat="1" ht="15" customHeight="1">
      <c r="A125" s="551"/>
      <c r="B125" s="551"/>
      <c r="C125" s="551"/>
      <c r="D125" s="551"/>
      <c r="E125" s="551"/>
      <c r="F125" s="630"/>
    </row>
    <row r="126" spans="1:9" s="550" customFormat="1" ht="15" customHeight="1">
      <c r="A126" s="551"/>
      <c r="B126" s="551"/>
      <c r="C126" s="551"/>
      <c r="D126" s="551"/>
      <c r="E126" s="551"/>
      <c r="F126" s="549"/>
    </row>
    <row r="127" spans="1:9" s="550" customFormat="1" ht="15" customHeight="1">
      <c r="A127" s="20" t="s">
        <v>499</v>
      </c>
      <c r="B127" s="551"/>
      <c r="C127" s="551"/>
      <c r="D127" s="551"/>
      <c r="E127" s="551"/>
      <c r="F127" s="549"/>
    </row>
    <row r="128" spans="1:9" s="550" customFormat="1" ht="15" customHeight="1">
      <c r="A128" s="551"/>
      <c r="B128" s="551"/>
      <c r="C128" s="551"/>
      <c r="D128" s="551"/>
      <c r="E128" s="551"/>
      <c r="F128" s="549"/>
    </row>
    <row r="129" spans="1:256" s="550" customFormat="1" ht="15" customHeight="1">
      <c r="A129" s="2746" t="s">
        <v>620</v>
      </c>
      <c r="B129" s="2746"/>
      <c r="C129" s="2746"/>
      <c r="D129" s="2746"/>
      <c r="E129" s="2746"/>
      <c r="F129" s="549"/>
      <c r="G129" s="546"/>
      <c r="H129" s="546"/>
      <c r="I129" s="546"/>
      <c r="J129" s="546"/>
      <c r="K129" s="546"/>
      <c r="L129" s="546"/>
      <c r="M129" s="546"/>
      <c r="N129" s="546"/>
      <c r="O129" s="546"/>
      <c r="P129" s="546"/>
      <c r="Q129" s="546"/>
      <c r="R129" s="546"/>
      <c r="S129" s="546"/>
      <c r="T129" s="546"/>
      <c r="U129" s="546"/>
      <c r="V129" s="546"/>
      <c r="W129" s="546"/>
      <c r="X129" s="546"/>
      <c r="Y129" s="546"/>
      <c r="Z129" s="546"/>
      <c r="AA129" s="546"/>
      <c r="AB129" s="546"/>
      <c r="AC129" s="546"/>
      <c r="AD129" s="546"/>
      <c r="AE129" s="546"/>
      <c r="AF129" s="546"/>
      <c r="AG129" s="546"/>
      <c r="AH129" s="546"/>
      <c r="AI129" s="546"/>
      <c r="AJ129" s="546"/>
      <c r="AK129" s="546"/>
      <c r="AL129" s="546"/>
      <c r="AM129" s="546"/>
      <c r="AN129" s="546"/>
      <c r="AO129" s="546"/>
      <c r="AP129" s="546"/>
      <c r="AQ129" s="546"/>
      <c r="AR129" s="546"/>
      <c r="AS129" s="546"/>
      <c r="AT129" s="546"/>
      <c r="AU129" s="546"/>
      <c r="AV129" s="546"/>
      <c r="AW129" s="546"/>
      <c r="AX129" s="546"/>
      <c r="AY129" s="546"/>
      <c r="AZ129" s="546"/>
      <c r="BA129" s="546"/>
      <c r="BB129" s="546"/>
      <c r="BC129" s="546"/>
      <c r="BD129" s="546"/>
      <c r="BE129" s="546"/>
      <c r="BF129" s="546"/>
      <c r="BG129" s="546"/>
      <c r="BH129" s="546"/>
      <c r="BI129" s="546"/>
      <c r="BJ129" s="546"/>
      <c r="BK129" s="546"/>
      <c r="BL129" s="546"/>
      <c r="BM129" s="546"/>
      <c r="BN129" s="546"/>
      <c r="BO129" s="546"/>
      <c r="BP129" s="546"/>
      <c r="BQ129" s="546"/>
      <c r="BR129" s="546"/>
      <c r="BS129" s="546"/>
      <c r="BT129" s="546"/>
      <c r="BU129" s="546"/>
      <c r="BV129" s="546"/>
      <c r="BW129" s="546"/>
      <c r="BX129" s="546"/>
      <c r="BY129" s="546"/>
      <c r="BZ129" s="546"/>
      <c r="CA129" s="546"/>
      <c r="CB129" s="546"/>
      <c r="CC129" s="546"/>
      <c r="CD129" s="546"/>
      <c r="CE129" s="546"/>
      <c r="CF129" s="546"/>
      <c r="CG129" s="546"/>
      <c r="CH129" s="546"/>
      <c r="CI129" s="546"/>
      <c r="CJ129" s="546"/>
      <c r="CK129" s="546"/>
      <c r="CL129" s="546"/>
      <c r="CM129" s="546"/>
      <c r="CN129" s="546"/>
      <c r="CO129" s="546"/>
      <c r="CP129" s="546"/>
      <c r="CQ129" s="546"/>
      <c r="CR129" s="546"/>
      <c r="CS129" s="546"/>
      <c r="CT129" s="546"/>
      <c r="CU129" s="546"/>
      <c r="CV129" s="546"/>
      <c r="CW129" s="546"/>
      <c r="CX129" s="546"/>
      <c r="CY129" s="546"/>
      <c r="CZ129" s="546"/>
      <c r="DA129" s="546"/>
      <c r="DB129" s="546"/>
      <c r="DC129" s="546"/>
      <c r="DD129" s="546"/>
      <c r="DE129" s="546"/>
      <c r="DF129" s="546"/>
      <c r="DG129" s="546"/>
      <c r="DH129" s="546"/>
      <c r="DI129" s="546"/>
      <c r="DJ129" s="546"/>
      <c r="DK129" s="546"/>
      <c r="DL129" s="546"/>
      <c r="DM129" s="546"/>
      <c r="DN129" s="546"/>
      <c r="DO129" s="546"/>
      <c r="DP129" s="546"/>
      <c r="DQ129" s="546"/>
      <c r="DR129" s="546"/>
      <c r="DS129" s="546"/>
      <c r="DT129" s="546"/>
      <c r="DU129" s="546"/>
      <c r="DV129" s="546"/>
      <c r="DW129" s="546"/>
      <c r="DX129" s="546"/>
      <c r="DY129" s="546"/>
      <c r="DZ129" s="546"/>
      <c r="EA129" s="546"/>
      <c r="EB129" s="546"/>
      <c r="EC129" s="546"/>
      <c r="ED129" s="546"/>
      <c r="EE129" s="546"/>
      <c r="EF129" s="546"/>
      <c r="EG129" s="546"/>
      <c r="EH129" s="546"/>
      <c r="EI129" s="546"/>
      <c r="EJ129" s="546"/>
      <c r="EK129" s="546"/>
      <c r="EL129" s="546"/>
      <c r="EM129" s="546"/>
      <c r="EN129" s="546"/>
      <c r="EO129" s="546"/>
      <c r="EP129" s="546"/>
      <c r="EQ129" s="546"/>
      <c r="ER129" s="546"/>
      <c r="ES129" s="546"/>
      <c r="ET129" s="546"/>
      <c r="EU129" s="546"/>
      <c r="EV129" s="546"/>
      <c r="EW129" s="546"/>
      <c r="EX129" s="546"/>
      <c r="EY129" s="546"/>
      <c r="EZ129" s="546"/>
      <c r="FA129" s="546"/>
      <c r="FB129" s="546"/>
      <c r="FC129" s="546"/>
      <c r="FD129" s="546"/>
      <c r="FE129" s="546"/>
      <c r="FF129" s="546"/>
      <c r="FG129" s="546"/>
      <c r="FH129" s="546"/>
      <c r="FI129" s="546"/>
      <c r="FJ129" s="546"/>
      <c r="FK129" s="546"/>
      <c r="FL129" s="546"/>
      <c r="FM129" s="546"/>
      <c r="FN129" s="546"/>
      <c r="FO129" s="546"/>
      <c r="FP129" s="546"/>
      <c r="FQ129" s="546"/>
      <c r="FR129" s="546"/>
      <c r="FS129" s="546"/>
      <c r="FT129" s="546"/>
      <c r="FU129" s="546"/>
      <c r="FV129" s="546"/>
      <c r="FW129" s="546"/>
      <c r="FX129" s="546"/>
      <c r="FY129" s="546"/>
      <c r="FZ129" s="546"/>
      <c r="GA129" s="546"/>
      <c r="GB129" s="546"/>
      <c r="GC129" s="546"/>
      <c r="GD129" s="546"/>
      <c r="GE129" s="546"/>
      <c r="GF129" s="546"/>
      <c r="GG129" s="546"/>
      <c r="GH129" s="546"/>
      <c r="GI129" s="546"/>
      <c r="GJ129" s="546"/>
      <c r="GK129" s="546"/>
      <c r="GL129" s="546"/>
      <c r="GM129" s="546"/>
      <c r="GN129" s="546"/>
      <c r="GO129" s="546"/>
      <c r="GP129" s="546"/>
      <c r="GQ129" s="546"/>
      <c r="GR129" s="546"/>
      <c r="GS129" s="546"/>
      <c r="GT129" s="546"/>
      <c r="GU129" s="546"/>
      <c r="GV129" s="546"/>
      <c r="GW129" s="546"/>
      <c r="GX129" s="546"/>
      <c r="GY129" s="546"/>
      <c r="GZ129" s="546"/>
      <c r="HA129" s="546"/>
      <c r="HB129" s="546"/>
      <c r="HC129" s="546"/>
      <c r="HD129" s="546"/>
      <c r="HE129" s="546"/>
      <c r="HF129" s="546"/>
      <c r="HG129" s="546"/>
      <c r="HH129" s="546"/>
      <c r="HI129" s="546"/>
      <c r="HJ129" s="546"/>
      <c r="HK129" s="546"/>
      <c r="HL129" s="546"/>
      <c r="HM129" s="546"/>
      <c r="HN129" s="546"/>
      <c r="HO129" s="546"/>
      <c r="HP129" s="546"/>
      <c r="HQ129" s="546"/>
      <c r="HR129" s="546"/>
      <c r="HS129" s="546"/>
      <c r="HT129" s="546"/>
      <c r="HU129" s="546"/>
      <c r="HV129" s="546"/>
      <c r="HW129" s="546"/>
      <c r="HX129" s="546"/>
      <c r="HY129" s="546"/>
      <c r="HZ129" s="546"/>
      <c r="IA129" s="546"/>
      <c r="IB129" s="546"/>
      <c r="IC129" s="546"/>
      <c r="ID129" s="546"/>
      <c r="IE129" s="546"/>
      <c r="IF129" s="546"/>
      <c r="IG129" s="546"/>
      <c r="IH129" s="546"/>
      <c r="II129" s="546"/>
      <c r="IJ129" s="546"/>
      <c r="IK129" s="546"/>
      <c r="IL129" s="546"/>
      <c r="IM129" s="546"/>
      <c r="IN129" s="546"/>
      <c r="IO129" s="546"/>
      <c r="IP129" s="546"/>
      <c r="IQ129" s="546"/>
      <c r="IR129" s="546"/>
      <c r="IS129" s="546"/>
      <c r="IT129" s="546"/>
      <c r="IU129" s="546"/>
      <c r="IV129" s="546"/>
    </row>
    <row r="130" spans="1:256" s="550" customFormat="1" ht="15" customHeight="1">
      <c r="A130" s="988" t="s">
        <v>511</v>
      </c>
      <c r="B130" s="551"/>
      <c r="C130" s="551"/>
      <c r="D130" s="551"/>
      <c r="E130" s="551"/>
      <c r="F130" s="549"/>
    </row>
    <row r="131" spans="1:256" s="550" customFormat="1" ht="15" customHeight="1">
      <c r="A131" s="2740" t="s">
        <v>520</v>
      </c>
      <c r="B131" s="2794">
        <v>2012</v>
      </c>
      <c r="C131" s="2736"/>
      <c r="D131" s="2794">
        <v>2013</v>
      </c>
      <c r="E131" s="2794"/>
      <c r="F131" s="549"/>
      <c r="G131" s="549"/>
      <c r="H131" s="549"/>
      <c r="I131" s="549"/>
      <c r="J131" s="549"/>
      <c r="K131" s="549"/>
      <c r="L131" s="549"/>
      <c r="M131" s="549"/>
      <c r="N131" s="549"/>
      <c r="O131" s="549"/>
      <c r="P131" s="549"/>
      <c r="Q131" s="549"/>
      <c r="R131" s="549"/>
      <c r="S131" s="549"/>
      <c r="T131" s="549"/>
      <c r="U131" s="549"/>
      <c r="V131" s="549"/>
      <c r="W131" s="549"/>
      <c r="X131" s="549"/>
      <c r="Y131" s="549"/>
      <c r="Z131" s="549"/>
      <c r="AA131" s="549"/>
      <c r="AB131" s="549"/>
      <c r="AC131" s="549"/>
      <c r="AD131" s="549"/>
      <c r="AE131" s="549"/>
      <c r="AF131" s="549"/>
      <c r="AG131" s="549"/>
      <c r="AH131" s="549"/>
      <c r="AI131" s="549"/>
      <c r="AJ131" s="549"/>
      <c r="AK131" s="549"/>
      <c r="AL131" s="549"/>
      <c r="AM131" s="549"/>
      <c r="AN131" s="549"/>
      <c r="AO131" s="549"/>
      <c r="AP131" s="549"/>
      <c r="AQ131" s="549"/>
      <c r="AR131" s="549"/>
      <c r="AS131" s="549"/>
      <c r="AT131" s="549"/>
      <c r="AU131" s="549"/>
      <c r="AV131" s="549"/>
      <c r="AW131" s="549"/>
      <c r="AX131" s="549"/>
      <c r="AY131" s="549"/>
      <c r="AZ131" s="549"/>
      <c r="BA131" s="549"/>
      <c r="BB131" s="549"/>
      <c r="BC131" s="549"/>
      <c r="BD131" s="549"/>
      <c r="BE131" s="549"/>
      <c r="BF131" s="549"/>
      <c r="BG131" s="549"/>
      <c r="BH131" s="549"/>
      <c r="BI131" s="549"/>
      <c r="BJ131" s="549"/>
      <c r="BK131" s="549"/>
      <c r="BL131" s="549"/>
      <c r="BM131" s="549"/>
      <c r="BN131" s="549"/>
      <c r="BO131" s="549"/>
      <c r="BP131" s="549"/>
      <c r="BQ131" s="549"/>
      <c r="BR131" s="549"/>
      <c r="BS131" s="549"/>
      <c r="BT131" s="549"/>
      <c r="BU131" s="549"/>
      <c r="BV131" s="549"/>
      <c r="BW131" s="549"/>
      <c r="BX131" s="549"/>
      <c r="BY131" s="549"/>
      <c r="BZ131" s="549"/>
      <c r="CA131" s="549"/>
      <c r="CB131" s="549"/>
      <c r="CC131" s="549"/>
      <c r="CD131" s="549"/>
      <c r="CE131" s="549"/>
      <c r="CF131" s="549"/>
      <c r="CG131" s="549"/>
      <c r="CH131" s="549"/>
      <c r="CI131" s="549"/>
      <c r="CJ131" s="549"/>
      <c r="CK131" s="549"/>
      <c r="CL131" s="549"/>
      <c r="CM131" s="549"/>
      <c r="CN131" s="549"/>
      <c r="CO131" s="549"/>
      <c r="CP131" s="549"/>
      <c r="CQ131" s="549"/>
      <c r="CR131" s="549"/>
      <c r="CS131" s="549"/>
      <c r="CT131" s="549"/>
      <c r="CU131" s="549"/>
      <c r="CV131" s="549"/>
      <c r="CW131" s="549"/>
      <c r="CX131" s="549"/>
      <c r="CY131" s="549"/>
      <c r="CZ131" s="549"/>
      <c r="DA131" s="549"/>
      <c r="DB131" s="549"/>
      <c r="DC131" s="549"/>
      <c r="DD131" s="549"/>
      <c r="DE131" s="549"/>
      <c r="DF131" s="549"/>
      <c r="DG131" s="549"/>
      <c r="DH131" s="549"/>
      <c r="DI131" s="549"/>
      <c r="DJ131" s="549"/>
      <c r="DK131" s="549"/>
      <c r="DL131" s="549"/>
      <c r="DM131" s="549"/>
      <c r="DN131" s="549"/>
      <c r="DO131" s="549"/>
      <c r="DP131" s="549"/>
      <c r="DQ131" s="549"/>
      <c r="DR131" s="549"/>
      <c r="DS131" s="549"/>
      <c r="DT131" s="549"/>
      <c r="DU131" s="549"/>
      <c r="DV131" s="549"/>
      <c r="DW131" s="549"/>
      <c r="DX131" s="549"/>
      <c r="DY131" s="549"/>
      <c r="DZ131" s="549"/>
      <c r="EA131" s="549"/>
      <c r="EB131" s="549"/>
      <c r="EC131" s="549"/>
      <c r="ED131" s="549"/>
      <c r="EE131" s="549"/>
      <c r="EF131" s="549"/>
      <c r="EG131" s="549"/>
      <c r="EH131" s="549"/>
      <c r="EI131" s="549"/>
      <c r="EJ131" s="549"/>
      <c r="EK131" s="549"/>
      <c r="EL131" s="549"/>
      <c r="EM131" s="549"/>
      <c r="EN131" s="549"/>
      <c r="EO131" s="549"/>
      <c r="EP131" s="549"/>
      <c r="EQ131" s="549"/>
      <c r="ER131" s="549"/>
      <c r="ES131" s="549"/>
      <c r="ET131" s="549"/>
      <c r="EU131" s="549"/>
      <c r="EV131" s="549"/>
      <c r="EW131" s="549"/>
      <c r="EX131" s="549"/>
      <c r="EY131" s="549"/>
      <c r="EZ131" s="549"/>
      <c r="FA131" s="549"/>
      <c r="FB131" s="549"/>
      <c r="FC131" s="549"/>
      <c r="FD131" s="549"/>
      <c r="FE131" s="549"/>
      <c r="FF131" s="549"/>
      <c r="FG131" s="549"/>
      <c r="FH131" s="549"/>
      <c r="FI131" s="549"/>
      <c r="FJ131" s="549"/>
      <c r="FK131" s="549"/>
      <c r="FL131" s="549"/>
      <c r="FM131" s="549"/>
      <c r="FN131" s="549"/>
      <c r="FO131" s="549"/>
      <c r="FP131" s="549"/>
      <c r="FQ131" s="549"/>
      <c r="FR131" s="549"/>
      <c r="FS131" s="549"/>
      <c r="FT131" s="549"/>
      <c r="FU131" s="549"/>
      <c r="FV131" s="549"/>
      <c r="FW131" s="549"/>
      <c r="FX131" s="549"/>
      <c r="FY131" s="549"/>
      <c r="FZ131" s="549"/>
      <c r="GA131" s="549"/>
      <c r="GB131" s="549"/>
      <c r="GC131" s="549"/>
      <c r="GD131" s="549"/>
      <c r="GE131" s="549"/>
      <c r="GF131" s="549"/>
      <c r="GG131" s="549"/>
      <c r="GH131" s="549"/>
      <c r="GI131" s="549"/>
      <c r="GJ131" s="549"/>
      <c r="GK131" s="549"/>
      <c r="GL131" s="549"/>
      <c r="GM131" s="549"/>
      <c r="GN131" s="549"/>
      <c r="GO131" s="549"/>
      <c r="GP131" s="549"/>
      <c r="GQ131" s="549"/>
      <c r="GR131" s="549"/>
      <c r="GS131" s="549"/>
      <c r="GT131" s="549"/>
      <c r="GU131" s="549"/>
      <c r="GV131" s="549"/>
      <c r="GW131" s="549"/>
      <c r="GX131" s="549"/>
      <c r="GY131" s="549"/>
      <c r="GZ131" s="549"/>
      <c r="HA131" s="549"/>
      <c r="HB131" s="549"/>
      <c r="HC131" s="549"/>
      <c r="HD131" s="549"/>
      <c r="HE131" s="549"/>
      <c r="HF131" s="549"/>
      <c r="HG131" s="549"/>
      <c r="HH131" s="549"/>
      <c r="HI131" s="549"/>
      <c r="HJ131" s="549"/>
      <c r="HK131" s="549"/>
      <c r="HL131" s="549"/>
      <c r="HM131" s="549"/>
      <c r="HN131" s="549"/>
      <c r="HO131" s="549"/>
      <c r="HP131" s="549"/>
      <c r="HQ131" s="549"/>
      <c r="HR131" s="549"/>
      <c r="HS131" s="549"/>
      <c r="HT131" s="549"/>
      <c r="HU131" s="549"/>
      <c r="HV131" s="549"/>
      <c r="HW131" s="549"/>
      <c r="HX131" s="549"/>
      <c r="HY131" s="549"/>
      <c r="HZ131" s="549"/>
      <c r="IA131" s="549"/>
      <c r="IB131" s="549"/>
      <c r="IC131" s="549"/>
      <c r="ID131" s="549"/>
      <c r="IE131" s="549"/>
      <c r="IF131" s="549"/>
      <c r="IG131" s="549"/>
      <c r="IH131" s="549"/>
      <c r="II131" s="549"/>
      <c r="IJ131" s="549"/>
      <c r="IK131" s="549"/>
      <c r="IL131" s="549"/>
      <c r="IM131" s="549"/>
      <c r="IN131" s="549"/>
      <c r="IO131" s="549"/>
      <c r="IP131" s="549"/>
      <c r="IQ131" s="549"/>
      <c r="IR131" s="549"/>
      <c r="IS131" s="549"/>
      <c r="IT131" s="549"/>
      <c r="IU131" s="549"/>
      <c r="IV131" s="549"/>
    </row>
    <row r="132" spans="1:256" s="550" customFormat="1" ht="25.5">
      <c r="A132" s="2741"/>
      <c r="B132" s="627" t="s">
        <v>532</v>
      </c>
      <c r="C132" s="628" t="s">
        <v>533</v>
      </c>
      <c r="D132" s="629" t="s">
        <v>532</v>
      </c>
      <c r="E132" s="629" t="s">
        <v>533</v>
      </c>
      <c r="F132" s="549"/>
      <c r="G132" s="630"/>
      <c r="H132" s="630"/>
      <c r="I132" s="630"/>
      <c r="J132" s="630"/>
      <c r="K132" s="630"/>
      <c r="L132" s="630"/>
      <c r="M132" s="630"/>
      <c r="N132" s="630"/>
      <c r="O132" s="630"/>
      <c r="P132" s="630"/>
      <c r="Q132" s="630"/>
      <c r="R132" s="630"/>
      <c r="S132" s="630"/>
      <c r="T132" s="630"/>
      <c r="U132" s="630"/>
      <c r="V132" s="630"/>
      <c r="W132" s="630"/>
      <c r="X132" s="630"/>
      <c r="Y132" s="630"/>
      <c r="Z132" s="630"/>
      <c r="AA132" s="630"/>
      <c r="AB132" s="630"/>
      <c r="AC132" s="630"/>
      <c r="AD132" s="630"/>
      <c r="AE132" s="630"/>
      <c r="AF132" s="630"/>
      <c r="AG132" s="630"/>
      <c r="AH132" s="630"/>
      <c r="AI132" s="630"/>
      <c r="AJ132" s="630"/>
      <c r="AK132" s="630"/>
      <c r="AL132" s="630"/>
      <c r="AM132" s="630"/>
      <c r="AN132" s="630"/>
      <c r="AO132" s="630"/>
      <c r="AP132" s="630"/>
      <c r="AQ132" s="630"/>
      <c r="AR132" s="630"/>
      <c r="AS132" s="630"/>
      <c r="AT132" s="630"/>
      <c r="AU132" s="630"/>
      <c r="AV132" s="630"/>
      <c r="AW132" s="630"/>
      <c r="AX132" s="630"/>
      <c r="AY132" s="630"/>
      <c r="AZ132" s="630"/>
      <c r="BA132" s="630"/>
      <c r="BB132" s="630"/>
      <c r="BC132" s="630"/>
      <c r="BD132" s="630"/>
      <c r="BE132" s="630"/>
      <c r="BF132" s="630"/>
      <c r="BG132" s="630"/>
      <c r="BH132" s="630"/>
      <c r="BI132" s="630"/>
      <c r="BJ132" s="630"/>
      <c r="BK132" s="630"/>
      <c r="BL132" s="630"/>
      <c r="BM132" s="630"/>
      <c r="BN132" s="630"/>
      <c r="BO132" s="630"/>
      <c r="BP132" s="630"/>
      <c r="BQ132" s="630"/>
      <c r="BR132" s="630"/>
      <c r="BS132" s="630"/>
      <c r="BT132" s="630"/>
      <c r="BU132" s="630"/>
      <c r="BV132" s="630"/>
      <c r="BW132" s="630"/>
      <c r="BX132" s="630"/>
      <c r="BY132" s="630"/>
      <c r="BZ132" s="630"/>
      <c r="CA132" s="630"/>
      <c r="CB132" s="630"/>
      <c r="CC132" s="630"/>
      <c r="CD132" s="630"/>
      <c r="CE132" s="630"/>
      <c r="CF132" s="630"/>
      <c r="CG132" s="630"/>
      <c r="CH132" s="630"/>
      <c r="CI132" s="630"/>
      <c r="CJ132" s="630"/>
      <c r="CK132" s="630"/>
      <c r="CL132" s="630"/>
      <c r="CM132" s="630"/>
      <c r="CN132" s="630"/>
      <c r="CO132" s="630"/>
      <c r="CP132" s="630"/>
      <c r="CQ132" s="630"/>
      <c r="CR132" s="630"/>
      <c r="CS132" s="630"/>
      <c r="CT132" s="630"/>
      <c r="CU132" s="630"/>
      <c r="CV132" s="630"/>
      <c r="CW132" s="630"/>
      <c r="CX132" s="630"/>
      <c r="CY132" s="630"/>
      <c r="CZ132" s="630"/>
      <c r="DA132" s="630"/>
      <c r="DB132" s="630"/>
      <c r="DC132" s="630"/>
      <c r="DD132" s="630"/>
      <c r="DE132" s="630"/>
      <c r="DF132" s="630"/>
      <c r="DG132" s="630"/>
      <c r="DH132" s="630"/>
      <c r="DI132" s="630"/>
      <c r="DJ132" s="630"/>
      <c r="DK132" s="630"/>
      <c r="DL132" s="630"/>
      <c r="DM132" s="630"/>
      <c r="DN132" s="630"/>
      <c r="DO132" s="630"/>
      <c r="DP132" s="630"/>
      <c r="DQ132" s="630"/>
      <c r="DR132" s="630"/>
      <c r="DS132" s="630"/>
      <c r="DT132" s="630"/>
      <c r="DU132" s="630"/>
      <c r="DV132" s="630"/>
      <c r="DW132" s="630"/>
      <c r="DX132" s="630"/>
      <c r="DY132" s="630"/>
      <c r="DZ132" s="630"/>
      <c r="EA132" s="630"/>
      <c r="EB132" s="630"/>
      <c r="EC132" s="630"/>
      <c r="ED132" s="630"/>
      <c r="EE132" s="630"/>
      <c r="EF132" s="630"/>
      <c r="EG132" s="630"/>
      <c r="EH132" s="630"/>
      <c r="EI132" s="630"/>
      <c r="EJ132" s="630"/>
      <c r="EK132" s="630"/>
      <c r="EL132" s="630"/>
      <c r="EM132" s="630"/>
      <c r="EN132" s="630"/>
      <c r="EO132" s="630"/>
      <c r="EP132" s="630"/>
      <c r="EQ132" s="630"/>
      <c r="ER132" s="630"/>
      <c r="ES132" s="630"/>
      <c r="ET132" s="630"/>
      <c r="EU132" s="630"/>
      <c r="EV132" s="630"/>
      <c r="EW132" s="630"/>
      <c r="EX132" s="630"/>
      <c r="EY132" s="630"/>
      <c r="EZ132" s="630"/>
      <c r="FA132" s="630"/>
      <c r="FB132" s="630"/>
      <c r="FC132" s="630"/>
      <c r="FD132" s="630"/>
      <c r="FE132" s="630"/>
      <c r="FF132" s="630"/>
      <c r="FG132" s="630"/>
      <c r="FH132" s="630"/>
      <c r="FI132" s="630"/>
      <c r="FJ132" s="630"/>
      <c r="FK132" s="630"/>
      <c r="FL132" s="630"/>
      <c r="FM132" s="630"/>
      <c r="FN132" s="630"/>
      <c r="FO132" s="630"/>
      <c r="FP132" s="630"/>
      <c r="FQ132" s="630"/>
      <c r="FR132" s="630"/>
      <c r="FS132" s="630"/>
      <c r="FT132" s="630"/>
      <c r="FU132" s="630"/>
      <c r="FV132" s="630"/>
      <c r="FW132" s="630"/>
      <c r="FX132" s="630"/>
      <c r="FY132" s="630"/>
      <c r="FZ132" s="630"/>
      <c r="GA132" s="630"/>
      <c r="GB132" s="630"/>
      <c r="GC132" s="630"/>
      <c r="GD132" s="630"/>
      <c r="GE132" s="630"/>
      <c r="GF132" s="630"/>
      <c r="GG132" s="630"/>
      <c r="GH132" s="630"/>
      <c r="GI132" s="630"/>
      <c r="GJ132" s="630"/>
      <c r="GK132" s="630"/>
      <c r="GL132" s="630"/>
      <c r="GM132" s="630"/>
      <c r="GN132" s="630"/>
      <c r="GO132" s="630"/>
      <c r="GP132" s="630"/>
      <c r="GQ132" s="630"/>
      <c r="GR132" s="630"/>
      <c r="GS132" s="630"/>
      <c r="GT132" s="630"/>
      <c r="GU132" s="630"/>
      <c r="GV132" s="630"/>
      <c r="GW132" s="630"/>
      <c r="GX132" s="630"/>
      <c r="GY132" s="630"/>
      <c r="GZ132" s="630"/>
      <c r="HA132" s="630"/>
      <c r="HB132" s="630"/>
      <c r="HC132" s="630"/>
      <c r="HD132" s="630"/>
      <c r="HE132" s="630"/>
      <c r="HF132" s="630"/>
      <c r="HG132" s="630"/>
      <c r="HH132" s="630"/>
      <c r="HI132" s="630"/>
      <c r="HJ132" s="630"/>
      <c r="HK132" s="630"/>
      <c r="HL132" s="630"/>
      <c r="HM132" s="630"/>
      <c r="HN132" s="630"/>
      <c r="HO132" s="630"/>
      <c r="HP132" s="630"/>
      <c r="HQ132" s="630"/>
      <c r="HR132" s="630"/>
      <c r="HS132" s="630"/>
      <c r="HT132" s="630"/>
      <c r="HU132" s="630"/>
      <c r="HV132" s="630"/>
      <c r="HW132" s="630"/>
      <c r="HX132" s="630"/>
      <c r="HY132" s="630"/>
      <c r="HZ132" s="630"/>
      <c r="IA132" s="630"/>
      <c r="IB132" s="630"/>
      <c r="IC132" s="630"/>
      <c r="ID132" s="630"/>
      <c r="IE132" s="630"/>
      <c r="IF132" s="630"/>
      <c r="IG132" s="630"/>
      <c r="IH132" s="630"/>
      <c r="II132" s="630"/>
      <c r="IJ132" s="630"/>
      <c r="IK132" s="630"/>
      <c r="IL132" s="630"/>
      <c r="IM132" s="630"/>
      <c r="IN132" s="630"/>
      <c r="IO132" s="630"/>
      <c r="IP132" s="630"/>
      <c r="IQ132" s="630"/>
      <c r="IR132" s="630"/>
      <c r="IS132" s="630"/>
      <c r="IT132" s="630"/>
      <c r="IU132" s="630"/>
      <c r="IV132" s="630"/>
    </row>
    <row r="133" spans="1:256" ht="20.100000000000001" customHeight="1">
      <c r="A133" s="611" t="s">
        <v>8</v>
      </c>
      <c r="B133" s="612">
        <v>8306.6</v>
      </c>
      <c r="C133" s="612">
        <v>2103</v>
      </c>
      <c r="D133" s="612">
        <v>8588.7772459999996</v>
      </c>
      <c r="E133" s="612">
        <v>2396.1156860000001</v>
      </c>
      <c r="F133" s="550"/>
      <c r="G133" s="549"/>
      <c r="H133" s="549"/>
      <c r="I133" s="549"/>
      <c r="J133" s="549"/>
      <c r="K133" s="549"/>
      <c r="L133" s="549"/>
      <c r="M133" s="549"/>
      <c r="N133" s="549"/>
      <c r="O133" s="549"/>
      <c r="P133" s="549"/>
      <c r="Q133" s="549"/>
      <c r="R133" s="549"/>
      <c r="S133" s="549"/>
      <c r="T133" s="549"/>
      <c r="U133" s="549"/>
      <c r="V133" s="549"/>
      <c r="W133" s="549"/>
      <c r="X133" s="549"/>
      <c r="Y133" s="549"/>
      <c r="Z133" s="549"/>
      <c r="AA133" s="549"/>
      <c r="AB133" s="549"/>
      <c r="AC133" s="549"/>
      <c r="AD133" s="549"/>
      <c r="AE133" s="549"/>
      <c r="AF133" s="549"/>
      <c r="AG133" s="549"/>
      <c r="AH133" s="549"/>
      <c r="AI133" s="549"/>
      <c r="AJ133" s="549"/>
      <c r="AK133" s="549"/>
      <c r="AL133" s="549"/>
      <c r="AM133" s="549"/>
      <c r="AN133" s="549"/>
      <c r="AO133" s="549"/>
      <c r="AP133" s="549"/>
      <c r="AQ133" s="549"/>
      <c r="AR133" s="549"/>
      <c r="AS133" s="549"/>
      <c r="AT133" s="549"/>
      <c r="AU133" s="549"/>
      <c r="AV133" s="549"/>
      <c r="AW133" s="549"/>
      <c r="AX133" s="549"/>
      <c r="AY133" s="549"/>
      <c r="AZ133" s="549"/>
      <c r="BA133" s="549"/>
      <c r="BB133" s="549"/>
      <c r="BC133" s="549"/>
      <c r="BD133" s="549"/>
      <c r="BE133" s="549"/>
      <c r="BF133" s="549"/>
      <c r="BG133" s="549"/>
      <c r="BH133" s="549"/>
      <c r="BI133" s="549"/>
      <c r="BJ133" s="549"/>
      <c r="BK133" s="549"/>
      <c r="BL133" s="549"/>
      <c r="BM133" s="549"/>
      <c r="BN133" s="549"/>
      <c r="BO133" s="549"/>
      <c r="BP133" s="549"/>
      <c r="BQ133" s="549"/>
      <c r="BR133" s="549"/>
      <c r="BS133" s="549"/>
      <c r="BT133" s="549"/>
      <c r="BU133" s="549"/>
      <c r="BV133" s="549"/>
      <c r="BW133" s="549"/>
      <c r="BX133" s="549"/>
      <c r="BY133" s="549"/>
      <c r="BZ133" s="549"/>
      <c r="CA133" s="549"/>
      <c r="CB133" s="549"/>
      <c r="CC133" s="549"/>
      <c r="CD133" s="549"/>
      <c r="CE133" s="549"/>
      <c r="CF133" s="549"/>
      <c r="CG133" s="549"/>
      <c r="CH133" s="549"/>
      <c r="CI133" s="549"/>
      <c r="CJ133" s="549"/>
      <c r="CK133" s="549"/>
      <c r="CL133" s="549"/>
      <c r="CM133" s="549"/>
      <c r="CN133" s="549"/>
      <c r="CO133" s="549"/>
      <c r="CP133" s="549"/>
      <c r="CQ133" s="549"/>
      <c r="CR133" s="549"/>
      <c r="CS133" s="549"/>
      <c r="CT133" s="549"/>
      <c r="CU133" s="549"/>
      <c r="CV133" s="549"/>
      <c r="CW133" s="549"/>
      <c r="CX133" s="549"/>
      <c r="CY133" s="549"/>
      <c r="CZ133" s="549"/>
      <c r="DA133" s="549"/>
      <c r="DB133" s="549"/>
      <c r="DC133" s="549"/>
      <c r="DD133" s="549"/>
      <c r="DE133" s="549"/>
      <c r="DF133" s="549"/>
      <c r="DG133" s="549"/>
      <c r="DH133" s="549"/>
      <c r="DI133" s="549"/>
      <c r="DJ133" s="549"/>
      <c r="DK133" s="549"/>
      <c r="DL133" s="549"/>
      <c r="DM133" s="549"/>
      <c r="DN133" s="549"/>
      <c r="DO133" s="549"/>
      <c r="DP133" s="549"/>
      <c r="DQ133" s="549"/>
      <c r="DR133" s="549"/>
      <c r="DS133" s="549"/>
      <c r="DT133" s="549"/>
      <c r="DU133" s="549"/>
      <c r="DV133" s="549"/>
      <c r="DW133" s="549"/>
      <c r="DX133" s="549"/>
      <c r="DY133" s="549"/>
      <c r="DZ133" s="549"/>
      <c r="EA133" s="549"/>
      <c r="EB133" s="549"/>
      <c r="EC133" s="549"/>
      <c r="ED133" s="549"/>
      <c r="EE133" s="549"/>
      <c r="EF133" s="549"/>
      <c r="EG133" s="549"/>
      <c r="EH133" s="549"/>
      <c r="EI133" s="549"/>
      <c r="EJ133" s="549"/>
      <c r="EK133" s="549"/>
      <c r="EL133" s="549"/>
      <c r="EM133" s="549"/>
      <c r="EN133" s="549"/>
      <c r="EO133" s="549"/>
      <c r="EP133" s="549"/>
      <c r="EQ133" s="549"/>
      <c r="ER133" s="549"/>
      <c r="ES133" s="549"/>
      <c r="ET133" s="549"/>
      <c r="EU133" s="549"/>
      <c r="EV133" s="549"/>
      <c r="EW133" s="549"/>
      <c r="EX133" s="549"/>
      <c r="EY133" s="549"/>
      <c r="EZ133" s="549"/>
      <c r="FA133" s="549"/>
      <c r="FB133" s="549"/>
      <c r="FC133" s="549"/>
      <c r="FD133" s="549"/>
      <c r="FE133" s="549"/>
      <c r="FF133" s="549"/>
      <c r="FG133" s="549"/>
      <c r="FH133" s="549"/>
      <c r="FI133" s="549"/>
      <c r="FJ133" s="549"/>
      <c r="FK133" s="549"/>
      <c r="FL133" s="549"/>
      <c r="FM133" s="549"/>
      <c r="FN133" s="549"/>
      <c r="FO133" s="549"/>
      <c r="FP133" s="549"/>
      <c r="FQ133" s="549"/>
      <c r="FR133" s="549"/>
      <c r="FS133" s="549"/>
      <c r="FT133" s="549"/>
      <c r="FU133" s="549"/>
      <c r="FV133" s="549"/>
      <c r="FW133" s="549"/>
      <c r="FX133" s="549"/>
      <c r="FY133" s="549"/>
      <c r="FZ133" s="549"/>
      <c r="GA133" s="549"/>
      <c r="GB133" s="549"/>
      <c r="GC133" s="549"/>
      <c r="GD133" s="549"/>
      <c r="GE133" s="549"/>
      <c r="GF133" s="549"/>
      <c r="GG133" s="549"/>
      <c r="GH133" s="549"/>
      <c r="GI133" s="549"/>
      <c r="GJ133" s="549"/>
      <c r="GK133" s="549"/>
      <c r="GL133" s="549"/>
      <c r="GM133" s="549"/>
      <c r="GN133" s="549"/>
      <c r="GO133" s="549"/>
      <c r="GP133" s="549"/>
      <c r="GQ133" s="549"/>
      <c r="GR133" s="549"/>
      <c r="GS133" s="549"/>
      <c r="GT133" s="549"/>
      <c r="GU133" s="549"/>
      <c r="GV133" s="549"/>
      <c r="GW133" s="549"/>
      <c r="GX133" s="549"/>
      <c r="GY133" s="549"/>
      <c r="GZ133" s="549"/>
      <c r="HA133" s="549"/>
      <c r="HB133" s="549"/>
      <c r="HC133" s="549"/>
      <c r="HD133" s="549"/>
      <c r="HE133" s="549"/>
      <c r="HF133" s="549"/>
      <c r="HG133" s="549"/>
      <c r="HH133" s="549"/>
      <c r="HI133" s="549"/>
      <c r="HJ133" s="549"/>
      <c r="HK133" s="549"/>
      <c r="HL133" s="549"/>
      <c r="HM133" s="549"/>
      <c r="HN133" s="549"/>
      <c r="HO133" s="549"/>
      <c r="HP133" s="549"/>
      <c r="HQ133" s="549"/>
      <c r="HR133" s="549"/>
      <c r="HS133" s="549"/>
      <c r="HT133" s="549"/>
      <c r="HU133" s="549"/>
      <c r="HV133" s="549"/>
      <c r="HW133" s="549"/>
      <c r="HX133" s="549"/>
      <c r="HY133" s="549"/>
      <c r="HZ133" s="549"/>
      <c r="IA133" s="549"/>
      <c r="IB133" s="549"/>
      <c r="IC133" s="549"/>
      <c r="ID133" s="549"/>
      <c r="IE133" s="549"/>
      <c r="IF133" s="549"/>
      <c r="IG133" s="549"/>
      <c r="IH133" s="549"/>
      <c r="II133" s="549"/>
      <c r="IJ133" s="549"/>
      <c r="IK133" s="549"/>
      <c r="IL133" s="549"/>
      <c r="IM133" s="549"/>
      <c r="IN133" s="549"/>
      <c r="IO133" s="549"/>
      <c r="IP133" s="549"/>
      <c r="IQ133" s="549"/>
      <c r="IR133" s="549"/>
      <c r="IS133" s="549"/>
      <c r="IT133" s="549"/>
      <c r="IU133" s="549"/>
      <c r="IV133" s="549"/>
    </row>
    <row r="134" spans="1:256" s="550" customFormat="1" ht="15" customHeight="1">
      <c r="A134" s="558" t="s">
        <v>525</v>
      </c>
      <c r="B134" s="631">
        <v>167</v>
      </c>
      <c r="C134" s="632" t="s">
        <v>534</v>
      </c>
      <c r="D134" s="631">
        <v>167.98068000000001</v>
      </c>
      <c r="E134" s="632" t="s">
        <v>534</v>
      </c>
      <c r="G134" s="549"/>
      <c r="H134" s="549"/>
      <c r="I134" s="549"/>
      <c r="J134" s="549"/>
      <c r="K134" s="549"/>
      <c r="L134" s="549"/>
      <c r="M134" s="549"/>
      <c r="N134" s="549"/>
      <c r="O134" s="549"/>
      <c r="P134" s="549"/>
      <c r="Q134" s="549"/>
      <c r="R134" s="549"/>
      <c r="S134" s="549"/>
      <c r="T134" s="549"/>
      <c r="U134" s="549"/>
      <c r="V134" s="549"/>
      <c r="W134" s="549"/>
      <c r="X134" s="549"/>
      <c r="Y134" s="549"/>
      <c r="Z134" s="549"/>
      <c r="AA134" s="549"/>
      <c r="AB134" s="549"/>
      <c r="AC134" s="549"/>
      <c r="AD134" s="549"/>
      <c r="AE134" s="549"/>
      <c r="AF134" s="549"/>
      <c r="AG134" s="549"/>
      <c r="AH134" s="549"/>
      <c r="AI134" s="549"/>
      <c r="AJ134" s="549"/>
      <c r="AK134" s="549"/>
      <c r="AL134" s="549"/>
      <c r="AM134" s="549"/>
      <c r="AN134" s="549"/>
      <c r="AO134" s="549"/>
      <c r="AP134" s="549"/>
      <c r="AQ134" s="549"/>
      <c r="AR134" s="549"/>
      <c r="AS134" s="549"/>
      <c r="AT134" s="549"/>
      <c r="AU134" s="549"/>
      <c r="AV134" s="549"/>
      <c r="AW134" s="549"/>
      <c r="AX134" s="549"/>
      <c r="AY134" s="549"/>
      <c r="AZ134" s="549"/>
      <c r="BA134" s="549"/>
      <c r="BB134" s="549"/>
      <c r="BC134" s="549"/>
      <c r="BD134" s="549"/>
      <c r="BE134" s="549"/>
      <c r="BF134" s="549"/>
      <c r="BG134" s="549"/>
      <c r="BH134" s="549"/>
      <c r="BI134" s="549"/>
      <c r="BJ134" s="549"/>
      <c r="BK134" s="549"/>
      <c r="BL134" s="549"/>
      <c r="BM134" s="549"/>
      <c r="BN134" s="549"/>
      <c r="BO134" s="549"/>
      <c r="BP134" s="549"/>
      <c r="BQ134" s="549"/>
      <c r="BR134" s="549"/>
      <c r="BS134" s="549"/>
      <c r="BT134" s="549"/>
      <c r="BU134" s="549"/>
      <c r="BV134" s="549"/>
      <c r="BW134" s="549"/>
      <c r="BX134" s="549"/>
      <c r="BY134" s="549"/>
      <c r="BZ134" s="549"/>
      <c r="CA134" s="549"/>
      <c r="CB134" s="549"/>
      <c r="CC134" s="549"/>
      <c r="CD134" s="549"/>
      <c r="CE134" s="549"/>
      <c r="CF134" s="549"/>
      <c r="CG134" s="549"/>
      <c r="CH134" s="549"/>
      <c r="CI134" s="549"/>
      <c r="CJ134" s="549"/>
      <c r="CK134" s="549"/>
      <c r="CL134" s="549"/>
      <c r="CM134" s="549"/>
      <c r="CN134" s="549"/>
      <c r="CO134" s="549"/>
      <c r="CP134" s="549"/>
      <c r="CQ134" s="549"/>
      <c r="CR134" s="549"/>
      <c r="CS134" s="549"/>
      <c r="CT134" s="549"/>
      <c r="CU134" s="549"/>
      <c r="CV134" s="549"/>
      <c r="CW134" s="549"/>
      <c r="CX134" s="549"/>
      <c r="CY134" s="549"/>
      <c r="CZ134" s="549"/>
      <c r="DA134" s="549"/>
      <c r="DB134" s="549"/>
      <c r="DC134" s="549"/>
      <c r="DD134" s="549"/>
      <c r="DE134" s="549"/>
      <c r="DF134" s="549"/>
      <c r="DG134" s="549"/>
      <c r="DH134" s="549"/>
      <c r="DI134" s="549"/>
      <c r="DJ134" s="549"/>
      <c r="DK134" s="549"/>
      <c r="DL134" s="549"/>
      <c r="DM134" s="549"/>
      <c r="DN134" s="549"/>
      <c r="DO134" s="549"/>
      <c r="DP134" s="549"/>
      <c r="DQ134" s="549"/>
      <c r="DR134" s="549"/>
      <c r="DS134" s="549"/>
      <c r="DT134" s="549"/>
      <c r="DU134" s="549"/>
      <c r="DV134" s="549"/>
      <c r="DW134" s="549"/>
      <c r="DX134" s="549"/>
      <c r="DY134" s="549"/>
      <c r="DZ134" s="549"/>
      <c r="EA134" s="549"/>
      <c r="EB134" s="549"/>
      <c r="EC134" s="549"/>
      <c r="ED134" s="549"/>
      <c r="EE134" s="549"/>
      <c r="EF134" s="549"/>
      <c r="EG134" s="549"/>
      <c r="EH134" s="549"/>
      <c r="EI134" s="549"/>
      <c r="EJ134" s="549"/>
      <c r="EK134" s="549"/>
      <c r="EL134" s="549"/>
      <c r="EM134" s="549"/>
      <c r="EN134" s="549"/>
      <c r="EO134" s="549"/>
      <c r="EP134" s="549"/>
      <c r="EQ134" s="549"/>
      <c r="ER134" s="549"/>
      <c r="ES134" s="549"/>
      <c r="ET134" s="549"/>
      <c r="EU134" s="549"/>
      <c r="EV134" s="549"/>
      <c r="EW134" s="549"/>
      <c r="EX134" s="549"/>
      <c r="EY134" s="549"/>
      <c r="EZ134" s="549"/>
      <c r="FA134" s="549"/>
      <c r="FB134" s="549"/>
      <c r="FC134" s="549"/>
      <c r="FD134" s="549"/>
      <c r="FE134" s="549"/>
      <c r="FF134" s="549"/>
      <c r="FG134" s="549"/>
      <c r="FH134" s="549"/>
      <c r="FI134" s="549"/>
      <c r="FJ134" s="549"/>
      <c r="FK134" s="549"/>
      <c r="FL134" s="549"/>
      <c r="FM134" s="549"/>
      <c r="FN134" s="549"/>
      <c r="FO134" s="549"/>
      <c r="FP134" s="549"/>
      <c r="FQ134" s="549"/>
      <c r="FR134" s="549"/>
      <c r="FS134" s="549"/>
      <c r="FT134" s="549"/>
      <c r="FU134" s="549"/>
      <c r="FV134" s="549"/>
      <c r="FW134" s="549"/>
      <c r="FX134" s="549"/>
      <c r="FY134" s="549"/>
      <c r="FZ134" s="549"/>
      <c r="GA134" s="549"/>
      <c r="GB134" s="549"/>
      <c r="GC134" s="549"/>
      <c r="GD134" s="549"/>
      <c r="GE134" s="549"/>
      <c r="GF134" s="549"/>
      <c r="GG134" s="549"/>
      <c r="GH134" s="549"/>
      <c r="GI134" s="549"/>
      <c r="GJ134" s="549"/>
      <c r="GK134" s="549"/>
      <c r="GL134" s="549"/>
      <c r="GM134" s="549"/>
      <c r="GN134" s="549"/>
      <c r="GO134" s="549"/>
      <c r="GP134" s="549"/>
      <c r="GQ134" s="549"/>
      <c r="GR134" s="549"/>
      <c r="GS134" s="549"/>
      <c r="GT134" s="549"/>
      <c r="GU134" s="549"/>
      <c r="GV134" s="549"/>
      <c r="GW134" s="549"/>
      <c r="GX134" s="549"/>
      <c r="GY134" s="549"/>
      <c r="GZ134" s="549"/>
      <c r="HA134" s="549"/>
      <c r="HB134" s="549"/>
      <c r="HC134" s="549"/>
      <c r="HD134" s="549"/>
      <c r="HE134" s="549"/>
      <c r="HF134" s="549"/>
      <c r="HG134" s="549"/>
      <c r="HH134" s="549"/>
      <c r="HI134" s="549"/>
      <c r="HJ134" s="549"/>
      <c r="HK134" s="549"/>
      <c r="HL134" s="549"/>
      <c r="HM134" s="549"/>
      <c r="HN134" s="549"/>
      <c r="HO134" s="549"/>
      <c r="HP134" s="549"/>
      <c r="HQ134" s="549"/>
      <c r="HR134" s="549"/>
      <c r="HS134" s="549"/>
      <c r="HT134" s="549"/>
      <c r="HU134" s="549"/>
      <c r="HV134" s="549"/>
      <c r="HW134" s="549"/>
      <c r="HX134" s="549"/>
      <c r="HY134" s="549"/>
      <c r="HZ134" s="549"/>
      <c r="IA134" s="549"/>
      <c r="IB134" s="549"/>
      <c r="IC134" s="549"/>
      <c r="ID134" s="549"/>
      <c r="IE134" s="549"/>
      <c r="IF134" s="549"/>
      <c r="IG134" s="549"/>
      <c r="IH134" s="549"/>
      <c r="II134" s="549"/>
      <c r="IJ134" s="549"/>
      <c r="IK134" s="549"/>
      <c r="IL134" s="549"/>
      <c r="IM134" s="549"/>
      <c r="IN134" s="549"/>
      <c r="IO134" s="549"/>
      <c r="IP134" s="549"/>
      <c r="IQ134" s="549"/>
      <c r="IR134" s="549"/>
      <c r="IS134" s="549"/>
      <c r="IT134" s="549"/>
      <c r="IU134" s="549"/>
      <c r="IV134" s="549"/>
    </row>
    <row r="135" spans="1:256" s="549" customFormat="1" ht="15" customHeight="1">
      <c r="A135" s="558" t="s">
        <v>526</v>
      </c>
      <c r="B135" s="631">
        <v>2801.3</v>
      </c>
      <c r="C135" s="632" t="s">
        <v>534</v>
      </c>
      <c r="D135" s="631">
        <v>3027.4140349999998</v>
      </c>
      <c r="E135" s="632" t="s">
        <v>534</v>
      </c>
      <c r="F135" s="546"/>
    </row>
    <row r="136" spans="1:256" s="630" customFormat="1" ht="27" customHeight="1">
      <c r="A136" s="558" t="s">
        <v>528</v>
      </c>
      <c r="B136" s="631">
        <v>2121.3000000000002</v>
      </c>
      <c r="C136" s="631">
        <v>591</v>
      </c>
      <c r="D136" s="631">
        <v>2138.5547590000001</v>
      </c>
      <c r="E136" s="631">
        <v>847.335105</v>
      </c>
      <c r="F136" s="550"/>
      <c r="G136" s="549"/>
      <c r="H136" s="549"/>
      <c r="I136" s="549"/>
      <c r="J136" s="549"/>
      <c r="K136" s="549"/>
      <c r="L136" s="549"/>
      <c r="M136" s="549"/>
      <c r="N136" s="549"/>
      <c r="O136" s="549"/>
      <c r="P136" s="549"/>
      <c r="Q136" s="549"/>
      <c r="R136" s="549"/>
      <c r="S136" s="549"/>
      <c r="T136" s="549"/>
      <c r="U136" s="549"/>
      <c r="V136" s="549"/>
      <c r="W136" s="549"/>
      <c r="X136" s="549"/>
      <c r="Y136" s="549"/>
      <c r="Z136" s="549"/>
      <c r="AA136" s="549"/>
      <c r="AB136" s="549"/>
      <c r="AC136" s="549"/>
      <c r="AD136" s="549"/>
      <c r="AE136" s="549"/>
      <c r="AF136" s="549"/>
      <c r="AG136" s="549"/>
      <c r="AH136" s="549"/>
      <c r="AI136" s="549"/>
      <c r="AJ136" s="549"/>
      <c r="AK136" s="549"/>
      <c r="AL136" s="549"/>
      <c r="AM136" s="549"/>
      <c r="AN136" s="549"/>
      <c r="AO136" s="549"/>
      <c r="AP136" s="549"/>
      <c r="AQ136" s="549"/>
      <c r="AR136" s="549"/>
      <c r="AS136" s="549"/>
      <c r="AT136" s="549"/>
      <c r="AU136" s="549"/>
      <c r="AV136" s="549"/>
      <c r="AW136" s="549"/>
      <c r="AX136" s="549"/>
      <c r="AY136" s="549"/>
      <c r="AZ136" s="549"/>
      <c r="BA136" s="549"/>
      <c r="BB136" s="549"/>
      <c r="BC136" s="549"/>
      <c r="BD136" s="549"/>
      <c r="BE136" s="549"/>
      <c r="BF136" s="549"/>
      <c r="BG136" s="549"/>
      <c r="BH136" s="549"/>
      <c r="BI136" s="549"/>
      <c r="BJ136" s="549"/>
      <c r="BK136" s="549"/>
      <c r="BL136" s="549"/>
      <c r="BM136" s="549"/>
      <c r="BN136" s="549"/>
      <c r="BO136" s="549"/>
      <c r="BP136" s="549"/>
      <c r="BQ136" s="549"/>
      <c r="BR136" s="549"/>
      <c r="BS136" s="549"/>
      <c r="BT136" s="549"/>
      <c r="BU136" s="549"/>
      <c r="BV136" s="549"/>
      <c r="BW136" s="549"/>
      <c r="BX136" s="549"/>
      <c r="BY136" s="549"/>
      <c r="BZ136" s="549"/>
      <c r="CA136" s="549"/>
      <c r="CB136" s="549"/>
      <c r="CC136" s="549"/>
      <c r="CD136" s="549"/>
      <c r="CE136" s="549"/>
      <c r="CF136" s="549"/>
      <c r="CG136" s="549"/>
      <c r="CH136" s="549"/>
      <c r="CI136" s="549"/>
      <c r="CJ136" s="549"/>
      <c r="CK136" s="549"/>
      <c r="CL136" s="549"/>
      <c r="CM136" s="549"/>
      <c r="CN136" s="549"/>
      <c r="CO136" s="549"/>
      <c r="CP136" s="549"/>
      <c r="CQ136" s="549"/>
      <c r="CR136" s="549"/>
      <c r="CS136" s="549"/>
      <c r="CT136" s="549"/>
      <c r="CU136" s="549"/>
      <c r="CV136" s="549"/>
      <c r="CW136" s="549"/>
      <c r="CX136" s="549"/>
      <c r="CY136" s="549"/>
      <c r="CZ136" s="549"/>
      <c r="DA136" s="549"/>
      <c r="DB136" s="549"/>
      <c r="DC136" s="549"/>
      <c r="DD136" s="549"/>
      <c r="DE136" s="549"/>
      <c r="DF136" s="549"/>
      <c r="DG136" s="549"/>
      <c r="DH136" s="549"/>
      <c r="DI136" s="549"/>
      <c r="DJ136" s="549"/>
      <c r="DK136" s="549"/>
      <c r="DL136" s="549"/>
      <c r="DM136" s="549"/>
      <c r="DN136" s="549"/>
      <c r="DO136" s="549"/>
      <c r="DP136" s="549"/>
      <c r="DQ136" s="549"/>
      <c r="DR136" s="549"/>
      <c r="DS136" s="549"/>
      <c r="DT136" s="549"/>
      <c r="DU136" s="549"/>
      <c r="DV136" s="549"/>
      <c r="DW136" s="549"/>
      <c r="DX136" s="549"/>
      <c r="DY136" s="549"/>
      <c r="DZ136" s="549"/>
      <c r="EA136" s="549"/>
      <c r="EB136" s="549"/>
      <c r="EC136" s="549"/>
      <c r="ED136" s="549"/>
      <c r="EE136" s="549"/>
      <c r="EF136" s="549"/>
      <c r="EG136" s="549"/>
      <c r="EH136" s="549"/>
      <c r="EI136" s="549"/>
      <c r="EJ136" s="549"/>
      <c r="EK136" s="549"/>
      <c r="EL136" s="549"/>
      <c r="EM136" s="549"/>
      <c r="EN136" s="549"/>
      <c r="EO136" s="549"/>
      <c r="EP136" s="549"/>
      <c r="EQ136" s="549"/>
      <c r="ER136" s="549"/>
      <c r="ES136" s="549"/>
      <c r="ET136" s="549"/>
      <c r="EU136" s="549"/>
      <c r="EV136" s="549"/>
      <c r="EW136" s="549"/>
      <c r="EX136" s="549"/>
      <c r="EY136" s="549"/>
      <c r="EZ136" s="549"/>
      <c r="FA136" s="549"/>
      <c r="FB136" s="549"/>
      <c r="FC136" s="549"/>
      <c r="FD136" s="549"/>
      <c r="FE136" s="549"/>
      <c r="FF136" s="549"/>
      <c r="FG136" s="549"/>
      <c r="FH136" s="549"/>
      <c r="FI136" s="549"/>
      <c r="FJ136" s="549"/>
      <c r="FK136" s="549"/>
      <c r="FL136" s="549"/>
      <c r="FM136" s="549"/>
      <c r="FN136" s="549"/>
      <c r="FO136" s="549"/>
      <c r="FP136" s="549"/>
      <c r="FQ136" s="549"/>
      <c r="FR136" s="549"/>
      <c r="FS136" s="549"/>
      <c r="FT136" s="549"/>
      <c r="FU136" s="549"/>
      <c r="FV136" s="549"/>
      <c r="FW136" s="549"/>
      <c r="FX136" s="549"/>
      <c r="FY136" s="549"/>
      <c r="FZ136" s="549"/>
      <c r="GA136" s="549"/>
      <c r="GB136" s="549"/>
      <c r="GC136" s="549"/>
      <c r="GD136" s="549"/>
      <c r="GE136" s="549"/>
      <c r="GF136" s="549"/>
      <c r="GG136" s="549"/>
      <c r="GH136" s="549"/>
      <c r="GI136" s="549"/>
      <c r="GJ136" s="549"/>
      <c r="GK136" s="549"/>
      <c r="GL136" s="549"/>
      <c r="GM136" s="549"/>
      <c r="GN136" s="549"/>
      <c r="GO136" s="549"/>
      <c r="GP136" s="549"/>
      <c r="GQ136" s="549"/>
      <c r="GR136" s="549"/>
      <c r="GS136" s="549"/>
      <c r="GT136" s="549"/>
      <c r="GU136" s="549"/>
      <c r="GV136" s="549"/>
      <c r="GW136" s="549"/>
      <c r="GX136" s="549"/>
      <c r="GY136" s="549"/>
      <c r="GZ136" s="549"/>
      <c r="HA136" s="549"/>
      <c r="HB136" s="549"/>
      <c r="HC136" s="549"/>
      <c r="HD136" s="549"/>
      <c r="HE136" s="549"/>
      <c r="HF136" s="549"/>
      <c r="HG136" s="549"/>
      <c r="HH136" s="549"/>
      <c r="HI136" s="549"/>
      <c r="HJ136" s="549"/>
      <c r="HK136" s="549"/>
      <c r="HL136" s="549"/>
      <c r="HM136" s="549"/>
      <c r="HN136" s="549"/>
      <c r="HO136" s="549"/>
      <c r="HP136" s="549"/>
      <c r="HQ136" s="549"/>
      <c r="HR136" s="549"/>
      <c r="HS136" s="549"/>
      <c r="HT136" s="549"/>
      <c r="HU136" s="549"/>
      <c r="HV136" s="549"/>
      <c r="HW136" s="549"/>
      <c r="HX136" s="549"/>
      <c r="HY136" s="549"/>
      <c r="HZ136" s="549"/>
      <c r="IA136" s="549"/>
      <c r="IB136" s="549"/>
      <c r="IC136" s="549"/>
      <c r="ID136" s="549"/>
      <c r="IE136" s="549"/>
      <c r="IF136" s="549"/>
      <c r="IG136" s="549"/>
      <c r="IH136" s="549"/>
      <c r="II136" s="549"/>
      <c r="IJ136" s="549"/>
      <c r="IK136" s="549"/>
      <c r="IL136" s="549"/>
      <c r="IM136" s="549"/>
      <c r="IN136" s="549"/>
      <c r="IO136" s="549"/>
      <c r="IP136" s="549"/>
      <c r="IQ136" s="549"/>
      <c r="IR136" s="549"/>
      <c r="IS136" s="549"/>
      <c r="IT136" s="549"/>
      <c r="IU136" s="549"/>
      <c r="IV136" s="549"/>
    </row>
    <row r="137" spans="1:256" s="549" customFormat="1" ht="20.100000000000001" customHeight="1">
      <c r="A137" s="558" t="s">
        <v>529</v>
      </c>
      <c r="B137" s="631">
        <v>3181</v>
      </c>
      <c r="C137" s="631">
        <v>688</v>
      </c>
      <c r="D137" s="631">
        <v>3241.510863</v>
      </c>
      <c r="E137" s="631">
        <v>404.269136</v>
      </c>
    </row>
    <row r="138" spans="1:256" s="549" customFormat="1" ht="20.100000000000001" customHeight="1">
      <c r="A138" s="617" t="s">
        <v>535</v>
      </c>
      <c r="B138" s="631">
        <v>27</v>
      </c>
      <c r="C138" s="631">
        <v>824</v>
      </c>
      <c r="D138" s="631">
        <v>13.316908999999999</v>
      </c>
      <c r="E138" s="631">
        <v>1144.5114450000001</v>
      </c>
    </row>
    <row r="139" spans="1:256" s="549" customFormat="1" ht="20.100000000000001" customHeight="1">
      <c r="A139" s="633" t="s">
        <v>536</v>
      </c>
      <c r="B139" s="634">
        <v>9</v>
      </c>
      <c r="C139" s="632" t="s">
        <v>534</v>
      </c>
      <c r="D139" s="634" t="s">
        <v>534</v>
      </c>
      <c r="E139" s="632" t="s">
        <v>534</v>
      </c>
    </row>
    <row r="140" spans="1:256" s="549" customFormat="1" ht="20.100000000000001" customHeight="1">
      <c r="A140" s="619" t="s">
        <v>671</v>
      </c>
      <c r="B140" s="619"/>
      <c r="C140" s="619"/>
      <c r="D140" s="619"/>
      <c r="E140" s="619"/>
      <c r="G140" s="550"/>
      <c r="H140" s="550"/>
      <c r="I140" s="550"/>
      <c r="J140" s="550"/>
      <c r="K140" s="550"/>
      <c r="L140" s="550"/>
      <c r="M140" s="550"/>
      <c r="N140" s="550"/>
      <c r="O140" s="550"/>
      <c r="P140" s="550"/>
      <c r="Q140" s="550"/>
      <c r="R140" s="550"/>
      <c r="S140" s="550"/>
      <c r="T140" s="550"/>
      <c r="U140" s="550"/>
      <c r="V140" s="550"/>
      <c r="W140" s="550"/>
      <c r="X140" s="550"/>
      <c r="Y140" s="550"/>
      <c r="Z140" s="550"/>
      <c r="AA140" s="550"/>
      <c r="AB140" s="550"/>
      <c r="AC140" s="550"/>
      <c r="AD140" s="550"/>
      <c r="AE140" s="550"/>
      <c r="AF140" s="550"/>
      <c r="AG140" s="550"/>
      <c r="AH140" s="550"/>
      <c r="AI140" s="550"/>
      <c r="AJ140" s="550"/>
      <c r="AK140" s="550"/>
      <c r="AL140" s="550"/>
      <c r="AM140" s="550"/>
      <c r="AN140" s="550"/>
      <c r="AO140" s="550"/>
      <c r="AP140" s="550"/>
      <c r="AQ140" s="550"/>
      <c r="AR140" s="550"/>
      <c r="AS140" s="550"/>
      <c r="AT140" s="550"/>
      <c r="AU140" s="550"/>
      <c r="AV140" s="550"/>
      <c r="AW140" s="550"/>
      <c r="AX140" s="550"/>
      <c r="AY140" s="550"/>
      <c r="AZ140" s="550"/>
      <c r="BA140" s="550"/>
      <c r="BB140" s="550"/>
      <c r="BC140" s="550"/>
      <c r="BD140" s="550"/>
      <c r="BE140" s="550"/>
      <c r="BF140" s="550"/>
      <c r="BG140" s="550"/>
      <c r="BH140" s="550"/>
      <c r="BI140" s="550"/>
      <c r="BJ140" s="550"/>
      <c r="BK140" s="550"/>
      <c r="BL140" s="550"/>
      <c r="BM140" s="550"/>
      <c r="BN140" s="550"/>
      <c r="BO140" s="550"/>
      <c r="BP140" s="550"/>
      <c r="BQ140" s="550"/>
      <c r="BR140" s="550"/>
      <c r="BS140" s="550"/>
      <c r="BT140" s="550"/>
      <c r="BU140" s="550"/>
      <c r="BV140" s="550"/>
      <c r="BW140" s="550"/>
      <c r="BX140" s="550"/>
      <c r="BY140" s="550"/>
      <c r="BZ140" s="550"/>
      <c r="CA140" s="550"/>
      <c r="CB140" s="550"/>
      <c r="CC140" s="550"/>
      <c r="CD140" s="550"/>
      <c r="CE140" s="550"/>
      <c r="CF140" s="550"/>
      <c r="CG140" s="550"/>
      <c r="CH140" s="550"/>
      <c r="CI140" s="550"/>
      <c r="CJ140" s="550"/>
      <c r="CK140" s="550"/>
      <c r="CL140" s="550"/>
      <c r="CM140" s="550"/>
      <c r="CN140" s="550"/>
      <c r="CO140" s="550"/>
      <c r="CP140" s="550"/>
      <c r="CQ140" s="550"/>
      <c r="CR140" s="550"/>
      <c r="CS140" s="550"/>
      <c r="CT140" s="550"/>
      <c r="CU140" s="550"/>
      <c r="CV140" s="550"/>
      <c r="CW140" s="550"/>
      <c r="CX140" s="550"/>
      <c r="CY140" s="550"/>
      <c r="CZ140" s="550"/>
      <c r="DA140" s="550"/>
      <c r="DB140" s="550"/>
      <c r="DC140" s="550"/>
      <c r="DD140" s="550"/>
      <c r="DE140" s="550"/>
      <c r="DF140" s="550"/>
      <c r="DG140" s="550"/>
      <c r="DH140" s="550"/>
      <c r="DI140" s="550"/>
      <c r="DJ140" s="550"/>
      <c r="DK140" s="550"/>
      <c r="DL140" s="550"/>
      <c r="DM140" s="550"/>
      <c r="DN140" s="550"/>
      <c r="DO140" s="550"/>
      <c r="DP140" s="550"/>
      <c r="DQ140" s="550"/>
      <c r="DR140" s="550"/>
      <c r="DS140" s="550"/>
      <c r="DT140" s="550"/>
      <c r="DU140" s="550"/>
      <c r="DV140" s="550"/>
      <c r="DW140" s="550"/>
      <c r="DX140" s="550"/>
      <c r="DY140" s="550"/>
      <c r="DZ140" s="550"/>
      <c r="EA140" s="550"/>
      <c r="EB140" s="550"/>
      <c r="EC140" s="550"/>
      <c r="ED140" s="550"/>
      <c r="EE140" s="550"/>
      <c r="EF140" s="550"/>
      <c r="EG140" s="550"/>
      <c r="EH140" s="550"/>
      <c r="EI140" s="550"/>
      <c r="EJ140" s="550"/>
      <c r="EK140" s="550"/>
      <c r="EL140" s="550"/>
      <c r="EM140" s="550"/>
      <c r="EN140" s="550"/>
      <c r="EO140" s="550"/>
      <c r="EP140" s="550"/>
      <c r="EQ140" s="550"/>
      <c r="ER140" s="550"/>
      <c r="ES140" s="550"/>
      <c r="ET140" s="550"/>
      <c r="EU140" s="550"/>
      <c r="EV140" s="550"/>
      <c r="EW140" s="550"/>
      <c r="EX140" s="550"/>
      <c r="EY140" s="550"/>
      <c r="EZ140" s="550"/>
      <c r="FA140" s="550"/>
      <c r="FB140" s="550"/>
      <c r="FC140" s="550"/>
      <c r="FD140" s="550"/>
      <c r="FE140" s="550"/>
      <c r="FF140" s="550"/>
      <c r="FG140" s="550"/>
      <c r="FH140" s="550"/>
      <c r="FI140" s="550"/>
      <c r="FJ140" s="550"/>
      <c r="FK140" s="550"/>
      <c r="FL140" s="550"/>
      <c r="FM140" s="550"/>
      <c r="FN140" s="550"/>
      <c r="FO140" s="550"/>
      <c r="FP140" s="550"/>
      <c r="FQ140" s="550"/>
      <c r="FR140" s="550"/>
      <c r="FS140" s="550"/>
      <c r="FT140" s="550"/>
      <c r="FU140" s="550"/>
      <c r="FV140" s="550"/>
      <c r="FW140" s="550"/>
      <c r="FX140" s="550"/>
      <c r="FY140" s="550"/>
      <c r="FZ140" s="550"/>
      <c r="GA140" s="550"/>
      <c r="GB140" s="550"/>
      <c r="GC140" s="550"/>
      <c r="GD140" s="550"/>
      <c r="GE140" s="550"/>
      <c r="GF140" s="550"/>
      <c r="GG140" s="550"/>
      <c r="GH140" s="550"/>
      <c r="GI140" s="550"/>
      <c r="GJ140" s="550"/>
      <c r="GK140" s="550"/>
      <c r="GL140" s="550"/>
      <c r="GM140" s="550"/>
      <c r="GN140" s="550"/>
      <c r="GO140" s="550"/>
      <c r="GP140" s="550"/>
      <c r="GQ140" s="550"/>
      <c r="GR140" s="550"/>
      <c r="GS140" s="550"/>
      <c r="GT140" s="550"/>
      <c r="GU140" s="550"/>
      <c r="GV140" s="550"/>
      <c r="GW140" s="550"/>
      <c r="GX140" s="550"/>
      <c r="GY140" s="550"/>
      <c r="GZ140" s="550"/>
      <c r="HA140" s="550"/>
      <c r="HB140" s="550"/>
      <c r="HC140" s="550"/>
      <c r="HD140" s="550"/>
      <c r="HE140" s="550"/>
      <c r="HF140" s="550"/>
      <c r="HG140" s="550"/>
      <c r="HH140" s="550"/>
      <c r="HI140" s="550"/>
      <c r="HJ140" s="550"/>
      <c r="HK140" s="550"/>
      <c r="HL140" s="550"/>
      <c r="HM140" s="550"/>
      <c r="HN140" s="550"/>
      <c r="HO140" s="550"/>
      <c r="HP140" s="550"/>
      <c r="HQ140" s="550"/>
      <c r="HR140" s="550"/>
      <c r="HS140" s="550"/>
      <c r="HT140" s="550"/>
      <c r="HU140" s="550"/>
      <c r="HV140" s="550"/>
      <c r="HW140" s="550"/>
      <c r="HX140" s="550"/>
      <c r="HY140" s="550"/>
      <c r="HZ140" s="550"/>
      <c r="IA140" s="550"/>
      <c r="IB140" s="550"/>
      <c r="IC140" s="550"/>
      <c r="ID140" s="550"/>
      <c r="IE140" s="550"/>
      <c r="IF140" s="550"/>
      <c r="IG140" s="550"/>
      <c r="IH140" s="550"/>
      <c r="II140" s="550"/>
      <c r="IJ140" s="550"/>
      <c r="IK140" s="550"/>
      <c r="IL140" s="550"/>
      <c r="IM140" s="550"/>
      <c r="IN140" s="550"/>
      <c r="IO140" s="550"/>
      <c r="IP140" s="550"/>
      <c r="IQ140" s="550"/>
      <c r="IR140" s="550"/>
      <c r="IS140" s="550"/>
      <c r="IT140" s="550"/>
      <c r="IU140" s="550"/>
      <c r="IV140" s="550"/>
    </row>
    <row r="141" spans="1:256" s="549" customFormat="1" ht="20.100000000000001" customHeight="1">
      <c r="A141" s="551"/>
      <c r="B141" s="552"/>
      <c r="C141" s="552"/>
      <c r="D141" s="552"/>
      <c r="E141" s="552"/>
      <c r="G141" s="550"/>
      <c r="H141" s="550"/>
      <c r="I141" s="550"/>
      <c r="J141" s="550"/>
      <c r="K141" s="550"/>
      <c r="L141" s="550"/>
      <c r="M141" s="550"/>
      <c r="N141" s="550"/>
      <c r="O141" s="550"/>
      <c r="P141" s="550"/>
      <c r="Q141" s="550"/>
      <c r="R141" s="550"/>
      <c r="S141" s="550"/>
      <c r="T141" s="550"/>
      <c r="U141" s="550"/>
      <c r="V141" s="550"/>
      <c r="W141" s="550"/>
      <c r="X141" s="550"/>
      <c r="Y141" s="550"/>
      <c r="Z141" s="550"/>
      <c r="AA141" s="550"/>
      <c r="AB141" s="550"/>
      <c r="AC141" s="550"/>
      <c r="AD141" s="550"/>
      <c r="AE141" s="550"/>
      <c r="AF141" s="550"/>
      <c r="AG141" s="550"/>
      <c r="AH141" s="550"/>
      <c r="AI141" s="550"/>
      <c r="AJ141" s="550"/>
      <c r="AK141" s="550"/>
      <c r="AL141" s="550"/>
      <c r="AM141" s="550"/>
      <c r="AN141" s="550"/>
      <c r="AO141" s="550"/>
      <c r="AP141" s="550"/>
      <c r="AQ141" s="550"/>
      <c r="AR141" s="550"/>
      <c r="AS141" s="550"/>
      <c r="AT141" s="550"/>
      <c r="AU141" s="550"/>
      <c r="AV141" s="550"/>
      <c r="AW141" s="550"/>
      <c r="AX141" s="550"/>
      <c r="AY141" s="550"/>
      <c r="AZ141" s="550"/>
      <c r="BA141" s="550"/>
      <c r="BB141" s="550"/>
      <c r="BC141" s="550"/>
      <c r="BD141" s="550"/>
      <c r="BE141" s="550"/>
      <c r="BF141" s="550"/>
      <c r="BG141" s="550"/>
      <c r="BH141" s="550"/>
      <c r="BI141" s="550"/>
      <c r="BJ141" s="550"/>
      <c r="BK141" s="550"/>
      <c r="BL141" s="550"/>
      <c r="BM141" s="550"/>
      <c r="BN141" s="550"/>
      <c r="BO141" s="550"/>
      <c r="BP141" s="550"/>
      <c r="BQ141" s="550"/>
      <c r="BR141" s="550"/>
      <c r="BS141" s="550"/>
      <c r="BT141" s="550"/>
      <c r="BU141" s="550"/>
      <c r="BV141" s="550"/>
      <c r="BW141" s="550"/>
      <c r="BX141" s="550"/>
      <c r="BY141" s="550"/>
      <c r="BZ141" s="550"/>
      <c r="CA141" s="550"/>
      <c r="CB141" s="550"/>
      <c r="CC141" s="550"/>
      <c r="CD141" s="550"/>
      <c r="CE141" s="550"/>
      <c r="CF141" s="550"/>
      <c r="CG141" s="550"/>
      <c r="CH141" s="550"/>
      <c r="CI141" s="550"/>
      <c r="CJ141" s="550"/>
      <c r="CK141" s="550"/>
      <c r="CL141" s="550"/>
      <c r="CM141" s="550"/>
      <c r="CN141" s="550"/>
      <c r="CO141" s="550"/>
      <c r="CP141" s="550"/>
      <c r="CQ141" s="550"/>
      <c r="CR141" s="550"/>
      <c r="CS141" s="550"/>
      <c r="CT141" s="550"/>
      <c r="CU141" s="550"/>
      <c r="CV141" s="550"/>
      <c r="CW141" s="550"/>
      <c r="CX141" s="550"/>
      <c r="CY141" s="550"/>
      <c r="CZ141" s="550"/>
      <c r="DA141" s="550"/>
      <c r="DB141" s="550"/>
      <c r="DC141" s="550"/>
      <c r="DD141" s="550"/>
      <c r="DE141" s="550"/>
      <c r="DF141" s="550"/>
      <c r="DG141" s="550"/>
      <c r="DH141" s="550"/>
      <c r="DI141" s="550"/>
      <c r="DJ141" s="550"/>
      <c r="DK141" s="550"/>
      <c r="DL141" s="550"/>
      <c r="DM141" s="550"/>
      <c r="DN141" s="550"/>
      <c r="DO141" s="550"/>
      <c r="DP141" s="550"/>
      <c r="DQ141" s="550"/>
      <c r="DR141" s="550"/>
      <c r="DS141" s="550"/>
      <c r="DT141" s="550"/>
      <c r="DU141" s="550"/>
      <c r="DV141" s="550"/>
      <c r="DW141" s="550"/>
      <c r="DX141" s="550"/>
      <c r="DY141" s="550"/>
      <c r="DZ141" s="550"/>
      <c r="EA141" s="550"/>
      <c r="EB141" s="550"/>
      <c r="EC141" s="550"/>
      <c r="ED141" s="550"/>
      <c r="EE141" s="550"/>
      <c r="EF141" s="550"/>
      <c r="EG141" s="550"/>
      <c r="EH141" s="550"/>
      <c r="EI141" s="550"/>
      <c r="EJ141" s="550"/>
      <c r="EK141" s="550"/>
      <c r="EL141" s="550"/>
      <c r="EM141" s="550"/>
      <c r="EN141" s="550"/>
      <c r="EO141" s="550"/>
      <c r="EP141" s="550"/>
      <c r="EQ141" s="550"/>
      <c r="ER141" s="550"/>
      <c r="ES141" s="550"/>
      <c r="ET141" s="550"/>
      <c r="EU141" s="550"/>
      <c r="EV141" s="550"/>
      <c r="EW141" s="550"/>
      <c r="EX141" s="550"/>
      <c r="EY141" s="550"/>
      <c r="EZ141" s="550"/>
      <c r="FA141" s="550"/>
      <c r="FB141" s="550"/>
      <c r="FC141" s="550"/>
      <c r="FD141" s="550"/>
      <c r="FE141" s="550"/>
      <c r="FF141" s="550"/>
      <c r="FG141" s="550"/>
      <c r="FH141" s="550"/>
      <c r="FI141" s="550"/>
      <c r="FJ141" s="550"/>
      <c r="FK141" s="550"/>
      <c r="FL141" s="550"/>
      <c r="FM141" s="550"/>
      <c r="FN141" s="550"/>
      <c r="FO141" s="550"/>
      <c r="FP141" s="550"/>
      <c r="FQ141" s="550"/>
      <c r="FR141" s="550"/>
      <c r="FS141" s="550"/>
      <c r="FT141" s="550"/>
      <c r="FU141" s="550"/>
      <c r="FV141" s="550"/>
      <c r="FW141" s="550"/>
      <c r="FX141" s="550"/>
      <c r="FY141" s="550"/>
      <c r="FZ141" s="550"/>
      <c r="GA141" s="550"/>
      <c r="GB141" s="550"/>
      <c r="GC141" s="550"/>
      <c r="GD141" s="550"/>
      <c r="GE141" s="550"/>
      <c r="GF141" s="550"/>
      <c r="GG141" s="550"/>
      <c r="GH141" s="550"/>
      <c r="GI141" s="550"/>
      <c r="GJ141" s="550"/>
      <c r="GK141" s="550"/>
      <c r="GL141" s="550"/>
      <c r="GM141" s="550"/>
      <c r="GN141" s="550"/>
      <c r="GO141" s="550"/>
      <c r="GP141" s="550"/>
      <c r="GQ141" s="550"/>
      <c r="GR141" s="550"/>
      <c r="GS141" s="550"/>
      <c r="GT141" s="550"/>
      <c r="GU141" s="550"/>
      <c r="GV141" s="550"/>
      <c r="GW141" s="550"/>
      <c r="GX141" s="550"/>
      <c r="GY141" s="550"/>
      <c r="GZ141" s="550"/>
      <c r="HA141" s="550"/>
      <c r="HB141" s="550"/>
      <c r="HC141" s="550"/>
      <c r="HD141" s="550"/>
      <c r="HE141" s="550"/>
      <c r="HF141" s="550"/>
      <c r="HG141" s="550"/>
      <c r="HH141" s="550"/>
      <c r="HI141" s="550"/>
      <c r="HJ141" s="550"/>
      <c r="HK141" s="550"/>
      <c r="HL141" s="550"/>
      <c r="HM141" s="550"/>
      <c r="HN141" s="550"/>
      <c r="HO141" s="550"/>
      <c r="HP141" s="550"/>
      <c r="HQ141" s="550"/>
      <c r="HR141" s="550"/>
      <c r="HS141" s="550"/>
      <c r="HT141" s="550"/>
      <c r="HU141" s="550"/>
      <c r="HV141" s="550"/>
      <c r="HW141" s="550"/>
      <c r="HX141" s="550"/>
      <c r="HY141" s="550"/>
      <c r="HZ141" s="550"/>
      <c r="IA141" s="550"/>
      <c r="IB141" s="550"/>
      <c r="IC141" s="550"/>
      <c r="ID141" s="550"/>
      <c r="IE141" s="550"/>
      <c r="IF141" s="550"/>
      <c r="IG141" s="550"/>
      <c r="IH141" s="550"/>
      <c r="II141" s="550"/>
      <c r="IJ141" s="550"/>
      <c r="IK141" s="550"/>
      <c r="IL141" s="550"/>
      <c r="IM141" s="550"/>
      <c r="IN141" s="550"/>
      <c r="IO141" s="550"/>
      <c r="IP141" s="550"/>
      <c r="IQ141" s="550"/>
      <c r="IR141" s="550"/>
      <c r="IS141" s="550"/>
      <c r="IT141" s="550"/>
      <c r="IU141" s="550"/>
      <c r="IV141" s="550"/>
    </row>
    <row r="142" spans="1:256" s="549" customFormat="1" ht="20.100000000000001" customHeight="1">
      <c r="A142" s="2733" t="s">
        <v>621</v>
      </c>
      <c r="B142" s="2733"/>
      <c r="C142" s="2733"/>
      <c r="D142" s="2733"/>
      <c r="E142" s="2733"/>
      <c r="G142" s="546"/>
      <c r="H142" s="546"/>
      <c r="I142" s="546"/>
      <c r="J142" s="546"/>
      <c r="K142" s="546"/>
      <c r="L142" s="546"/>
      <c r="M142" s="546"/>
      <c r="N142" s="546"/>
      <c r="O142" s="546"/>
      <c r="P142" s="546"/>
      <c r="Q142" s="546"/>
      <c r="R142" s="546"/>
      <c r="S142" s="546"/>
      <c r="T142" s="546"/>
      <c r="U142" s="546"/>
      <c r="V142" s="546"/>
      <c r="W142" s="546"/>
      <c r="X142" s="546"/>
      <c r="Y142" s="546"/>
      <c r="Z142" s="546"/>
      <c r="AA142" s="546"/>
      <c r="AB142" s="546"/>
      <c r="AC142" s="546"/>
      <c r="AD142" s="546"/>
      <c r="AE142" s="546"/>
      <c r="AF142" s="546"/>
      <c r="AG142" s="546"/>
      <c r="AH142" s="546"/>
      <c r="AI142" s="546"/>
      <c r="AJ142" s="546"/>
      <c r="AK142" s="546"/>
      <c r="AL142" s="546"/>
      <c r="AM142" s="546"/>
      <c r="AN142" s="546"/>
      <c r="AO142" s="546"/>
      <c r="AP142" s="546"/>
      <c r="AQ142" s="546"/>
      <c r="AR142" s="546"/>
      <c r="AS142" s="546"/>
      <c r="AT142" s="546"/>
      <c r="AU142" s="546"/>
      <c r="AV142" s="546"/>
      <c r="AW142" s="546"/>
      <c r="AX142" s="546"/>
      <c r="AY142" s="546"/>
      <c r="AZ142" s="546"/>
      <c r="BA142" s="546"/>
      <c r="BB142" s="546"/>
      <c r="BC142" s="546"/>
      <c r="BD142" s="546"/>
      <c r="BE142" s="546"/>
      <c r="BF142" s="546"/>
      <c r="BG142" s="546"/>
      <c r="BH142" s="546"/>
      <c r="BI142" s="546"/>
      <c r="BJ142" s="546"/>
      <c r="BK142" s="546"/>
      <c r="BL142" s="546"/>
      <c r="BM142" s="546"/>
      <c r="BN142" s="546"/>
      <c r="BO142" s="546"/>
      <c r="BP142" s="546"/>
      <c r="BQ142" s="546"/>
      <c r="BR142" s="546"/>
      <c r="BS142" s="546"/>
      <c r="BT142" s="546"/>
      <c r="BU142" s="546"/>
      <c r="BV142" s="546"/>
      <c r="BW142" s="546"/>
      <c r="BX142" s="546"/>
      <c r="BY142" s="546"/>
      <c r="BZ142" s="546"/>
      <c r="CA142" s="546"/>
      <c r="CB142" s="546"/>
      <c r="CC142" s="546"/>
      <c r="CD142" s="546"/>
      <c r="CE142" s="546"/>
      <c r="CF142" s="546"/>
      <c r="CG142" s="546"/>
      <c r="CH142" s="546"/>
      <c r="CI142" s="546"/>
      <c r="CJ142" s="546"/>
      <c r="CK142" s="546"/>
      <c r="CL142" s="546"/>
      <c r="CM142" s="546"/>
      <c r="CN142" s="546"/>
      <c r="CO142" s="546"/>
      <c r="CP142" s="546"/>
      <c r="CQ142" s="546"/>
      <c r="CR142" s="546"/>
      <c r="CS142" s="546"/>
      <c r="CT142" s="546"/>
      <c r="CU142" s="546"/>
      <c r="CV142" s="546"/>
      <c r="CW142" s="546"/>
      <c r="CX142" s="546"/>
      <c r="CY142" s="546"/>
      <c r="CZ142" s="546"/>
      <c r="DA142" s="546"/>
      <c r="DB142" s="546"/>
      <c r="DC142" s="546"/>
      <c r="DD142" s="546"/>
      <c r="DE142" s="546"/>
      <c r="DF142" s="546"/>
      <c r="DG142" s="546"/>
      <c r="DH142" s="546"/>
      <c r="DI142" s="546"/>
      <c r="DJ142" s="546"/>
      <c r="DK142" s="546"/>
      <c r="DL142" s="546"/>
      <c r="DM142" s="546"/>
      <c r="DN142" s="546"/>
      <c r="DO142" s="546"/>
      <c r="DP142" s="546"/>
      <c r="DQ142" s="546"/>
      <c r="DR142" s="546"/>
      <c r="DS142" s="546"/>
      <c r="DT142" s="546"/>
      <c r="DU142" s="546"/>
      <c r="DV142" s="546"/>
      <c r="DW142" s="546"/>
      <c r="DX142" s="546"/>
      <c r="DY142" s="546"/>
      <c r="DZ142" s="546"/>
      <c r="EA142" s="546"/>
      <c r="EB142" s="546"/>
      <c r="EC142" s="546"/>
      <c r="ED142" s="546"/>
      <c r="EE142" s="546"/>
      <c r="EF142" s="546"/>
      <c r="EG142" s="546"/>
      <c r="EH142" s="546"/>
      <c r="EI142" s="546"/>
      <c r="EJ142" s="546"/>
      <c r="EK142" s="546"/>
      <c r="EL142" s="546"/>
      <c r="EM142" s="546"/>
      <c r="EN142" s="546"/>
      <c r="EO142" s="546"/>
      <c r="EP142" s="546"/>
      <c r="EQ142" s="546"/>
      <c r="ER142" s="546"/>
      <c r="ES142" s="546"/>
      <c r="ET142" s="546"/>
      <c r="EU142" s="546"/>
      <c r="EV142" s="546"/>
      <c r="EW142" s="546"/>
      <c r="EX142" s="546"/>
      <c r="EY142" s="546"/>
      <c r="EZ142" s="546"/>
      <c r="FA142" s="546"/>
      <c r="FB142" s="546"/>
      <c r="FC142" s="546"/>
      <c r="FD142" s="546"/>
      <c r="FE142" s="546"/>
      <c r="FF142" s="546"/>
      <c r="FG142" s="546"/>
      <c r="FH142" s="546"/>
      <c r="FI142" s="546"/>
      <c r="FJ142" s="546"/>
      <c r="FK142" s="546"/>
      <c r="FL142" s="546"/>
      <c r="FM142" s="546"/>
      <c r="FN142" s="546"/>
      <c r="FO142" s="546"/>
      <c r="FP142" s="546"/>
      <c r="FQ142" s="546"/>
      <c r="FR142" s="546"/>
      <c r="FS142" s="546"/>
      <c r="FT142" s="546"/>
      <c r="FU142" s="546"/>
      <c r="FV142" s="546"/>
      <c r="FW142" s="546"/>
      <c r="FX142" s="546"/>
      <c r="FY142" s="546"/>
      <c r="FZ142" s="546"/>
      <c r="GA142" s="546"/>
      <c r="GB142" s="546"/>
      <c r="GC142" s="546"/>
      <c r="GD142" s="546"/>
      <c r="GE142" s="546"/>
      <c r="GF142" s="546"/>
      <c r="GG142" s="546"/>
      <c r="GH142" s="546"/>
      <c r="GI142" s="546"/>
      <c r="GJ142" s="546"/>
      <c r="GK142" s="546"/>
      <c r="GL142" s="546"/>
      <c r="GM142" s="546"/>
      <c r="GN142" s="546"/>
      <c r="GO142" s="546"/>
      <c r="GP142" s="546"/>
      <c r="GQ142" s="546"/>
      <c r="GR142" s="546"/>
      <c r="GS142" s="546"/>
      <c r="GT142" s="546"/>
      <c r="GU142" s="546"/>
      <c r="GV142" s="546"/>
      <c r="GW142" s="546"/>
      <c r="GX142" s="546"/>
      <c r="GY142" s="546"/>
      <c r="GZ142" s="546"/>
      <c r="HA142" s="546"/>
      <c r="HB142" s="546"/>
      <c r="HC142" s="546"/>
      <c r="HD142" s="546"/>
      <c r="HE142" s="546"/>
      <c r="HF142" s="546"/>
      <c r="HG142" s="546"/>
      <c r="HH142" s="546"/>
      <c r="HI142" s="546"/>
      <c r="HJ142" s="546"/>
      <c r="HK142" s="546"/>
      <c r="HL142" s="546"/>
      <c r="HM142" s="546"/>
      <c r="HN142" s="546"/>
      <c r="HO142" s="546"/>
      <c r="HP142" s="546"/>
      <c r="HQ142" s="546"/>
      <c r="HR142" s="546"/>
      <c r="HS142" s="546"/>
      <c r="HT142" s="546"/>
      <c r="HU142" s="546"/>
      <c r="HV142" s="546"/>
      <c r="HW142" s="546"/>
      <c r="HX142" s="546"/>
      <c r="HY142" s="546"/>
      <c r="HZ142" s="546"/>
      <c r="IA142" s="546"/>
      <c r="IB142" s="546"/>
      <c r="IC142" s="546"/>
      <c r="ID142" s="546"/>
      <c r="IE142" s="546"/>
      <c r="IF142" s="546"/>
      <c r="IG142" s="546"/>
      <c r="IH142" s="546"/>
      <c r="II142" s="546"/>
      <c r="IJ142" s="546"/>
      <c r="IK142" s="546"/>
      <c r="IL142" s="546"/>
      <c r="IM142" s="546"/>
      <c r="IN142" s="546"/>
      <c r="IO142" s="546"/>
      <c r="IP142" s="546"/>
      <c r="IQ142" s="546"/>
      <c r="IR142" s="546"/>
      <c r="IS142" s="546"/>
      <c r="IT142" s="546"/>
      <c r="IU142" s="546"/>
      <c r="IV142" s="546"/>
    </row>
    <row r="143" spans="1:256" s="550" customFormat="1" ht="15" customHeight="1">
      <c r="A143" s="988" t="s">
        <v>537</v>
      </c>
      <c r="B143" s="551"/>
      <c r="C143" s="551"/>
      <c r="D143" s="551"/>
      <c r="E143" s="551"/>
    </row>
    <row r="144" spans="1:256" s="550" customFormat="1" ht="15" customHeight="1">
      <c r="A144" s="635" t="s">
        <v>520</v>
      </c>
      <c r="B144" s="555">
        <v>2008</v>
      </c>
      <c r="C144" s="581">
        <v>2010</v>
      </c>
      <c r="D144" s="581">
        <v>2012</v>
      </c>
      <c r="E144" s="581">
        <v>2013</v>
      </c>
      <c r="G144" s="549"/>
      <c r="H144" s="549"/>
      <c r="I144" s="549"/>
      <c r="J144" s="549"/>
      <c r="K144" s="549"/>
      <c r="L144" s="549"/>
      <c r="M144" s="549"/>
      <c r="N144" s="549"/>
      <c r="O144" s="549"/>
      <c r="P144" s="549"/>
      <c r="Q144" s="549"/>
      <c r="R144" s="549"/>
      <c r="S144" s="549"/>
      <c r="T144" s="549"/>
      <c r="U144" s="549"/>
      <c r="V144" s="549"/>
      <c r="W144" s="549"/>
      <c r="X144" s="549"/>
      <c r="Y144" s="549"/>
      <c r="Z144" s="549"/>
      <c r="AA144" s="549"/>
      <c r="AB144" s="549"/>
      <c r="AC144" s="549"/>
      <c r="AD144" s="549"/>
      <c r="AE144" s="549"/>
      <c r="AF144" s="549"/>
      <c r="AG144" s="549"/>
      <c r="AH144" s="549"/>
      <c r="AI144" s="549"/>
      <c r="AJ144" s="549"/>
      <c r="AK144" s="549"/>
      <c r="AL144" s="549"/>
      <c r="AM144" s="549"/>
      <c r="AN144" s="549"/>
      <c r="AO144" s="549"/>
      <c r="AP144" s="549"/>
      <c r="AQ144" s="549"/>
      <c r="AR144" s="549"/>
      <c r="AS144" s="549"/>
      <c r="AT144" s="549"/>
      <c r="AU144" s="549"/>
      <c r="AV144" s="549"/>
      <c r="AW144" s="549"/>
      <c r="AX144" s="549"/>
      <c r="AY144" s="549"/>
      <c r="AZ144" s="549"/>
      <c r="BA144" s="549"/>
      <c r="BB144" s="549"/>
      <c r="BC144" s="549"/>
      <c r="BD144" s="549"/>
      <c r="BE144" s="549"/>
      <c r="BF144" s="549"/>
      <c r="BG144" s="549"/>
      <c r="BH144" s="549"/>
      <c r="BI144" s="549"/>
      <c r="BJ144" s="549"/>
      <c r="BK144" s="549"/>
      <c r="BL144" s="549"/>
      <c r="BM144" s="549"/>
      <c r="BN144" s="549"/>
      <c r="BO144" s="549"/>
      <c r="BP144" s="549"/>
      <c r="BQ144" s="549"/>
      <c r="BR144" s="549"/>
      <c r="BS144" s="549"/>
      <c r="BT144" s="549"/>
      <c r="BU144" s="549"/>
      <c r="BV144" s="549"/>
      <c r="BW144" s="549"/>
      <c r="BX144" s="549"/>
      <c r="BY144" s="549"/>
      <c r="BZ144" s="549"/>
      <c r="CA144" s="549"/>
      <c r="CB144" s="549"/>
      <c r="CC144" s="549"/>
      <c r="CD144" s="549"/>
      <c r="CE144" s="549"/>
      <c r="CF144" s="549"/>
      <c r="CG144" s="549"/>
      <c r="CH144" s="549"/>
      <c r="CI144" s="549"/>
      <c r="CJ144" s="549"/>
      <c r="CK144" s="549"/>
      <c r="CL144" s="549"/>
      <c r="CM144" s="549"/>
      <c r="CN144" s="549"/>
      <c r="CO144" s="549"/>
      <c r="CP144" s="549"/>
      <c r="CQ144" s="549"/>
      <c r="CR144" s="549"/>
      <c r="CS144" s="549"/>
      <c r="CT144" s="549"/>
      <c r="CU144" s="549"/>
      <c r="CV144" s="549"/>
      <c r="CW144" s="549"/>
      <c r="CX144" s="549"/>
      <c r="CY144" s="549"/>
      <c r="CZ144" s="549"/>
      <c r="DA144" s="549"/>
      <c r="DB144" s="549"/>
      <c r="DC144" s="549"/>
      <c r="DD144" s="549"/>
      <c r="DE144" s="549"/>
      <c r="DF144" s="549"/>
      <c r="DG144" s="549"/>
      <c r="DH144" s="549"/>
      <c r="DI144" s="549"/>
      <c r="DJ144" s="549"/>
      <c r="DK144" s="549"/>
      <c r="DL144" s="549"/>
      <c r="DM144" s="549"/>
      <c r="DN144" s="549"/>
      <c r="DO144" s="549"/>
      <c r="DP144" s="549"/>
      <c r="DQ144" s="549"/>
      <c r="DR144" s="549"/>
      <c r="DS144" s="549"/>
      <c r="DT144" s="549"/>
      <c r="DU144" s="549"/>
      <c r="DV144" s="549"/>
      <c r="DW144" s="549"/>
      <c r="DX144" s="549"/>
      <c r="DY144" s="549"/>
      <c r="DZ144" s="549"/>
      <c r="EA144" s="549"/>
      <c r="EB144" s="549"/>
      <c r="EC144" s="549"/>
      <c r="ED144" s="549"/>
      <c r="EE144" s="549"/>
      <c r="EF144" s="549"/>
      <c r="EG144" s="549"/>
      <c r="EH144" s="549"/>
      <c r="EI144" s="549"/>
      <c r="EJ144" s="549"/>
      <c r="EK144" s="549"/>
      <c r="EL144" s="549"/>
      <c r="EM144" s="549"/>
      <c r="EN144" s="549"/>
      <c r="EO144" s="549"/>
      <c r="EP144" s="549"/>
      <c r="EQ144" s="549"/>
      <c r="ER144" s="549"/>
      <c r="ES144" s="549"/>
      <c r="ET144" s="549"/>
      <c r="EU144" s="549"/>
      <c r="EV144" s="549"/>
      <c r="EW144" s="549"/>
      <c r="EX144" s="549"/>
      <c r="EY144" s="549"/>
      <c r="EZ144" s="549"/>
      <c r="FA144" s="549"/>
      <c r="FB144" s="549"/>
      <c r="FC144" s="549"/>
      <c r="FD144" s="549"/>
      <c r="FE144" s="549"/>
      <c r="FF144" s="549"/>
      <c r="FG144" s="549"/>
      <c r="FH144" s="549"/>
      <c r="FI144" s="549"/>
      <c r="FJ144" s="549"/>
      <c r="FK144" s="549"/>
      <c r="FL144" s="549"/>
      <c r="FM144" s="549"/>
      <c r="FN144" s="549"/>
      <c r="FO144" s="549"/>
      <c r="FP144" s="549"/>
      <c r="FQ144" s="549"/>
      <c r="FR144" s="549"/>
      <c r="FS144" s="549"/>
      <c r="FT144" s="549"/>
      <c r="FU144" s="549"/>
      <c r="FV144" s="549"/>
      <c r="FW144" s="549"/>
      <c r="FX144" s="549"/>
      <c r="FY144" s="549"/>
      <c r="FZ144" s="549"/>
      <c r="GA144" s="549"/>
      <c r="GB144" s="549"/>
      <c r="GC144" s="549"/>
      <c r="GD144" s="549"/>
      <c r="GE144" s="549"/>
      <c r="GF144" s="549"/>
      <c r="GG144" s="549"/>
      <c r="GH144" s="549"/>
      <c r="GI144" s="549"/>
      <c r="GJ144" s="549"/>
      <c r="GK144" s="549"/>
      <c r="GL144" s="549"/>
      <c r="GM144" s="549"/>
      <c r="GN144" s="549"/>
      <c r="GO144" s="549"/>
      <c r="GP144" s="549"/>
      <c r="GQ144" s="549"/>
      <c r="GR144" s="549"/>
      <c r="GS144" s="549"/>
      <c r="GT144" s="549"/>
      <c r="GU144" s="549"/>
      <c r="GV144" s="549"/>
      <c r="GW144" s="549"/>
      <c r="GX144" s="549"/>
      <c r="GY144" s="549"/>
      <c r="GZ144" s="549"/>
      <c r="HA144" s="549"/>
      <c r="HB144" s="549"/>
      <c r="HC144" s="549"/>
      <c r="HD144" s="549"/>
      <c r="HE144" s="549"/>
      <c r="HF144" s="549"/>
      <c r="HG144" s="549"/>
      <c r="HH144" s="549"/>
      <c r="HI144" s="549"/>
      <c r="HJ144" s="549"/>
      <c r="HK144" s="549"/>
      <c r="HL144" s="549"/>
      <c r="HM144" s="549"/>
      <c r="HN144" s="549"/>
      <c r="HO144" s="549"/>
      <c r="HP144" s="549"/>
      <c r="HQ144" s="549"/>
      <c r="HR144" s="549"/>
      <c r="HS144" s="549"/>
      <c r="HT144" s="549"/>
      <c r="HU144" s="549"/>
      <c r="HV144" s="549"/>
      <c r="HW144" s="549"/>
      <c r="HX144" s="549"/>
      <c r="HY144" s="549"/>
      <c r="HZ144" s="549"/>
      <c r="IA144" s="549"/>
      <c r="IB144" s="549"/>
      <c r="IC144" s="549"/>
      <c r="ID144" s="549"/>
      <c r="IE144" s="549"/>
      <c r="IF144" s="549"/>
      <c r="IG144" s="549"/>
      <c r="IH144" s="549"/>
      <c r="II144" s="549"/>
      <c r="IJ144" s="549"/>
      <c r="IK144" s="549"/>
      <c r="IL144" s="549"/>
      <c r="IM144" s="549"/>
      <c r="IN144" s="549"/>
      <c r="IO144" s="549"/>
      <c r="IP144" s="549"/>
      <c r="IQ144" s="549"/>
      <c r="IR144" s="549"/>
      <c r="IS144" s="549"/>
      <c r="IT144" s="549"/>
      <c r="IU144" s="549"/>
      <c r="IV144" s="549"/>
    </row>
    <row r="145" spans="1:256" s="550" customFormat="1" ht="15" customHeight="1">
      <c r="A145" s="611" t="s">
        <v>8</v>
      </c>
      <c r="B145" s="612">
        <v>6796</v>
      </c>
      <c r="C145" s="612">
        <v>8288</v>
      </c>
      <c r="D145" s="612">
        <v>10006</v>
      </c>
      <c r="E145" s="612">
        <v>10003</v>
      </c>
      <c r="G145" s="549"/>
      <c r="H145" s="549"/>
      <c r="I145" s="549"/>
      <c r="J145" s="549"/>
      <c r="K145" s="549"/>
      <c r="L145" s="549"/>
      <c r="M145" s="549"/>
      <c r="N145" s="549"/>
      <c r="O145" s="549"/>
      <c r="P145" s="549"/>
      <c r="Q145" s="549"/>
      <c r="R145" s="549"/>
      <c r="S145" s="549"/>
      <c r="T145" s="549"/>
      <c r="U145" s="549"/>
      <c r="V145" s="549"/>
      <c r="W145" s="549"/>
      <c r="X145" s="549"/>
      <c r="Y145" s="549"/>
      <c r="Z145" s="549"/>
      <c r="AA145" s="549"/>
      <c r="AB145" s="549"/>
      <c r="AC145" s="549"/>
      <c r="AD145" s="549"/>
      <c r="AE145" s="549"/>
      <c r="AF145" s="549"/>
      <c r="AG145" s="549"/>
      <c r="AH145" s="549"/>
      <c r="AI145" s="549"/>
      <c r="AJ145" s="549"/>
      <c r="AK145" s="549"/>
      <c r="AL145" s="549"/>
      <c r="AM145" s="549"/>
      <c r="AN145" s="549"/>
      <c r="AO145" s="549"/>
      <c r="AP145" s="549"/>
      <c r="AQ145" s="549"/>
      <c r="AR145" s="549"/>
      <c r="AS145" s="549"/>
      <c r="AT145" s="549"/>
      <c r="AU145" s="549"/>
      <c r="AV145" s="549"/>
      <c r="AW145" s="549"/>
      <c r="AX145" s="549"/>
      <c r="AY145" s="549"/>
      <c r="AZ145" s="549"/>
      <c r="BA145" s="549"/>
      <c r="BB145" s="549"/>
      <c r="BC145" s="549"/>
      <c r="BD145" s="549"/>
      <c r="BE145" s="549"/>
      <c r="BF145" s="549"/>
      <c r="BG145" s="549"/>
      <c r="BH145" s="549"/>
      <c r="BI145" s="549"/>
      <c r="BJ145" s="549"/>
      <c r="BK145" s="549"/>
      <c r="BL145" s="549"/>
      <c r="BM145" s="549"/>
      <c r="BN145" s="549"/>
      <c r="BO145" s="549"/>
      <c r="BP145" s="549"/>
      <c r="BQ145" s="549"/>
      <c r="BR145" s="549"/>
      <c r="BS145" s="549"/>
      <c r="BT145" s="549"/>
      <c r="BU145" s="549"/>
      <c r="BV145" s="549"/>
      <c r="BW145" s="549"/>
      <c r="BX145" s="549"/>
      <c r="BY145" s="549"/>
      <c r="BZ145" s="549"/>
      <c r="CA145" s="549"/>
      <c r="CB145" s="549"/>
      <c r="CC145" s="549"/>
      <c r="CD145" s="549"/>
      <c r="CE145" s="549"/>
      <c r="CF145" s="549"/>
      <c r="CG145" s="549"/>
      <c r="CH145" s="549"/>
      <c r="CI145" s="549"/>
      <c r="CJ145" s="549"/>
      <c r="CK145" s="549"/>
      <c r="CL145" s="549"/>
      <c r="CM145" s="549"/>
      <c r="CN145" s="549"/>
      <c r="CO145" s="549"/>
      <c r="CP145" s="549"/>
      <c r="CQ145" s="549"/>
      <c r="CR145" s="549"/>
      <c r="CS145" s="549"/>
      <c r="CT145" s="549"/>
      <c r="CU145" s="549"/>
      <c r="CV145" s="549"/>
      <c r="CW145" s="549"/>
      <c r="CX145" s="549"/>
      <c r="CY145" s="549"/>
      <c r="CZ145" s="549"/>
      <c r="DA145" s="549"/>
      <c r="DB145" s="549"/>
      <c r="DC145" s="549"/>
      <c r="DD145" s="549"/>
      <c r="DE145" s="549"/>
      <c r="DF145" s="549"/>
      <c r="DG145" s="549"/>
      <c r="DH145" s="549"/>
      <c r="DI145" s="549"/>
      <c r="DJ145" s="549"/>
      <c r="DK145" s="549"/>
      <c r="DL145" s="549"/>
      <c r="DM145" s="549"/>
      <c r="DN145" s="549"/>
      <c r="DO145" s="549"/>
      <c r="DP145" s="549"/>
      <c r="DQ145" s="549"/>
      <c r="DR145" s="549"/>
      <c r="DS145" s="549"/>
      <c r="DT145" s="549"/>
      <c r="DU145" s="549"/>
      <c r="DV145" s="549"/>
      <c r="DW145" s="549"/>
      <c r="DX145" s="549"/>
      <c r="DY145" s="549"/>
      <c r="DZ145" s="549"/>
      <c r="EA145" s="549"/>
      <c r="EB145" s="549"/>
      <c r="EC145" s="549"/>
      <c r="ED145" s="549"/>
      <c r="EE145" s="549"/>
      <c r="EF145" s="549"/>
      <c r="EG145" s="549"/>
      <c r="EH145" s="549"/>
      <c r="EI145" s="549"/>
      <c r="EJ145" s="549"/>
      <c r="EK145" s="549"/>
      <c r="EL145" s="549"/>
      <c r="EM145" s="549"/>
      <c r="EN145" s="549"/>
      <c r="EO145" s="549"/>
      <c r="EP145" s="549"/>
      <c r="EQ145" s="549"/>
      <c r="ER145" s="549"/>
      <c r="ES145" s="549"/>
      <c r="ET145" s="549"/>
      <c r="EU145" s="549"/>
      <c r="EV145" s="549"/>
      <c r="EW145" s="549"/>
      <c r="EX145" s="549"/>
      <c r="EY145" s="549"/>
      <c r="EZ145" s="549"/>
      <c r="FA145" s="549"/>
      <c r="FB145" s="549"/>
      <c r="FC145" s="549"/>
      <c r="FD145" s="549"/>
      <c r="FE145" s="549"/>
      <c r="FF145" s="549"/>
      <c r="FG145" s="549"/>
      <c r="FH145" s="549"/>
      <c r="FI145" s="549"/>
      <c r="FJ145" s="549"/>
      <c r="FK145" s="549"/>
      <c r="FL145" s="549"/>
      <c r="FM145" s="549"/>
      <c r="FN145" s="549"/>
      <c r="FO145" s="549"/>
      <c r="FP145" s="549"/>
      <c r="FQ145" s="549"/>
      <c r="FR145" s="549"/>
      <c r="FS145" s="549"/>
      <c r="FT145" s="549"/>
      <c r="FU145" s="549"/>
      <c r="FV145" s="549"/>
      <c r="FW145" s="549"/>
      <c r="FX145" s="549"/>
      <c r="FY145" s="549"/>
      <c r="FZ145" s="549"/>
      <c r="GA145" s="549"/>
      <c r="GB145" s="549"/>
      <c r="GC145" s="549"/>
      <c r="GD145" s="549"/>
      <c r="GE145" s="549"/>
      <c r="GF145" s="549"/>
      <c r="GG145" s="549"/>
      <c r="GH145" s="549"/>
      <c r="GI145" s="549"/>
      <c r="GJ145" s="549"/>
      <c r="GK145" s="549"/>
      <c r="GL145" s="549"/>
      <c r="GM145" s="549"/>
      <c r="GN145" s="549"/>
      <c r="GO145" s="549"/>
      <c r="GP145" s="549"/>
      <c r="GQ145" s="549"/>
      <c r="GR145" s="549"/>
      <c r="GS145" s="549"/>
      <c r="GT145" s="549"/>
      <c r="GU145" s="549"/>
      <c r="GV145" s="549"/>
      <c r="GW145" s="549"/>
      <c r="GX145" s="549"/>
      <c r="GY145" s="549"/>
      <c r="GZ145" s="549"/>
      <c r="HA145" s="549"/>
      <c r="HB145" s="549"/>
      <c r="HC145" s="549"/>
      <c r="HD145" s="549"/>
      <c r="HE145" s="549"/>
      <c r="HF145" s="549"/>
      <c r="HG145" s="549"/>
      <c r="HH145" s="549"/>
      <c r="HI145" s="549"/>
      <c r="HJ145" s="549"/>
      <c r="HK145" s="549"/>
      <c r="HL145" s="549"/>
      <c r="HM145" s="549"/>
      <c r="HN145" s="549"/>
      <c r="HO145" s="549"/>
      <c r="HP145" s="549"/>
      <c r="HQ145" s="549"/>
      <c r="HR145" s="549"/>
      <c r="HS145" s="549"/>
      <c r="HT145" s="549"/>
      <c r="HU145" s="549"/>
      <c r="HV145" s="549"/>
      <c r="HW145" s="549"/>
      <c r="HX145" s="549"/>
      <c r="HY145" s="549"/>
      <c r="HZ145" s="549"/>
      <c r="IA145" s="549"/>
      <c r="IB145" s="549"/>
      <c r="IC145" s="549"/>
      <c r="ID145" s="549"/>
      <c r="IE145" s="549"/>
      <c r="IF145" s="549"/>
      <c r="IG145" s="549"/>
      <c r="IH145" s="549"/>
      <c r="II145" s="549"/>
      <c r="IJ145" s="549"/>
      <c r="IK145" s="549"/>
      <c r="IL145" s="549"/>
      <c r="IM145" s="549"/>
      <c r="IN145" s="549"/>
      <c r="IO145" s="549"/>
      <c r="IP145" s="549"/>
      <c r="IQ145" s="549"/>
      <c r="IR145" s="549"/>
      <c r="IS145" s="549"/>
      <c r="IT145" s="549"/>
      <c r="IU145" s="549"/>
      <c r="IV145" s="549"/>
    </row>
    <row r="146" spans="1:256" ht="20.100000000000001" customHeight="1">
      <c r="A146" s="558" t="s">
        <v>527</v>
      </c>
      <c r="B146" s="636">
        <v>3452</v>
      </c>
      <c r="C146" s="636">
        <v>4269</v>
      </c>
      <c r="D146" s="636">
        <v>5137.2</v>
      </c>
      <c r="E146" s="636">
        <v>4833</v>
      </c>
      <c r="F146" s="550"/>
      <c r="G146" s="549"/>
      <c r="H146" s="549"/>
      <c r="I146" s="549"/>
      <c r="J146" s="549"/>
      <c r="K146" s="549"/>
      <c r="L146" s="549"/>
      <c r="M146" s="549"/>
      <c r="N146" s="549"/>
      <c r="O146" s="549"/>
      <c r="P146" s="549"/>
      <c r="Q146" s="549"/>
      <c r="R146" s="549"/>
      <c r="S146" s="549"/>
      <c r="T146" s="549"/>
      <c r="U146" s="549"/>
      <c r="V146" s="549"/>
      <c r="W146" s="549"/>
      <c r="X146" s="549"/>
      <c r="Y146" s="549"/>
      <c r="Z146" s="549"/>
      <c r="AA146" s="549"/>
      <c r="AB146" s="549"/>
      <c r="AC146" s="549"/>
      <c r="AD146" s="549"/>
      <c r="AE146" s="549"/>
      <c r="AF146" s="549"/>
      <c r="AG146" s="549"/>
      <c r="AH146" s="549"/>
      <c r="AI146" s="549"/>
      <c r="AJ146" s="549"/>
      <c r="AK146" s="549"/>
      <c r="AL146" s="549"/>
      <c r="AM146" s="549"/>
      <c r="AN146" s="549"/>
      <c r="AO146" s="549"/>
      <c r="AP146" s="549"/>
      <c r="AQ146" s="549"/>
      <c r="AR146" s="549"/>
      <c r="AS146" s="549"/>
      <c r="AT146" s="549"/>
      <c r="AU146" s="549"/>
      <c r="AV146" s="549"/>
      <c r="AW146" s="549"/>
      <c r="AX146" s="549"/>
      <c r="AY146" s="549"/>
      <c r="AZ146" s="549"/>
      <c r="BA146" s="549"/>
      <c r="BB146" s="549"/>
      <c r="BC146" s="549"/>
      <c r="BD146" s="549"/>
      <c r="BE146" s="549"/>
      <c r="BF146" s="549"/>
      <c r="BG146" s="549"/>
      <c r="BH146" s="549"/>
      <c r="BI146" s="549"/>
      <c r="BJ146" s="549"/>
      <c r="BK146" s="549"/>
      <c r="BL146" s="549"/>
      <c r="BM146" s="549"/>
      <c r="BN146" s="549"/>
      <c r="BO146" s="549"/>
      <c r="BP146" s="549"/>
      <c r="BQ146" s="549"/>
      <c r="BR146" s="549"/>
      <c r="BS146" s="549"/>
      <c r="BT146" s="549"/>
      <c r="BU146" s="549"/>
      <c r="BV146" s="549"/>
      <c r="BW146" s="549"/>
      <c r="BX146" s="549"/>
      <c r="BY146" s="549"/>
      <c r="BZ146" s="549"/>
      <c r="CA146" s="549"/>
      <c r="CB146" s="549"/>
      <c r="CC146" s="549"/>
      <c r="CD146" s="549"/>
      <c r="CE146" s="549"/>
      <c r="CF146" s="549"/>
      <c r="CG146" s="549"/>
      <c r="CH146" s="549"/>
      <c r="CI146" s="549"/>
      <c r="CJ146" s="549"/>
      <c r="CK146" s="549"/>
      <c r="CL146" s="549"/>
      <c r="CM146" s="549"/>
      <c r="CN146" s="549"/>
      <c r="CO146" s="549"/>
      <c r="CP146" s="549"/>
      <c r="CQ146" s="549"/>
      <c r="CR146" s="549"/>
      <c r="CS146" s="549"/>
      <c r="CT146" s="549"/>
      <c r="CU146" s="549"/>
      <c r="CV146" s="549"/>
      <c r="CW146" s="549"/>
      <c r="CX146" s="549"/>
      <c r="CY146" s="549"/>
      <c r="CZ146" s="549"/>
      <c r="DA146" s="549"/>
      <c r="DB146" s="549"/>
      <c r="DC146" s="549"/>
      <c r="DD146" s="549"/>
      <c r="DE146" s="549"/>
      <c r="DF146" s="549"/>
      <c r="DG146" s="549"/>
      <c r="DH146" s="549"/>
      <c r="DI146" s="549"/>
      <c r="DJ146" s="549"/>
      <c r="DK146" s="549"/>
      <c r="DL146" s="549"/>
      <c r="DM146" s="549"/>
      <c r="DN146" s="549"/>
      <c r="DO146" s="549"/>
      <c r="DP146" s="549"/>
      <c r="DQ146" s="549"/>
      <c r="DR146" s="549"/>
      <c r="DS146" s="549"/>
      <c r="DT146" s="549"/>
      <c r="DU146" s="549"/>
      <c r="DV146" s="549"/>
      <c r="DW146" s="549"/>
      <c r="DX146" s="549"/>
      <c r="DY146" s="549"/>
      <c r="DZ146" s="549"/>
      <c r="EA146" s="549"/>
      <c r="EB146" s="549"/>
      <c r="EC146" s="549"/>
      <c r="ED146" s="549"/>
      <c r="EE146" s="549"/>
      <c r="EF146" s="549"/>
      <c r="EG146" s="549"/>
      <c r="EH146" s="549"/>
      <c r="EI146" s="549"/>
      <c r="EJ146" s="549"/>
      <c r="EK146" s="549"/>
      <c r="EL146" s="549"/>
      <c r="EM146" s="549"/>
      <c r="EN146" s="549"/>
      <c r="EO146" s="549"/>
      <c r="EP146" s="549"/>
      <c r="EQ146" s="549"/>
      <c r="ER146" s="549"/>
      <c r="ES146" s="549"/>
      <c r="ET146" s="549"/>
      <c r="EU146" s="549"/>
      <c r="EV146" s="549"/>
      <c r="EW146" s="549"/>
      <c r="EX146" s="549"/>
      <c r="EY146" s="549"/>
      <c r="EZ146" s="549"/>
      <c r="FA146" s="549"/>
      <c r="FB146" s="549"/>
      <c r="FC146" s="549"/>
      <c r="FD146" s="549"/>
      <c r="FE146" s="549"/>
      <c r="FF146" s="549"/>
      <c r="FG146" s="549"/>
      <c r="FH146" s="549"/>
      <c r="FI146" s="549"/>
      <c r="FJ146" s="549"/>
      <c r="FK146" s="549"/>
      <c r="FL146" s="549"/>
      <c r="FM146" s="549"/>
      <c r="FN146" s="549"/>
      <c r="FO146" s="549"/>
      <c r="FP146" s="549"/>
      <c r="FQ146" s="549"/>
      <c r="FR146" s="549"/>
      <c r="FS146" s="549"/>
      <c r="FT146" s="549"/>
      <c r="FU146" s="549"/>
      <c r="FV146" s="549"/>
      <c r="FW146" s="549"/>
      <c r="FX146" s="549"/>
      <c r="FY146" s="549"/>
      <c r="FZ146" s="549"/>
      <c r="GA146" s="549"/>
      <c r="GB146" s="549"/>
      <c r="GC146" s="549"/>
      <c r="GD146" s="549"/>
      <c r="GE146" s="549"/>
      <c r="GF146" s="549"/>
      <c r="GG146" s="549"/>
      <c r="GH146" s="549"/>
      <c r="GI146" s="549"/>
      <c r="GJ146" s="549"/>
      <c r="GK146" s="549"/>
      <c r="GL146" s="549"/>
      <c r="GM146" s="549"/>
      <c r="GN146" s="549"/>
      <c r="GO146" s="549"/>
      <c r="GP146" s="549"/>
      <c r="GQ146" s="549"/>
      <c r="GR146" s="549"/>
      <c r="GS146" s="549"/>
      <c r="GT146" s="549"/>
      <c r="GU146" s="549"/>
      <c r="GV146" s="549"/>
      <c r="GW146" s="549"/>
      <c r="GX146" s="549"/>
      <c r="GY146" s="549"/>
      <c r="GZ146" s="549"/>
      <c r="HA146" s="549"/>
      <c r="HB146" s="549"/>
      <c r="HC146" s="549"/>
      <c r="HD146" s="549"/>
      <c r="HE146" s="549"/>
      <c r="HF146" s="549"/>
      <c r="HG146" s="549"/>
      <c r="HH146" s="549"/>
      <c r="HI146" s="549"/>
      <c r="HJ146" s="549"/>
      <c r="HK146" s="549"/>
      <c r="HL146" s="549"/>
      <c r="HM146" s="549"/>
      <c r="HN146" s="549"/>
      <c r="HO146" s="549"/>
      <c r="HP146" s="549"/>
      <c r="HQ146" s="549"/>
      <c r="HR146" s="549"/>
      <c r="HS146" s="549"/>
      <c r="HT146" s="549"/>
      <c r="HU146" s="549"/>
      <c r="HV146" s="549"/>
      <c r="HW146" s="549"/>
      <c r="HX146" s="549"/>
      <c r="HY146" s="549"/>
      <c r="HZ146" s="549"/>
      <c r="IA146" s="549"/>
      <c r="IB146" s="549"/>
      <c r="IC146" s="549"/>
      <c r="ID146" s="549"/>
      <c r="IE146" s="549"/>
      <c r="IF146" s="549"/>
      <c r="IG146" s="549"/>
      <c r="IH146" s="549"/>
      <c r="II146" s="549"/>
      <c r="IJ146" s="549"/>
      <c r="IK146" s="549"/>
      <c r="IL146" s="549"/>
      <c r="IM146" s="549"/>
      <c r="IN146" s="549"/>
      <c r="IO146" s="549"/>
      <c r="IP146" s="549"/>
      <c r="IQ146" s="549"/>
      <c r="IR146" s="549"/>
      <c r="IS146" s="549"/>
      <c r="IT146" s="549"/>
      <c r="IU146" s="549"/>
      <c r="IV146" s="549"/>
    </row>
    <row r="147" spans="1:256" s="550" customFormat="1" ht="15" customHeight="1">
      <c r="A147" s="558" t="s">
        <v>528</v>
      </c>
      <c r="B147" s="636">
        <v>2541</v>
      </c>
      <c r="C147" s="636">
        <v>3219</v>
      </c>
      <c r="D147" s="636">
        <v>4207.2</v>
      </c>
      <c r="E147" s="636">
        <v>3789</v>
      </c>
      <c r="F147" s="546"/>
      <c r="G147" s="549"/>
      <c r="H147" s="549"/>
      <c r="I147" s="549"/>
      <c r="J147" s="549"/>
      <c r="K147" s="549"/>
      <c r="L147" s="549"/>
      <c r="M147" s="549"/>
      <c r="N147" s="549"/>
      <c r="O147" s="549"/>
      <c r="P147" s="549"/>
      <c r="Q147" s="549"/>
      <c r="R147" s="549"/>
      <c r="S147" s="549"/>
      <c r="T147" s="549"/>
      <c r="U147" s="549"/>
      <c r="V147" s="549"/>
      <c r="W147" s="549"/>
      <c r="X147" s="549"/>
      <c r="Y147" s="549"/>
      <c r="Z147" s="549"/>
      <c r="AA147" s="549"/>
      <c r="AB147" s="549"/>
      <c r="AC147" s="549"/>
      <c r="AD147" s="549"/>
      <c r="AE147" s="549"/>
      <c r="AF147" s="549"/>
      <c r="AG147" s="549"/>
      <c r="AH147" s="549"/>
      <c r="AI147" s="549"/>
      <c r="AJ147" s="549"/>
      <c r="AK147" s="549"/>
      <c r="AL147" s="549"/>
      <c r="AM147" s="549"/>
      <c r="AN147" s="549"/>
      <c r="AO147" s="549"/>
      <c r="AP147" s="549"/>
      <c r="AQ147" s="549"/>
      <c r="AR147" s="549"/>
      <c r="AS147" s="549"/>
      <c r="AT147" s="549"/>
      <c r="AU147" s="549"/>
      <c r="AV147" s="549"/>
      <c r="AW147" s="549"/>
      <c r="AX147" s="549"/>
      <c r="AY147" s="549"/>
      <c r="AZ147" s="549"/>
      <c r="BA147" s="549"/>
      <c r="BB147" s="549"/>
      <c r="BC147" s="549"/>
      <c r="BD147" s="549"/>
      <c r="BE147" s="549"/>
      <c r="BF147" s="549"/>
      <c r="BG147" s="549"/>
      <c r="BH147" s="549"/>
      <c r="BI147" s="549"/>
      <c r="BJ147" s="549"/>
      <c r="BK147" s="549"/>
      <c r="BL147" s="549"/>
      <c r="BM147" s="549"/>
      <c r="BN147" s="549"/>
      <c r="BO147" s="549"/>
      <c r="BP147" s="549"/>
      <c r="BQ147" s="549"/>
      <c r="BR147" s="549"/>
      <c r="BS147" s="549"/>
      <c r="BT147" s="549"/>
      <c r="BU147" s="549"/>
      <c r="BV147" s="549"/>
      <c r="BW147" s="549"/>
      <c r="BX147" s="549"/>
      <c r="BY147" s="549"/>
      <c r="BZ147" s="549"/>
      <c r="CA147" s="549"/>
      <c r="CB147" s="549"/>
      <c r="CC147" s="549"/>
      <c r="CD147" s="549"/>
      <c r="CE147" s="549"/>
      <c r="CF147" s="549"/>
      <c r="CG147" s="549"/>
      <c r="CH147" s="549"/>
      <c r="CI147" s="549"/>
      <c r="CJ147" s="549"/>
      <c r="CK147" s="549"/>
      <c r="CL147" s="549"/>
      <c r="CM147" s="549"/>
      <c r="CN147" s="549"/>
      <c r="CO147" s="549"/>
      <c r="CP147" s="549"/>
      <c r="CQ147" s="549"/>
      <c r="CR147" s="549"/>
      <c r="CS147" s="549"/>
      <c r="CT147" s="549"/>
      <c r="CU147" s="549"/>
      <c r="CV147" s="549"/>
      <c r="CW147" s="549"/>
      <c r="CX147" s="549"/>
      <c r="CY147" s="549"/>
      <c r="CZ147" s="549"/>
      <c r="DA147" s="549"/>
      <c r="DB147" s="549"/>
      <c r="DC147" s="549"/>
      <c r="DD147" s="549"/>
      <c r="DE147" s="549"/>
      <c r="DF147" s="549"/>
      <c r="DG147" s="549"/>
      <c r="DH147" s="549"/>
      <c r="DI147" s="549"/>
      <c r="DJ147" s="549"/>
      <c r="DK147" s="549"/>
      <c r="DL147" s="549"/>
      <c r="DM147" s="549"/>
      <c r="DN147" s="549"/>
      <c r="DO147" s="549"/>
      <c r="DP147" s="549"/>
      <c r="DQ147" s="549"/>
      <c r="DR147" s="549"/>
      <c r="DS147" s="549"/>
      <c r="DT147" s="549"/>
      <c r="DU147" s="549"/>
      <c r="DV147" s="549"/>
      <c r="DW147" s="549"/>
      <c r="DX147" s="549"/>
      <c r="DY147" s="549"/>
      <c r="DZ147" s="549"/>
      <c r="EA147" s="549"/>
      <c r="EB147" s="549"/>
      <c r="EC147" s="549"/>
      <c r="ED147" s="549"/>
      <c r="EE147" s="549"/>
      <c r="EF147" s="549"/>
      <c r="EG147" s="549"/>
      <c r="EH147" s="549"/>
      <c r="EI147" s="549"/>
      <c r="EJ147" s="549"/>
      <c r="EK147" s="549"/>
      <c r="EL147" s="549"/>
      <c r="EM147" s="549"/>
      <c r="EN147" s="549"/>
      <c r="EO147" s="549"/>
      <c r="EP147" s="549"/>
      <c r="EQ147" s="549"/>
      <c r="ER147" s="549"/>
      <c r="ES147" s="549"/>
      <c r="ET147" s="549"/>
      <c r="EU147" s="549"/>
      <c r="EV147" s="549"/>
      <c r="EW147" s="549"/>
      <c r="EX147" s="549"/>
      <c r="EY147" s="549"/>
      <c r="EZ147" s="549"/>
      <c r="FA147" s="549"/>
      <c r="FB147" s="549"/>
      <c r="FC147" s="549"/>
      <c r="FD147" s="549"/>
      <c r="FE147" s="549"/>
      <c r="FF147" s="549"/>
      <c r="FG147" s="549"/>
      <c r="FH147" s="549"/>
      <c r="FI147" s="549"/>
      <c r="FJ147" s="549"/>
      <c r="FK147" s="549"/>
      <c r="FL147" s="549"/>
      <c r="FM147" s="549"/>
      <c r="FN147" s="549"/>
      <c r="FO147" s="549"/>
      <c r="FP147" s="549"/>
      <c r="FQ147" s="549"/>
      <c r="FR147" s="549"/>
      <c r="FS147" s="549"/>
      <c r="FT147" s="549"/>
      <c r="FU147" s="549"/>
      <c r="FV147" s="549"/>
      <c r="FW147" s="549"/>
      <c r="FX147" s="549"/>
      <c r="FY147" s="549"/>
      <c r="FZ147" s="549"/>
      <c r="GA147" s="549"/>
      <c r="GB147" s="549"/>
      <c r="GC147" s="549"/>
      <c r="GD147" s="549"/>
      <c r="GE147" s="549"/>
      <c r="GF147" s="549"/>
      <c r="GG147" s="549"/>
      <c r="GH147" s="549"/>
      <c r="GI147" s="549"/>
      <c r="GJ147" s="549"/>
      <c r="GK147" s="549"/>
      <c r="GL147" s="549"/>
      <c r="GM147" s="549"/>
      <c r="GN147" s="549"/>
      <c r="GO147" s="549"/>
      <c r="GP147" s="549"/>
      <c r="GQ147" s="549"/>
      <c r="GR147" s="549"/>
      <c r="GS147" s="549"/>
      <c r="GT147" s="549"/>
      <c r="GU147" s="549"/>
      <c r="GV147" s="549"/>
      <c r="GW147" s="549"/>
      <c r="GX147" s="549"/>
      <c r="GY147" s="549"/>
      <c r="GZ147" s="549"/>
      <c r="HA147" s="549"/>
      <c r="HB147" s="549"/>
      <c r="HC147" s="549"/>
      <c r="HD147" s="549"/>
      <c r="HE147" s="549"/>
      <c r="HF147" s="549"/>
      <c r="HG147" s="549"/>
      <c r="HH147" s="549"/>
      <c r="HI147" s="549"/>
      <c r="HJ147" s="549"/>
      <c r="HK147" s="549"/>
      <c r="HL147" s="549"/>
      <c r="HM147" s="549"/>
      <c r="HN147" s="549"/>
      <c r="HO147" s="549"/>
      <c r="HP147" s="549"/>
      <c r="HQ147" s="549"/>
      <c r="HR147" s="549"/>
      <c r="HS147" s="549"/>
      <c r="HT147" s="549"/>
      <c r="HU147" s="549"/>
      <c r="HV147" s="549"/>
      <c r="HW147" s="549"/>
      <c r="HX147" s="549"/>
      <c r="HY147" s="549"/>
      <c r="HZ147" s="549"/>
      <c r="IA147" s="549"/>
      <c r="IB147" s="549"/>
      <c r="IC147" s="549"/>
      <c r="ID147" s="549"/>
      <c r="IE147" s="549"/>
      <c r="IF147" s="549"/>
      <c r="IG147" s="549"/>
      <c r="IH147" s="549"/>
      <c r="II147" s="549"/>
      <c r="IJ147" s="549"/>
      <c r="IK147" s="549"/>
      <c r="IL147" s="549"/>
      <c r="IM147" s="549"/>
      <c r="IN147" s="549"/>
      <c r="IO147" s="549"/>
      <c r="IP147" s="549"/>
      <c r="IQ147" s="549"/>
      <c r="IR147" s="549"/>
      <c r="IS147" s="549"/>
      <c r="IT147" s="549"/>
      <c r="IU147" s="549"/>
      <c r="IV147" s="549"/>
    </row>
    <row r="148" spans="1:256" s="549" customFormat="1" ht="20.100000000000001" customHeight="1">
      <c r="A148" s="633" t="s">
        <v>529</v>
      </c>
      <c r="B148" s="636">
        <v>325</v>
      </c>
      <c r="C148" s="636">
        <v>679</v>
      </c>
      <c r="D148" s="636">
        <v>572.20000000000005</v>
      </c>
      <c r="E148" s="636">
        <v>964</v>
      </c>
      <c r="F148" s="550"/>
    </row>
    <row r="149" spans="1:256" s="549" customFormat="1" ht="20.100000000000001" customHeight="1">
      <c r="A149" s="617" t="s">
        <v>535</v>
      </c>
      <c r="B149" s="636">
        <v>478</v>
      </c>
      <c r="C149" s="636">
        <v>121</v>
      </c>
      <c r="D149" s="636" t="s">
        <v>538</v>
      </c>
      <c r="E149" s="636">
        <v>417</v>
      </c>
    </row>
    <row r="150" spans="1:256" s="549" customFormat="1" ht="12.75">
      <c r="A150" s="619" t="s">
        <v>499</v>
      </c>
      <c r="B150" s="619"/>
      <c r="C150" s="619"/>
      <c r="D150" s="619"/>
      <c r="E150" s="619"/>
      <c r="F150" s="640"/>
      <c r="G150" s="550"/>
      <c r="H150" s="550"/>
      <c r="I150" s="550"/>
      <c r="J150" s="550"/>
      <c r="K150" s="550"/>
      <c r="L150" s="550"/>
      <c r="M150" s="550"/>
      <c r="N150" s="550"/>
      <c r="O150" s="550"/>
      <c r="P150" s="550"/>
      <c r="Q150" s="550"/>
      <c r="R150" s="550"/>
      <c r="S150" s="550"/>
      <c r="T150" s="550"/>
      <c r="U150" s="550"/>
      <c r="V150" s="550"/>
      <c r="W150" s="550"/>
      <c r="X150" s="550"/>
      <c r="Y150" s="550"/>
      <c r="Z150" s="550"/>
      <c r="AA150" s="550"/>
      <c r="AB150" s="550"/>
      <c r="AC150" s="550"/>
      <c r="AD150" s="550"/>
      <c r="AE150" s="550"/>
      <c r="AF150" s="550"/>
      <c r="AG150" s="550"/>
      <c r="AH150" s="550"/>
      <c r="AI150" s="550"/>
      <c r="AJ150" s="550"/>
      <c r="AK150" s="550"/>
      <c r="AL150" s="550"/>
      <c r="AM150" s="550"/>
      <c r="AN150" s="550"/>
      <c r="AO150" s="550"/>
      <c r="AP150" s="550"/>
      <c r="AQ150" s="550"/>
      <c r="AR150" s="550"/>
      <c r="AS150" s="550"/>
      <c r="AT150" s="550"/>
      <c r="AU150" s="550"/>
      <c r="AV150" s="550"/>
      <c r="AW150" s="550"/>
      <c r="AX150" s="550"/>
      <c r="AY150" s="550"/>
      <c r="AZ150" s="550"/>
      <c r="BA150" s="550"/>
      <c r="BB150" s="550"/>
      <c r="BC150" s="550"/>
      <c r="BD150" s="550"/>
      <c r="BE150" s="550"/>
      <c r="BF150" s="550"/>
      <c r="BG150" s="550"/>
      <c r="BH150" s="550"/>
      <c r="BI150" s="550"/>
      <c r="BJ150" s="550"/>
      <c r="BK150" s="550"/>
      <c r="BL150" s="550"/>
      <c r="BM150" s="550"/>
      <c r="BN150" s="550"/>
      <c r="BO150" s="550"/>
      <c r="BP150" s="550"/>
      <c r="BQ150" s="550"/>
      <c r="BR150" s="550"/>
      <c r="BS150" s="550"/>
      <c r="BT150" s="550"/>
      <c r="BU150" s="550"/>
      <c r="BV150" s="550"/>
      <c r="BW150" s="550"/>
      <c r="BX150" s="550"/>
      <c r="BY150" s="550"/>
      <c r="BZ150" s="550"/>
      <c r="CA150" s="550"/>
      <c r="CB150" s="550"/>
      <c r="CC150" s="550"/>
      <c r="CD150" s="550"/>
      <c r="CE150" s="550"/>
      <c r="CF150" s="550"/>
      <c r="CG150" s="550"/>
      <c r="CH150" s="550"/>
      <c r="CI150" s="550"/>
      <c r="CJ150" s="550"/>
      <c r="CK150" s="550"/>
      <c r="CL150" s="550"/>
      <c r="CM150" s="550"/>
      <c r="CN150" s="550"/>
      <c r="CO150" s="550"/>
      <c r="CP150" s="550"/>
      <c r="CQ150" s="550"/>
      <c r="CR150" s="550"/>
      <c r="CS150" s="550"/>
      <c r="CT150" s="550"/>
      <c r="CU150" s="550"/>
      <c r="CV150" s="550"/>
      <c r="CW150" s="550"/>
      <c r="CX150" s="550"/>
      <c r="CY150" s="550"/>
      <c r="CZ150" s="550"/>
      <c r="DA150" s="550"/>
      <c r="DB150" s="550"/>
      <c r="DC150" s="550"/>
      <c r="DD150" s="550"/>
      <c r="DE150" s="550"/>
      <c r="DF150" s="550"/>
      <c r="DG150" s="550"/>
      <c r="DH150" s="550"/>
      <c r="DI150" s="550"/>
      <c r="DJ150" s="550"/>
      <c r="DK150" s="550"/>
      <c r="DL150" s="550"/>
      <c r="DM150" s="550"/>
      <c r="DN150" s="550"/>
      <c r="DO150" s="550"/>
      <c r="DP150" s="550"/>
      <c r="DQ150" s="550"/>
      <c r="DR150" s="550"/>
      <c r="DS150" s="550"/>
      <c r="DT150" s="550"/>
      <c r="DU150" s="550"/>
      <c r="DV150" s="550"/>
      <c r="DW150" s="550"/>
      <c r="DX150" s="550"/>
      <c r="DY150" s="550"/>
      <c r="DZ150" s="550"/>
      <c r="EA150" s="550"/>
      <c r="EB150" s="550"/>
      <c r="EC150" s="550"/>
      <c r="ED150" s="550"/>
      <c r="EE150" s="550"/>
      <c r="EF150" s="550"/>
      <c r="EG150" s="550"/>
      <c r="EH150" s="550"/>
      <c r="EI150" s="550"/>
      <c r="EJ150" s="550"/>
      <c r="EK150" s="550"/>
      <c r="EL150" s="550"/>
      <c r="EM150" s="550"/>
      <c r="EN150" s="550"/>
      <c r="EO150" s="550"/>
      <c r="EP150" s="550"/>
      <c r="EQ150" s="550"/>
      <c r="ER150" s="550"/>
      <c r="ES150" s="550"/>
      <c r="ET150" s="550"/>
      <c r="EU150" s="550"/>
      <c r="EV150" s="550"/>
      <c r="EW150" s="550"/>
      <c r="EX150" s="550"/>
      <c r="EY150" s="550"/>
      <c r="EZ150" s="550"/>
      <c r="FA150" s="550"/>
      <c r="FB150" s="550"/>
      <c r="FC150" s="550"/>
      <c r="FD150" s="550"/>
      <c r="FE150" s="550"/>
      <c r="FF150" s="550"/>
      <c r="FG150" s="550"/>
      <c r="FH150" s="550"/>
      <c r="FI150" s="550"/>
      <c r="FJ150" s="550"/>
      <c r="FK150" s="550"/>
      <c r="FL150" s="550"/>
      <c r="FM150" s="550"/>
      <c r="FN150" s="550"/>
      <c r="FO150" s="550"/>
      <c r="FP150" s="550"/>
      <c r="FQ150" s="550"/>
      <c r="FR150" s="550"/>
      <c r="FS150" s="550"/>
      <c r="FT150" s="550"/>
      <c r="FU150" s="550"/>
      <c r="FV150" s="550"/>
      <c r="FW150" s="550"/>
      <c r="FX150" s="550"/>
      <c r="FY150" s="550"/>
      <c r="FZ150" s="550"/>
      <c r="GA150" s="550"/>
      <c r="GB150" s="550"/>
      <c r="GC150" s="550"/>
      <c r="GD150" s="550"/>
      <c r="GE150" s="550"/>
      <c r="GF150" s="550"/>
      <c r="GG150" s="550"/>
      <c r="GH150" s="550"/>
      <c r="GI150" s="550"/>
      <c r="GJ150" s="550"/>
      <c r="GK150" s="550"/>
      <c r="GL150" s="550"/>
      <c r="GM150" s="550"/>
      <c r="GN150" s="550"/>
      <c r="GO150" s="550"/>
      <c r="GP150" s="550"/>
      <c r="GQ150" s="550"/>
      <c r="GR150" s="550"/>
      <c r="GS150" s="550"/>
      <c r="GT150" s="550"/>
      <c r="GU150" s="550"/>
      <c r="GV150" s="550"/>
      <c r="GW150" s="550"/>
      <c r="GX150" s="550"/>
      <c r="GY150" s="550"/>
      <c r="GZ150" s="550"/>
      <c r="HA150" s="550"/>
      <c r="HB150" s="550"/>
      <c r="HC150" s="550"/>
      <c r="HD150" s="550"/>
      <c r="HE150" s="550"/>
      <c r="HF150" s="550"/>
      <c r="HG150" s="550"/>
      <c r="HH150" s="550"/>
      <c r="HI150" s="550"/>
      <c r="HJ150" s="550"/>
      <c r="HK150" s="550"/>
      <c r="HL150" s="550"/>
      <c r="HM150" s="550"/>
      <c r="HN150" s="550"/>
      <c r="HO150" s="550"/>
      <c r="HP150" s="550"/>
      <c r="HQ150" s="550"/>
      <c r="HR150" s="550"/>
      <c r="HS150" s="550"/>
      <c r="HT150" s="550"/>
      <c r="HU150" s="550"/>
      <c r="HV150" s="550"/>
      <c r="HW150" s="550"/>
      <c r="HX150" s="550"/>
      <c r="HY150" s="550"/>
      <c r="HZ150" s="550"/>
      <c r="IA150" s="550"/>
      <c r="IB150" s="550"/>
      <c r="IC150" s="550"/>
      <c r="ID150" s="550"/>
      <c r="IE150" s="550"/>
      <c r="IF150" s="550"/>
      <c r="IG150" s="550"/>
      <c r="IH150" s="550"/>
      <c r="II150" s="550"/>
      <c r="IJ150" s="550"/>
      <c r="IK150" s="550"/>
      <c r="IL150" s="550"/>
      <c r="IM150" s="550"/>
      <c r="IN150" s="550"/>
      <c r="IO150" s="550"/>
      <c r="IP150" s="550"/>
      <c r="IQ150" s="550"/>
      <c r="IR150" s="550"/>
      <c r="IS150" s="550"/>
      <c r="IT150" s="550"/>
      <c r="IU150" s="550"/>
      <c r="IV150" s="550"/>
    </row>
    <row r="151" spans="1:256" s="549" customFormat="1" ht="12.75">
      <c r="A151" s="637" t="s">
        <v>539</v>
      </c>
      <c r="B151" s="551"/>
      <c r="C151" s="551"/>
      <c r="D151" s="551"/>
      <c r="E151" s="551"/>
      <c r="G151" s="550"/>
      <c r="H151" s="550"/>
      <c r="I151" s="550"/>
      <c r="J151" s="550"/>
      <c r="K151" s="550"/>
      <c r="L151" s="550"/>
      <c r="M151" s="550"/>
      <c r="N151" s="550"/>
      <c r="O151" s="550"/>
      <c r="P151" s="550"/>
      <c r="Q151" s="550"/>
      <c r="R151" s="550"/>
      <c r="S151" s="550"/>
      <c r="T151" s="550"/>
      <c r="U151" s="550"/>
      <c r="V151" s="550"/>
      <c r="W151" s="550"/>
      <c r="X151" s="550"/>
      <c r="Y151" s="550"/>
      <c r="Z151" s="550"/>
      <c r="AA151" s="550"/>
      <c r="AB151" s="550"/>
      <c r="AC151" s="550"/>
      <c r="AD151" s="550"/>
      <c r="AE151" s="550"/>
      <c r="AF151" s="550"/>
      <c r="AG151" s="550"/>
      <c r="AH151" s="550"/>
      <c r="AI151" s="550"/>
      <c r="AJ151" s="550"/>
      <c r="AK151" s="550"/>
      <c r="AL151" s="550"/>
      <c r="AM151" s="550"/>
      <c r="AN151" s="550"/>
      <c r="AO151" s="550"/>
      <c r="AP151" s="550"/>
      <c r="AQ151" s="550"/>
      <c r="AR151" s="550"/>
      <c r="AS151" s="550"/>
      <c r="AT151" s="550"/>
      <c r="AU151" s="550"/>
      <c r="AV151" s="550"/>
      <c r="AW151" s="550"/>
      <c r="AX151" s="550"/>
      <c r="AY151" s="550"/>
      <c r="AZ151" s="550"/>
      <c r="BA151" s="550"/>
      <c r="BB151" s="550"/>
      <c r="BC151" s="550"/>
      <c r="BD151" s="550"/>
      <c r="BE151" s="550"/>
      <c r="BF151" s="550"/>
      <c r="BG151" s="550"/>
      <c r="BH151" s="550"/>
      <c r="BI151" s="550"/>
      <c r="BJ151" s="550"/>
      <c r="BK151" s="550"/>
      <c r="BL151" s="550"/>
      <c r="BM151" s="550"/>
      <c r="BN151" s="550"/>
      <c r="BO151" s="550"/>
      <c r="BP151" s="550"/>
      <c r="BQ151" s="550"/>
      <c r="BR151" s="550"/>
      <c r="BS151" s="550"/>
      <c r="BT151" s="550"/>
      <c r="BU151" s="550"/>
      <c r="BV151" s="550"/>
      <c r="BW151" s="550"/>
      <c r="BX151" s="550"/>
      <c r="BY151" s="550"/>
      <c r="BZ151" s="550"/>
      <c r="CA151" s="550"/>
      <c r="CB151" s="550"/>
      <c r="CC151" s="550"/>
      <c r="CD151" s="550"/>
      <c r="CE151" s="550"/>
      <c r="CF151" s="550"/>
      <c r="CG151" s="550"/>
      <c r="CH151" s="550"/>
      <c r="CI151" s="550"/>
      <c r="CJ151" s="550"/>
      <c r="CK151" s="550"/>
      <c r="CL151" s="550"/>
      <c r="CM151" s="550"/>
      <c r="CN151" s="550"/>
      <c r="CO151" s="550"/>
      <c r="CP151" s="550"/>
      <c r="CQ151" s="550"/>
      <c r="CR151" s="550"/>
      <c r="CS151" s="550"/>
      <c r="CT151" s="550"/>
      <c r="CU151" s="550"/>
      <c r="CV151" s="550"/>
      <c r="CW151" s="550"/>
      <c r="CX151" s="550"/>
      <c r="CY151" s="550"/>
      <c r="CZ151" s="550"/>
      <c r="DA151" s="550"/>
      <c r="DB151" s="550"/>
      <c r="DC151" s="550"/>
      <c r="DD151" s="550"/>
      <c r="DE151" s="550"/>
      <c r="DF151" s="550"/>
      <c r="DG151" s="550"/>
      <c r="DH151" s="550"/>
      <c r="DI151" s="550"/>
      <c r="DJ151" s="550"/>
      <c r="DK151" s="550"/>
      <c r="DL151" s="550"/>
      <c r="DM151" s="550"/>
      <c r="DN151" s="550"/>
      <c r="DO151" s="550"/>
      <c r="DP151" s="550"/>
      <c r="DQ151" s="550"/>
      <c r="DR151" s="550"/>
      <c r="DS151" s="550"/>
      <c r="DT151" s="550"/>
      <c r="DU151" s="550"/>
      <c r="DV151" s="550"/>
      <c r="DW151" s="550"/>
      <c r="DX151" s="550"/>
      <c r="DY151" s="550"/>
      <c r="DZ151" s="550"/>
      <c r="EA151" s="550"/>
      <c r="EB151" s="550"/>
      <c r="EC151" s="550"/>
      <c r="ED151" s="550"/>
      <c r="EE151" s="550"/>
      <c r="EF151" s="550"/>
      <c r="EG151" s="550"/>
      <c r="EH151" s="550"/>
      <c r="EI151" s="550"/>
      <c r="EJ151" s="550"/>
      <c r="EK151" s="550"/>
      <c r="EL151" s="550"/>
      <c r="EM151" s="550"/>
      <c r="EN151" s="550"/>
      <c r="EO151" s="550"/>
      <c r="EP151" s="550"/>
      <c r="EQ151" s="550"/>
      <c r="ER151" s="550"/>
      <c r="ES151" s="550"/>
      <c r="ET151" s="550"/>
      <c r="EU151" s="550"/>
      <c r="EV151" s="550"/>
      <c r="EW151" s="550"/>
      <c r="EX151" s="550"/>
      <c r="EY151" s="550"/>
      <c r="EZ151" s="550"/>
      <c r="FA151" s="550"/>
      <c r="FB151" s="550"/>
      <c r="FC151" s="550"/>
      <c r="FD151" s="550"/>
      <c r="FE151" s="550"/>
      <c r="FF151" s="550"/>
      <c r="FG151" s="550"/>
      <c r="FH151" s="550"/>
      <c r="FI151" s="550"/>
      <c r="FJ151" s="550"/>
      <c r="FK151" s="550"/>
      <c r="FL151" s="550"/>
      <c r="FM151" s="550"/>
      <c r="FN151" s="550"/>
      <c r="FO151" s="550"/>
      <c r="FP151" s="550"/>
      <c r="FQ151" s="550"/>
      <c r="FR151" s="550"/>
      <c r="FS151" s="550"/>
      <c r="FT151" s="550"/>
      <c r="FU151" s="550"/>
      <c r="FV151" s="550"/>
      <c r="FW151" s="550"/>
      <c r="FX151" s="550"/>
      <c r="FY151" s="550"/>
      <c r="FZ151" s="550"/>
      <c r="GA151" s="550"/>
      <c r="GB151" s="550"/>
      <c r="GC151" s="550"/>
      <c r="GD151" s="550"/>
      <c r="GE151" s="550"/>
      <c r="GF151" s="550"/>
      <c r="GG151" s="550"/>
      <c r="GH151" s="550"/>
      <c r="GI151" s="550"/>
      <c r="GJ151" s="550"/>
      <c r="GK151" s="550"/>
      <c r="GL151" s="550"/>
      <c r="GM151" s="550"/>
      <c r="GN151" s="550"/>
      <c r="GO151" s="550"/>
      <c r="GP151" s="550"/>
      <c r="GQ151" s="550"/>
      <c r="GR151" s="550"/>
      <c r="GS151" s="550"/>
      <c r="GT151" s="550"/>
      <c r="GU151" s="550"/>
      <c r="GV151" s="550"/>
      <c r="GW151" s="550"/>
      <c r="GX151" s="550"/>
      <c r="GY151" s="550"/>
      <c r="GZ151" s="550"/>
      <c r="HA151" s="550"/>
      <c r="HB151" s="550"/>
      <c r="HC151" s="550"/>
      <c r="HD151" s="550"/>
      <c r="HE151" s="550"/>
      <c r="HF151" s="550"/>
      <c r="HG151" s="550"/>
      <c r="HH151" s="550"/>
      <c r="HI151" s="550"/>
      <c r="HJ151" s="550"/>
      <c r="HK151" s="550"/>
      <c r="HL151" s="550"/>
      <c r="HM151" s="550"/>
      <c r="HN151" s="550"/>
      <c r="HO151" s="550"/>
      <c r="HP151" s="550"/>
      <c r="HQ151" s="550"/>
      <c r="HR151" s="550"/>
      <c r="HS151" s="550"/>
      <c r="HT151" s="550"/>
      <c r="HU151" s="550"/>
      <c r="HV151" s="550"/>
      <c r="HW151" s="550"/>
      <c r="HX151" s="550"/>
      <c r="HY151" s="550"/>
      <c r="HZ151" s="550"/>
      <c r="IA151" s="550"/>
      <c r="IB151" s="550"/>
      <c r="IC151" s="550"/>
      <c r="ID151" s="550"/>
      <c r="IE151" s="550"/>
      <c r="IF151" s="550"/>
      <c r="IG151" s="550"/>
      <c r="IH151" s="550"/>
      <c r="II151" s="550"/>
      <c r="IJ151" s="550"/>
      <c r="IK151" s="550"/>
      <c r="IL151" s="550"/>
      <c r="IM151" s="550"/>
      <c r="IN151" s="550"/>
      <c r="IO151" s="550"/>
      <c r="IP151" s="550"/>
      <c r="IQ151" s="550"/>
      <c r="IR151" s="550"/>
      <c r="IS151" s="550"/>
      <c r="IT151" s="550"/>
      <c r="IU151" s="550"/>
      <c r="IV151" s="550"/>
    </row>
    <row r="152" spans="1:256" s="549" customFormat="1" ht="12.75">
      <c r="A152" s="637"/>
      <c r="B152" s="551"/>
      <c r="C152" s="551"/>
      <c r="D152" s="551"/>
      <c r="E152" s="551"/>
      <c r="G152" s="550"/>
      <c r="H152" s="550"/>
      <c r="I152" s="550"/>
      <c r="J152" s="550"/>
      <c r="K152" s="550"/>
      <c r="L152" s="550"/>
      <c r="M152" s="550"/>
      <c r="N152" s="550"/>
      <c r="O152" s="550"/>
      <c r="P152" s="550"/>
      <c r="Q152" s="550"/>
      <c r="R152" s="550"/>
      <c r="S152" s="550"/>
      <c r="T152" s="550"/>
      <c r="U152" s="550"/>
      <c r="V152" s="550"/>
      <c r="W152" s="550"/>
      <c r="X152" s="550"/>
      <c r="Y152" s="550"/>
      <c r="Z152" s="550"/>
      <c r="AA152" s="550"/>
      <c r="AB152" s="550"/>
      <c r="AC152" s="550"/>
      <c r="AD152" s="550"/>
      <c r="AE152" s="550"/>
      <c r="AF152" s="550"/>
      <c r="AG152" s="550"/>
      <c r="AH152" s="550"/>
      <c r="AI152" s="550"/>
      <c r="AJ152" s="550"/>
      <c r="AK152" s="550"/>
      <c r="AL152" s="550"/>
      <c r="AM152" s="550"/>
      <c r="AN152" s="550"/>
      <c r="AO152" s="550"/>
      <c r="AP152" s="550"/>
      <c r="AQ152" s="550"/>
      <c r="AR152" s="550"/>
      <c r="AS152" s="550"/>
      <c r="AT152" s="550"/>
      <c r="AU152" s="550"/>
      <c r="AV152" s="550"/>
      <c r="AW152" s="550"/>
      <c r="AX152" s="550"/>
      <c r="AY152" s="550"/>
      <c r="AZ152" s="550"/>
      <c r="BA152" s="550"/>
      <c r="BB152" s="550"/>
      <c r="BC152" s="550"/>
      <c r="BD152" s="550"/>
      <c r="BE152" s="550"/>
      <c r="BF152" s="550"/>
      <c r="BG152" s="550"/>
      <c r="BH152" s="550"/>
      <c r="BI152" s="550"/>
      <c r="BJ152" s="550"/>
      <c r="BK152" s="550"/>
      <c r="BL152" s="550"/>
      <c r="BM152" s="550"/>
      <c r="BN152" s="550"/>
      <c r="BO152" s="550"/>
      <c r="BP152" s="550"/>
      <c r="BQ152" s="550"/>
      <c r="BR152" s="550"/>
      <c r="BS152" s="550"/>
      <c r="BT152" s="550"/>
      <c r="BU152" s="550"/>
      <c r="BV152" s="550"/>
      <c r="BW152" s="550"/>
      <c r="BX152" s="550"/>
      <c r="BY152" s="550"/>
      <c r="BZ152" s="550"/>
      <c r="CA152" s="550"/>
      <c r="CB152" s="550"/>
      <c r="CC152" s="550"/>
      <c r="CD152" s="550"/>
      <c r="CE152" s="550"/>
      <c r="CF152" s="550"/>
      <c r="CG152" s="550"/>
      <c r="CH152" s="550"/>
      <c r="CI152" s="550"/>
      <c r="CJ152" s="550"/>
      <c r="CK152" s="550"/>
      <c r="CL152" s="550"/>
      <c r="CM152" s="550"/>
      <c r="CN152" s="550"/>
      <c r="CO152" s="550"/>
      <c r="CP152" s="550"/>
      <c r="CQ152" s="550"/>
      <c r="CR152" s="550"/>
      <c r="CS152" s="550"/>
      <c r="CT152" s="550"/>
      <c r="CU152" s="550"/>
      <c r="CV152" s="550"/>
      <c r="CW152" s="550"/>
      <c r="CX152" s="550"/>
      <c r="CY152" s="550"/>
      <c r="CZ152" s="550"/>
      <c r="DA152" s="550"/>
      <c r="DB152" s="550"/>
      <c r="DC152" s="550"/>
      <c r="DD152" s="550"/>
      <c r="DE152" s="550"/>
      <c r="DF152" s="550"/>
      <c r="DG152" s="550"/>
      <c r="DH152" s="550"/>
      <c r="DI152" s="550"/>
      <c r="DJ152" s="550"/>
      <c r="DK152" s="550"/>
      <c r="DL152" s="550"/>
      <c r="DM152" s="550"/>
      <c r="DN152" s="550"/>
      <c r="DO152" s="550"/>
      <c r="DP152" s="550"/>
      <c r="DQ152" s="550"/>
      <c r="DR152" s="550"/>
      <c r="DS152" s="550"/>
      <c r="DT152" s="550"/>
      <c r="DU152" s="550"/>
      <c r="DV152" s="550"/>
      <c r="DW152" s="550"/>
      <c r="DX152" s="550"/>
      <c r="DY152" s="550"/>
      <c r="DZ152" s="550"/>
      <c r="EA152" s="550"/>
      <c r="EB152" s="550"/>
      <c r="EC152" s="550"/>
      <c r="ED152" s="550"/>
      <c r="EE152" s="550"/>
      <c r="EF152" s="550"/>
      <c r="EG152" s="550"/>
      <c r="EH152" s="550"/>
      <c r="EI152" s="550"/>
      <c r="EJ152" s="550"/>
      <c r="EK152" s="550"/>
      <c r="EL152" s="550"/>
      <c r="EM152" s="550"/>
      <c r="EN152" s="550"/>
      <c r="EO152" s="550"/>
      <c r="EP152" s="550"/>
      <c r="EQ152" s="550"/>
      <c r="ER152" s="550"/>
      <c r="ES152" s="550"/>
      <c r="ET152" s="550"/>
      <c r="EU152" s="550"/>
      <c r="EV152" s="550"/>
      <c r="EW152" s="550"/>
      <c r="EX152" s="550"/>
      <c r="EY152" s="550"/>
      <c r="EZ152" s="550"/>
      <c r="FA152" s="550"/>
      <c r="FB152" s="550"/>
      <c r="FC152" s="550"/>
      <c r="FD152" s="550"/>
      <c r="FE152" s="550"/>
      <c r="FF152" s="550"/>
      <c r="FG152" s="550"/>
      <c r="FH152" s="550"/>
      <c r="FI152" s="550"/>
      <c r="FJ152" s="550"/>
      <c r="FK152" s="550"/>
      <c r="FL152" s="550"/>
      <c r="FM152" s="550"/>
      <c r="FN152" s="550"/>
      <c r="FO152" s="550"/>
      <c r="FP152" s="550"/>
      <c r="FQ152" s="550"/>
      <c r="FR152" s="550"/>
      <c r="FS152" s="550"/>
      <c r="FT152" s="550"/>
      <c r="FU152" s="550"/>
      <c r="FV152" s="550"/>
      <c r="FW152" s="550"/>
      <c r="FX152" s="550"/>
      <c r="FY152" s="550"/>
      <c r="FZ152" s="550"/>
      <c r="GA152" s="550"/>
      <c r="GB152" s="550"/>
      <c r="GC152" s="550"/>
      <c r="GD152" s="550"/>
      <c r="GE152" s="550"/>
      <c r="GF152" s="550"/>
      <c r="GG152" s="550"/>
      <c r="GH152" s="550"/>
      <c r="GI152" s="550"/>
      <c r="GJ152" s="550"/>
      <c r="GK152" s="550"/>
      <c r="GL152" s="550"/>
      <c r="GM152" s="550"/>
      <c r="GN152" s="550"/>
      <c r="GO152" s="550"/>
      <c r="GP152" s="550"/>
      <c r="GQ152" s="550"/>
      <c r="GR152" s="550"/>
      <c r="GS152" s="550"/>
      <c r="GT152" s="550"/>
      <c r="GU152" s="550"/>
      <c r="GV152" s="550"/>
      <c r="GW152" s="550"/>
      <c r="GX152" s="550"/>
      <c r="GY152" s="550"/>
      <c r="GZ152" s="550"/>
      <c r="HA152" s="550"/>
      <c r="HB152" s="550"/>
      <c r="HC152" s="550"/>
      <c r="HD152" s="550"/>
      <c r="HE152" s="550"/>
      <c r="HF152" s="550"/>
      <c r="HG152" s="550"/>
      <c r="HH152" s="550"/>
      <c r="HI152" s="550"/>
      <c r="HJ152" s="550"/>
      <c r="HK152" s="550"/>
      <c r="HL152" s="550"/>
      <c r="HM152" s="550"/>
      <c r="HN152" s="550"/>
      <c r="HO152" s="550"/>
      <c r="HP152" s="550"/>
      <c r="HQ152" s="550"/>
      <c r="HR152" s="550"/>
      <c r="HS152" s="550"/>
      <c r="HT152" s="550"/>
      <c r="HU152" s="550"/>
      <c r="HV152" s="550"/>
      <c r="HW152" s="550"/>
      <c r="HX152" s="550"/>
      <c r="HY152" s="550"/>
      <c r="HZ152" s="550"/>
      <c r="IA152" s="550"/>
      <c r="IB152" s="550"/>
      <c r="IC152" s="550"/>
      <c r="ID152" s="550"/>
      <c r="IE152" s="550"/>
      <c r="IF152" s="550"/>
      <c r="IG152" s="550"/>
      <c r="IH152" s="550"/>
      <c r="II152" s="550"/>
      <c r="IJ152" s="550"/>
      <c r="IK152" s="550"/>
      <c r="IL152" s="550"/>
      <c r="IM152" s="550"/>
      <c r="IN152" s="550"/>
      <c r="IO152" s="550"/>
      <c r="IP152" s="550"/>
      <c r="IQ152" s="550"/>
      <c r="IR152" s="550"/>
      <c r="IS152" s="550"/>
      <c r="IT152" s="550"/>
      <c r="IU152" s="550"/>
      <c r="IV152" s="550"/>
    </row>
    <row r="153" spans="1:256" s="549" customFormat="1" ht="12.75">
      <c r="A153" s="637"/>
      <c r="B153" s="551"/>
      <c r="C153" s="551"/>
      <c r="D153" s="551"/>
      <c r="E153" s="551"/>
      <c r="G153" s="550"/>
      <c r="H153" s="550"/>
      <c r="I153" s="550"/>
      <c r="J153" s="550"/>
      <c r="K153" s="550"/>
      <c r="L153" s="550"/>
      <c r="M153" s="550"/>
      <c r="N153" s="550"/>
      <c r="O153" s="550"/>
      <c r="P153" s="550"/>
      <c r="Q153" s="550"/>
      <c r="R153" s="550"/>
      <c r="S153" s="550"/>
      <c r="T153" s="550"/>
      <c r="U153" s="550"/>
      <c r="V153" s="550"/>
      <c r="W153" s="550"/>
      <c r="X153" s="550"/>
      <c r="Y153" s="550"/>
      <c r="Z153" s="550"/>
      <c r="AA153" s="550"/>
      <c r="AB153" s="550"/>
      <c r="AC153" s="550"/>
      <c r="AD153" s="550"/>
      <c r="AE153" s="550"/>
      <c r="AF153" s="550"/>
      <c r="AG153" s="550"/>
      <c r="AH153" s="550"/>
      <c r="AI153" s="550"/>
      <c r="AJ153" s="550"/>
      <c r="AK153" s="550"/>
      <c r="AL153" s="550"/>
      <c r="AM153" s="550"/>
      <c r="AN153" s="550"/>
      <c r="AO153" s="550"/>
      <c r="AP153" s="550"/>
      <c r="AQ153" s="550"/>
      <c r="AR153" s="550"/>
      <c r="AS153" s="550"/>
      <c r="AT153" s="550"/>
      <c r="AU153" s="550"/>
      <c r="AV153" s="550"/>
      <c r="AW153" s="550"/>
      <c r="AX153" s="550"/>
      <c r="AY153" s="550"/>
      <c r="AZ153" s="550"/>
      <c r="BA153" s="550"/>
      <c r="BB153" s="550"/>
      <c r="BC153" s="550"/>
      <c r="BD153" s="550"/>
      <c r="BE153" s="550"/>
      <c r="BF153" s="550"/>
      <c r="BG153" s="550"/>
      <c r="BH153" s="550"/>
      <c r="BI153" s="550"/>
      <c r="BJ153" s="550"/>
      <c r="BK153" s="550"/>
      <c r="BL153" s="550"/>
      <c r="BM153" s="550"/>
      <c r="BN153" s="550"/>
      <c r="BO153" s="550"/>
      <c r="BP153" s="550"/>
      <c r="BQ153" s="550"/>
      <c r="BR153" s="550"/>
      <c r="BS153" s="550"/>
      <c r="BT153" s="550"/>
      <c r="BU153" s="550"/>
      <c r="BV153" s="550"/>
      <c r="BW153" s="550"/>
      <c r="BX153" s="550"/>
      <c r="BY153" s="550"/>
      <c r="BZ153" s="550"/>
      <c r="CA153" s="550"/>
      <c r="CB153" s="550"/>
      <c r="CC153" s="550"/>
      <c r="CD153" s="550"/>
      <c r="CE153" s="550"/>
      <c r="CF153" s="550"/>
      <c r="CG153" s="550"/>
      <c r="CH153" s="550"/>
      <c r="CI153" s="550"/>
      <c r="CJ153" s="550"/>
      <c r="CK153" s="550"/>
      <c r="CL153" s="550"/>
      <c r="CM153" s="550"/>
      <c r="CN153" s="550"/>
      <c r="CO153" s="550"/>
      <c r="CP153" s="550"/>
      <c r="CQ153" s="550"/>
      <c r="CR153" s="550"/>
      <c r="CS153" s="550"/>
      <c r="CT153" s="550"/>
      <c r="CU153" s="550"/>
      <c r="CV153" s="550"/>
      <c r="CW153" s="550"/>
      <c r="CX153" s="550"/>
      <c r="CY153" s="550"/>
      <c r="CZ153" s="550"/>
      <c r="DA153" s="550"/>
      <c r="DB153" s="550"/>
      <c r="DC153" s="550"/>
      <c r="DD153" s="550"/>
      <c r="DE153" s="550"/>
      <c r="DF153" s="550"/>
      <c r="DG153" s="550"/>
      <c r="DH153" s="550"/>
      <c r="DI153" s="550"/>
      <c r="DJ153" s="550"/>
      <c r="DK153" s="550"/>
      <c r="DL153" s="550"/>
      <c r="DM153" s="550"/>
      <c r="DN153" s="550"/>
      <c r="DO153" s="550"/>
      <c r="DP153" s="550"/>
      <c r="DQ153" s="550"/>
      <c r="DR153" s="550"/>
      <c r="DS153" s="550"/>
      <c r="DT153" s="550"/>
      <c r="DU153" s="550"/>
      <c r="DV153" s="550"/>
      <c r="DW153" s="550"/>
      <c r="DX153" s="550"/>
      <c r="DY153" s="550"/>
      <c r="DZ153" s="550"/>
      <c r="EA153" s="550"/>
      <c r="EB153" s="550"/>
      <c r="EC153" s="550"/>
      <c r="ED153" s="550"/>
      <c r="EE153" s="550"/>
      <c r="EF153" s="550"/>
      <c r="EG153" s="550"/>
      <c r="EH153" s="550"/>
      <c r="EI153" s="550"/>
      <c r="EJ153" s="550"/>
      <c r="EK153" s="550"/>
      <c r="EL153" s="550"/>
      <c r="EM153" s="550"/>
      <c r="EN153" s="550"/>
      <c r="EO153" s="550"/>
      <c r="EP153" s="550"/>
      <c r="EQ153" s="550"/>
      <c r="ER153" s="550"/>
      <c r="ES153" s="550"/>
      <c r="ET153" s="550"/>
      <c r="EU153" s="550"/>
      <c r="EV153" s="550"/>
      <c r="EW153" s="550"/>
      <c r="EX153" s="550"/>
      <c r="EY153" s="550"/>
      <c r="EZ153" s="550"/>
      <c r="FA153" s="550"/>
      <c r="FB153" s="550"/>
      <c r="FC153" s="550"/>
      <c r="FD153" s="550"/>
      <c r="FE153" s="550"/>
      <c r="FF153" s="550"/>
      <c r="FG153" s="550"/>
      <c r="FH153" s="550"/>
      <c r="FI153" s="550"/>
      <c r="FJ153" s="550"/>
      <c r="FK153" s="550"/>
      <c r="FL153" s="550"/>
      <c r="FM153" s="550"/>
      <c r="FN153" s="550"/>
      <c r="FO153" s="550"/>
      <c r="FP153" s="550"/>
      <c r="FQ153" s="550"/>
      <c r="FR153" s="550"/>
      <c r="FS153" s="550"/>
      <c r="FT153" s="550"/>
      <c r="FU153" s="550"/>
      <c r="FV153" s="550"/>
      <c r="FW153" s="550"/>
      <c r="FX153" s="550"/>
      <c r="FY153" s="550"/>
      <c r="FZ153" s="550"/>
      <c r="GA153" s="550"/>
      <c r="GB153" s="550"/>
      <c r="GC153" s="550"/>
      <c r="GD153" s="550"/>
      <c r="GE153" s="550"/>
      <c r="GF153" s="550"/>
      <c r="GG153" s="550"/>
      <c r="GH153" s="550"/>
      <c r="GI153" s="550"/>
      <c r="GJ153" s="550"/>
      <c r="GK153" s="550"/>
      <c r="GL153" s="550"/>
      <c r="GM153" s="550"/>
      <c r="GN153" s="550"/>
      <c r="GO153" s="550"/>
      <c r="GP153" s="550"/>
      <c r="GQ153" s="550"/>
      <c r="GR153" s="550"/>
      <c r="GS153" s="550"/>
      <c r="GT153" s="550"/>
      <c r="GU153" s="550"/>
      <c r="GV153" s="550"/>
      <c r="GW153" s="550"/>
      <c r="GX153" s="550"/>
      <c r="GY153" s="550"/>
      <c r="GZ153" s="550"/>
      <c r="HA153" s="550"/>
      <c r="HB153" s="550"/>
      <c r="HC153" s="550"/>
      <c r="HD153" s="550"/>
      <c r="HE153" s="550"/>
      <c r="HF153" s="550"/>
      <c r="HG153" s="550"/>
      <c r="HH153" s="550"/>
      <c r="HI153" s="550"/>
      <c r="HJ153" s="550"/>
      <c r="HK153" s="550"/>
      <c r="HL153" s="550"/>
      <c r="HM153" s="550"/>
      <c r="HN153" s="550"/>
      <c r="HO153" s="550"/>
      <c r="HP153" s="550"/>
      <c r="HQ153" s="550"/>
      <c r="HR153" s="550"/>
      <c r="HS153" s="550"/>
      <c r="HT153" s="550"/>
      <c r="HU153" s="550"/>
      <c r="HV153" s="550"/>
      <c r="HW153" s="550"/>
      <c r="HX153" s="550"/>
      <c r="HY153" s="550"/>
      <c r="HZ153" s="550"/>
      <c r="IA153" s="550"/>
      <c r="IB153" s="550"/>
      <c r="IC153" s="550"/>
      <c r="ID153" s="550"/>
      <c r="IE153" s="550"/>
      <c r="IF153" s="550"/>
      <c r="IG153" s="550"/>
      <c r="IH153" s="550"/>
      <c r="II153" s="550"/>
      <c r="IJ153" s="550"/>
      <c r="IK153" s="550"/>
      <c r="IL153" s="550"/>
      <c r="IM153" s="550"/>
      <c r="IN153" s="550"/>
      <c r="IO153" s="550"/>
      <c r="IP153" s="550"/>
      <c r="IQ153" s="550"/>
      <c r="IR153" s="550"/>
      <c r="IS153" s="550"/>
      <c r="IT153" s="550"/>
      <c r="IU153" s="550"/>
      <c r="IV153" s="550"/>
    </row>
    <row r="154" spans="1:256" s="549" customFormat="1" ht="20.100000000000001" customHeight="1">
      <c r="A154" s="2733" t="s">
        <v>622</v>
      </c>
      <c r="B154" s="2733"/>
      <c r="C154" s="2733"/>
      <c r="D154" s="2733"/>
      <c r="E154" s="2733"/>
      <c r="F154" s="550"/>
      <c r="G154" s="546"/>
      <c r="H154" s="546"/>
      <c r="I154" s="546"/>
      <c r="J154" s="546"/>
      <c r="K154" s="546"/>
      <c r="L154" s="546"/>
      <c r="M154" s="546"/>
      <c r="N154" s="546"/>
      <c r="O154" s="546"/>
      <c r="P154" s="546"/>
      <c r="Q154" s="546"/>
      <c r="R154" s="546"/>
      <c r="S154" s="546"/>
      <c r="T154" s="546"/>
      <c r="U154" s="546"/>
      <c r="V154" s="546"/>
      <c r="W154" s="546"/>
      <c r="X154" s="546"/>
      <c r="Y154" s="546"/>
      <c r="Z154" s="546"/>
      <c r="AA154" s="546"/>
      <c r="AB154" s="546"/>
      <c r="AC154" s="546"/>
      <c r="AD154" s="546"/>
      <c r="AE154" s="546"/>
      <c r="AF154" s="546"/>
      <c r="AG154" s="546"/>
      <c r="AH154" s="546"/>
      <c r="AI154" s="546"/>
      <c r="AJ154" s="546"/>
      <c r="AK154" s="546"/>
      <c r="AL154" s="546"/>
      <c r="AM154" s="546"/>
      <c r="AN154" s="546"/>
      <c r="AO154" s="546"/>
      <c r="AP154" s="546"/>
      <c r="AQ154" s="546"/>
      <c r="AR154" s="546"/>
      <c r="AS154" s="546"/>
      <c r="AT154" s="546"/>
      <c r="AU154" s="546"/>
      <c r="AV154" s="546"/>
      <c r="AW154" s="546"/>
      <c r="AX154" s="546"/>
      <c r="AY154" s="546"/>
      <c r="AZ154" s="546"/>
      <c r="BA154" s="546"/>
      <c r="BB154" s="546"/>
      <c r="BC154" s="546"/>
      <c r="BD154" s="546"/>
      <c r="BE154" s="546"/>
      <c r="BF154" s="546"/>
      <c r="BG154" s="546"/>
      <c r="BH154" s="546"/>
      <c r="BI154" s="546"/>
      <c r="BJ154" s="546"/>
      <c r="BK154" s="546"/>
      <c r="BL154" s="546"/>
      <c r="BM154" s="546"/>
      <c r="BN154" s="546"/>
      <c r="BO154" s="546"/>
      <c r="BP154" s="546"/>
      <c r="BQ154" s="546"/>
      <c r="BR154" s="546"/>
      <c r="BS154" s="546"/>
      <c r="BT154" s="546"/>
      <c r="BU154" s="546"/>
      <c r="BV154" s="546"/>
      <c r="BW154" s="546"/>
      <c r="BX154" s="546"/>
      <c r="BY154" s="546"/>
      <c r="BZ154" s="546"/>
      <c r="CA154" s="546"/>
      <c r="CB154" s="546"/>
      <c r="CC154" s="546"/>
      <c r="CD154" s="546"/>
      <c r="CE154" s="546"/>
      <c r="CF154" s="546"/>
      <c r="CG154" s="546"/>
      <c r="CH154" s="546"/>
      <c r="CI154" s="546"/>
      <c r="CJ154" s="546"/>
      <c r="CK154" s="546"/>
      <c r="CL154" s="546"/>
      <c r="CM154" s="546"/>
      <c r="CN154" s="546"/>
      <c r="CO154" s="546"/>
      <c r="CP154" s="546"/>
      <c r="CQ154" s="546"/>
      <c r="CR154" s="546"/>
      <c r="CS154" s="546"/>
      <c r="CT154" s="546"/>
      <c r="CU154" s="546"/>
      <c r="CV154" s="546"/>
      <c r="CW154" s="546"/>
      <c r="CX154" s="546"/>
      <c r="CY154" s="546"/>
      <c r="CZ154" s="546"/>
      <c r="DA154" s="546"/>
      <c r="DB154" s="546"/>
      <c r="DC154" s="546"/>
      <c r="DD154" s="546"/>
      <c r="DE154" s="546"/>
      <c r="DF154" s="546"/>
      <c r="DG154" s="546"/>
      <c r="DH154" s="546"/>
      <c r="DI154" s="546"/>
      <c r="DJ154" s="546"/>
      <c r="DK154" s="546"/>
      <c r="DL154" s="546"/>
      <c r="DM154" s="546"/>
      <c r="DN154" s="546"/>
      <c r="DO154" s="546"/>
      <c r="DP154" s="546"/>
      <c r="DQ154" s="546"/>
      <c r="DR154" s="546"/>
      <c r="DS154" s="546"/>
      <c r="DT154" s="546"/>
      <c r="DU154" s="546"/>
      <c r="DV154" s="546"/>
      <c r="DW154" s="546"/>
      <c r="DX154" s="546"/>
      <c r="DY154" s="546"/>
      <c r="DZ154" s="546"/>
      <c r="EA154" s="546"/>
      <c r="EB154" s="546"/>
      <c r="EC154" s="546"/>
      <c r="ED154" s="546"/>
      <c r="EE154" s="546"/>
      <c r="EF154" s="546"/>
      <c r="EG154" s="546"/>
      <c r="EH154" s="546"/>
      <c r="EI154" s="546"/>
      <c r="EJ154" s="546"/>
      <c r="EK154" s="546"/>
      <c r="EL154" s="546"/>
      <c r="EM154" s="546"/>
      <c r="EN154" s="546"/>
      <c r="EO154" s="546"/>
      <c r="EP154" s="546"/>
      <c r="EQ154" s="546"/>
      <c r="ER154" s="546"/>
      <c r="ES154" s="546"/>
      <c r="ET154" s="546"/>
      <c r="EU154" s="546"/>
      <c r="EV154" s="546"/>
      <c r="EW154" s="546"/>
      <c r="EX154" s="546"/>
      <c r="EY154" s="546"/>
      <c r="EZ154" s="546"/>
      <c r="FA154" s="546"/>
      <c r="FB154" s="546"/>
      <c r="FC154" s="546"/>
      <c r="FD154" s="546"/>
      <c r="FE154" s="546"/>
      <c r="FF154" s="546"/>
      <c r="FG154" s="546"/>
      <c r="FH154" s="546"/>
      <c r="FI154" s="546"/>
      <c r="FJ154" s="546"/>
      <c r="FK154" s="546"/>
      <c r="FL154" s="546"/>
      <c r="FM154" s="546"/>
      <c r="FN154" s="546"/>
      <c r="FO154" s="546"/>
      <c r="FP154" s="546"/>
      <c r="FQ154" s="546"/>
      <c r="FR154" s="546"/>
      <c r="FS154" s="546"/>
      <c r="FT154" s="546"/>
      <c r="FU154" s="546"/>
      <c r="FV154" s="546"/>
      <c r="FW154" s="546"/>
      <c r="FX154" s="546"/>
      <c r="FY154" s="546"/>
      <c r="FZ154" s="546"/>
      <c r="GA154" s="546"/>
      <c r="GB154" s="546"/>
      <c r="GC154" s="546"/>
      <c r="GD154" s="546"/>
      <c r="GE154" s="546"/>
      <c r="GF154" s="546"/>
      <c r="GG154" s="546"/>
      <c r="GH154" s="546"/>
      <c r="GI154" s="546"/>
      <c r="GJ154" s="546"/>
      <c r="GK154" s="546"/>
      <c r="GL154" s="546"/>
      <c r="GM154" s="546"/>
      <c r="GN154" s="546"/>
      <c r="GO154" s="546"/>
      <c r="GP154" s="546"/>
      <c r="GQ154" s="546"/>
      <c r="GR154" s="546"/>
      <c r="GS154" s="546"/>
      <c r="GT154" s="546"/>
      <c r="GU154" s="546"/>
      <c r="GV154" s="546"/>
      <c r="GW154" s="546"/>
      <c r="GX154" s="546"/>
      <c r="GY154" s="546"/>
      <c r="GZ154" s="546"/>
      <c r="HA154" s="546"/>
      <c r="HB154" s="546"/>
      <c r="HC154" s="546"/>
      <c r="HD154" s="546"/>
      <c r="HE154" s="546"/>
      <c r="HF154" s="546"/>
      <c r="HG154" s="546"/>
      <c r="HH154" s="546"/>
      <c r="HI154" s="546"/>
      <c r="HJ154" s="546"/>
      <c r="HK154" s="546"/>
      <c r="HL154" s="546"/>
      <c r="HM154" s="546"/>
      <c r="HN154" s="546"/>
      <c r="HO154" s="546"/>
      <c r="HP154" s="546"/>
      <c r="HQ154" s="546"/>
      <c r="HR154" s="546"/>
      <c r="HS154" s="546"/>
      <c r="HT154" s="546"/>
      <c r="HU154" s="546"/>
      <c r="HV154" s="546"/>
      <c r="HW154" s="546"/>
      <c r="HX154" s="546"/>
      <c r="HY154" s="546"/>
      <c r="HZ154" s="546"/>
      <c r="IA154" s="546"/>
      <c r="IB154" s="546"/>
      <c r="IC154" s="546"/>
      <c r="ID154" s="546"/>
      <c r="IE154" s="546"/>
      <c r="IF154" s="546"/>
      <c r="IG154" s="546"/>
      <c r="IH154" s="546"/>
      <c r="II154" s="546"/>
      <c r="IJ154" s="546"/>
      <c r="IK154" s="546"/>
      <c r="IL154" s="546"/>
      <c r="IM154" s="546"/>
      <c r="IN154" s="546"/>
      <c r="IO154" s="546"/>
      <c r="IP154" s="546"/>
      <c r="IQ154" s="546"/>
      <c r="IR154" s="546"/>
      <c r="IS154" s="546"/>
      <c r="IT154" s="546"/>
      <c r="IU154" s="546"/>
      <c r="IV154" s="546"/>
    </row>
    <row r="155" spans="1:256" s="549" customFormat="1" ht="20.100000000000001" customHeight="1">
      <c r="A155" s="988" t="s">
        <v>519</v>
      </c>
      <c r="B155" s="551"/>
      <c r="C155" s="551"/>
      <c r="D155" s="551"/>
      <c r="E155" s="551"/>
      <c r="F155" s="550"/>
      <c r="G155" s="550"/>
      <c r="H155" s="550"/>
      <c r="I155" s="550"/>
      <c r="J155" s="550"/>
      <c r="K155" s="550"/>
      <c r="L155" s="550"/>
      <c r="M155" s="550"/>
      <c r="N155" s="550"/>
      <c r="O155" s="550"/>
      <c r="P155" s="550"/>
      <c r="Q155" s="550"/>
      <c r="R155" s="550"/>
      <c r="S155" s="550"/>
      <c r="T155" s="550"/>
      <c r="U155" s="550"/>
      <c r="V155" s="550"/>
      <c r="W155" s="550"/>
      <c r="X155" s="550"/>
      <c r="Y155" s="550"/>
      <c r="Z155" s="550"/>
      <c r="AA155" s="550"/>
      <c r="AB155" s="550"/>
      <c r="AC155" s="550"/>
      <c r="AD155" s="550"/>
      <c r="AE155" s="550"/>
      <c r="AF155" s="550"/>
      <c r="AG155" s="550"/>
      <c r="AH155" s="550"/>
      <c r="AI155" s="550"/>
      <c r="AJ155" s="550"/>
      <c r="AK155" s="550"/>
      <c r="AL155" s="550"/>
      <c r="AM155" s="550"/>
      <c r="AN155" s="550"/>
      <c r="AO155" s="550"/>
      <c r="AP155" s="550"/>
      <c r="AQ155" s="550"/>
      <c r="AR155" s="550"/>
      <c r="AS155" s="550"/>
      <c r="AT155" s="550"/>
      <c r="AU155" s="550"/>
      <c r="AV155" s="550"/>
      <c r="AW155" s="550"/>
      <c r="AX155" s="550"/>
      <c r="AY155" s="550"/>
      <c r="AZ155" s="550"/>
      <c r="BA155" s="550"/>
      <c r="BB155" s="550"/>
      <c r="BC155" s="550"/>
      <c r="BD155" s="550"/>
      <c r="BE155" s="550"/>
      <c r="BF155" s="550"/>
      <c r="BG155" s="550"/>
      <c r="BH155" s="550"/>
      <c r="BI155" s="550"/>
      <c r="BJ155" s="550"/>
      <c r="BK155" s="550"/>
      <c r="BL155" s="550"/>
      <c r="BM155" s="550"/>
      <c r="BN155" s="550"/>
      <c r="BO155" s="550"/>
      <c r="BP155" s="550"/>
      <c r="BQ155" s="550"/>
      <c r="BR155" s="550"/>
      <c r="BS155" s="550"/>
      <c r="BT155" s="550"/>
      <c r="BU155" s="550"/>
      <c r="BV155" s="550"/>
      <c r="BW155" s="550"/>
      <c r="BX155" s="550"/>
      <c r="BY155" s="550"/>
      <c r="BZ155" s="550"/>
      <c r="CA155" s="550"/>
      <c r="CB155" s="550"/>
      <c r="CC155" s="550"/>
      <c r="CD155" s="550"/>
      <c r="CE155" s="550"/>
      <c r="CF155" s="550"/>
      <c r="CG155" s="550"/>
      <c r="CH155" s="550"/>
      <c r="CI155" s="550"/>
      <c r="CJ155" s="550"/>
      <c r="CK155" s="550"/>
      <c r="CL155" s="550"/>
      <c r="CM155" s="550"/>
      <c r="CN155" s="550"/>
      <c r="CO155" s="550"/>
      <c r="CP155" s="550"/>
      <c r="CQ155" s="550"/>
      <c r="CR155" s="550"/>
      <c r="CS155" s="550"/>
      <c r="CT155" s="550"/>
      <c r="CU155" s="550"/>
      <c r="CV155" s="550"/>
      <c r="CW155" s="550"/>
      <c r="CX155" s="550"/>
      <c r="CY155" s="550"/>
      <c r="CZ155" s="550"/>
      <c r="DA155" s="550"/>
      <c r="DB155" s="550"/>
      <c r="DC155" s="550"/>
      <c r="DD155" s="550"/>
      <c r="DE155" s="550"/>
      <c r="DF155" s="550"/>
      <c r="DG155" s="550"/>
      <c r="DH155" s="550"/>
      <c r="DI155" s="550"/>
      <c r="DJ155" s="550"/>
      <c r="DK155" s="550"/>
      <c r="DL155" s="550"/>
      <c r="DM155" s="550"/>
      <c r="DN155" s="550"/>
      <c r="DO155" s="550"/>
      <c r="DP155" s="550"/>
      <c r="DQ155" s="550"/>
      <c r="DR155" s="550"/>
      <c r="DS155" s="550"/>
      <c r="DT155" s="550"/>
      <c r="DU155" s="550"/>
      <c r="DV155" s="550"/>
      <c r="DW155" s="550"/>
      <c r="DX155" s="550"/>
      <c r="DY155" s="550"/>
      <c r="DZ155" s="550"/>
      <c r="EA155" s="550"/>
      <c r="EB155" s="550"/>
      <c r="EC155" s="550"/>
      <c r="ED155" s="550"/>
      <c r="EE155" s="550"/>
      <c r="EF155" s="550"/>
      <c r="EG155" s="550"/>
      <c r="EH155" s="550"/>
      <c r="EI155" s="550"/>
      <c r="EJ155" s="550"/>
      <c r="EK155" s="550"/>
      <c r="EL155" s="550"/>
      <c r="EM155" s="550"/>
      <c r="EN155" s="550"/>
      <c r="EO155" s="550"/>
      <c r="EP155" s="550"/>
      <c r="EQ155" s="550"/>
      <c r="ER155" s="550"/>
      <c r="ES155" s="550"/>
      <c r="ET155" s="550"/>
      <c r="EU155" s="550"/>
      <c r="EV155" s="550"/>
      <c r="EW155" s="550"/>
      <c r="EX155" s="550"/>
      <c r="EY155" s="550"/>
      <c r="EZ155" s="550"/>
      <c r="FA155" s="550"/>
      <c r="FB155" s="550"/>
      <c r="FC155" s="550"/>
      <c r="FD155" s="550"/>
      <c r="FE155" s="550"/>
      <c r="FF155" s="550"/>
      <c r="FG155" s="550"/>
      <c r="FH155" s="550"/>
      <c r="FI155" s="550"/>
      <c r="FJ155" s="550"/>
      <c r="FK155" s="550"/>
      <c r="FL155" s="550"/>
      <c r="FM155" s="550"/>
      <c r="FN155" s="550"/>
      <c r="FO155" s="550"/>
      <c r="FP155" s="550"/>
      <c r="FQ155" s="550"/>
      <c r="FR155" s="550"/>
      <c r="FS155" s="550"/>
      <c r="FT155" s="550"/>
      <c r="FU155" s="550"/>
      <c r="FV155" s="550"/>
      <c r="FW155" s="550"/>
      <c r="FX155" s="550"/>
      <c r="FY155" s="550"/>
      <c r="FZ155" s="550"/>
      <c r="GA155" s="550"/>
      <c r="GB155" s="550"/>
      <c r="GC155" s="550"/>
      <c r="GD155" s="550"/>
      <c r="GE155" s="550"/>
      <c r="GF155" s="550"/>
      <c r="GG155" s="550"/>
      <c r="GH155" s="550"/>
      <c r="GI155" s="550"/>
      <c r="GJ155" s="550"/>
      <c r="GK155" s="550"/>
      <c r="GL155" s="550"/>
      <c r="GM155" s="550"/>
      <c r="GN155" s="550"/>
      <c r="GO155" s="550"/>
      <c r="GP155" s="550"/>
      <c r="GQ155" s="550"/>
      <c r="GR155" s="550"/>
      <c r="GS155" s="550"/>
      <c r="GT155" s="550"/>
      <c r="GU155" s="550"/>
      <c r="GV155" s="550"/>
      <c r="GW155" s="550"/>
      <c r="GX155" s="550"/>
      <c r="GY155" s="550"/>
      <c r="GZ155" s="550"/>
      <c r="HA155" s="550"/>
      <c r="HB155" s="550"/>
      <c r="HC155" s="550"/>
      <c r="HD155" s="550"/>
      <c r="HE155" s="550"/>
      <c r="HF155" s="550"/>
      <c r="HG155" s="550"/>
      <c r="HH155" s="550"/>
      <c r="HI155" s="550"/>
      <c r="HJ155" s="550"/>
      <c r="HK155" s="550"/>
      <c r="HL155" s="550"/>
      <c r="HM155" s="550"/>
      <c r="HN155" s="550"/>
      <c r="HO155" s="550"/>
      <c r="HP155" s="550"/>
      <c r="HQ155" s="550"/>
      <c r="HR155" s="550"/>
      <c r="HS155" s="550"/>
      <c r="HT155" s="550"/>
      <c r="HU155" s="550"/>
      <c r="HV155" s="550"/>
      <c r="HW155" s="550"/>
      <c r="HX155" s="550"/>
      <c r="HY155" s="550"/>
      <c r="HZ155" s="550"/>
      <c r="IA155" s="550"/>
      <c r="IB155" s="550"/>
      <c r="IC155" s="550"/>
      <c r="ID155" s="550"/>
      <c r="IE155" s="550"/>
      <c r="IF155" s="550"/>
      <c r="IG155" s="550"/>
      <c r="IH155" s="550"/>
      <c r="II155" s="550"/>
      <c r="IJ155" s="550"/>
      <c r="IK155" s="550"/>
      <c r="IL155" s="550"/>
      <c r="IM155" s="550"/>
      <c r="IN155" s="550"/>
      <c r="IO155" s="550"/>
      <c r="IP155" s="550"/>
      <c r="IQ155" s="550"/>
      <c r="IR155" s="550"/>
      <c r="IS155" s="550"/>
      <c r="IT155" s="550"/>
      <c r="IU155" s="550"/>
      <c r="IV155" s="550"/>
    </row>
    <row r="156" spans="1:256" s="550" customFormat="1" ht="15" customHeight="1">
      <c r="A156" s="635" t="s">
        <v>520</v>
      </c>
      <c r="B156" s="581">
        <v>2005</v>
      </c>
      <c r="C156" s="581">
        <v>2010</v>
      </c>
      <c r="D156" s="581">
        <v>2012</v>
      </c>
      <c r="E156" s="581">
        <v>2013</v>
      </c>
      <c r="G156" s="549"/>
      <c r="H156" s="549"/>
      <c r="I156" s="549"/>
      <c r="J156" s="549"/>
      <c r="K156" s="549"/>
      <c r="L156" s="549"/>
      <c r="M156" s="549"/>
      <c r="N156" s="549"/>
      <c r="O156" s="549"/>
      <c r="P156" s="549"/>
      <c r="Q156" s="549"/>
      <c r="R156" s="549"/>
      <c r="S156" s="549"/>
      <c r="T156" s="549"/>
      <c r="U156" s="549"/>
      <c r="V156" s="549"/>
      <c r="W156" s="549"/>
      <c r="X156" s="549"/>
      <c r="Y156" s="549"/>
      <c r="Z156" s="549"/>
      <c r="AA156" s="549"/>
      <c r="AB156" s="549"/>
      <c r="AC156" s="549"/>
      <c r="AD156" s="549"/>
      <c r="AE156" s="549"/>
      <c r="AF156" s="549"/>
      <c r="AG156" s="549"/>
      <c r="AH156" s="549"/>
      <c r="AI156" s="549"/>
      <c r="AJ156" s="549"/>
      <c r="AK156" s="549"/>
      <c r="AL156" s="549"/>
      <c r="AM156" s="549"/>
      <c r="AN156" s="549"/>
      <c r="AO156" s="549"/>
      <c r="AP156" s="549"/>
      <c r="AQ156" s="549"/>
      <c r="AR156" s="549"/>
      <c r="AS156" s="549"/>
      <c r="AT156" s="549"/>
      <c r="AU156" s="549"/>
      <c r="AV156" s="549"/>
      <c r="AW156" s="549"/>
      <c r="AX156" s="549"/>
      <c r="AY156" s="549"/>
      <c r="AZ156" s="549"/>
      <c r="BA156" s="549"/>
      <c r="BB156" s="549"/>
      <c r="BC156" s="549"/>
      <c r="BD156" s="549"/>
      <c r="BE156" s="549"/>
      <c r="BF156" s="549"/>
      <c r="BG156" s="549"/>
      <c r="BH156" s="549"/>
      <c r="BI156" s="549"/>
      <c r="BJ156" s="549"/>
      <c r="BK156" s="549"/>
      <c r="BL156" s="549"/>
      <c r="BM156" s="549"/>
      <c r="BN156" s="549"/>
      <c r="BO156" s="549"/>
      <c r="BP156" s="549"/>
      <c r="BQ156" s="549"/>
      <c r="BR156" s="549"/>
      <c r="BS156" s="549"/>
      <c r="BT156" s="549"/>
      <c r="BU156" s="549"/>
      <c r="BV156" s="549"/>
      <c r="BW156" s="549"/>
      <c r="BX156" s="549"/>
      <c r="BY156" s="549"/>
      <c r="BZ156" s="549"/>
      <c r="CA156" s="549"/>
      <c r="CB156" s="549"/>
      <c r="CC156" s="549"/>
      <c r="CD156" s="549"/>
      <c r="CE156" s="549"/>
      <c r="CF156" s="549"/>
      <c r="CG156" s="549"/>
      <c r="CH156" s="549"/>
      <c r="CI156" s="549"/>
      <c r="CJ156" s="549"/>
      <c r="CK156" s="549"/>
      <c r="CL156" s="549"/>
      <c r="CM156" s="549"/>
      <c r="CN156" s="549"/>
      <c r="CO156" s="549"/>
      <c r="CP156" s="549"/>
      <c r="CQ156" s="549"/>
      <c r="CR156" s="549"/>
      <c r="CS156" s="549"/>
      <c r="CT156" s="549"/>
      <c r="CU156" s="549"/>
      <c r="CV156" s="549"/>
      <c r="CW156" s="549"/>
      <c r="CX156" s="549"/>
      <c r="CY156" s="549"/>
      <c r="CZ156" s="549"/>
      <c r="DA156" s="549"/>
      <c r="DB156" s="549"/>
      <c r="DC156" s="549"/>
      <c r="DD156" s="549"/>
      <c r="DE156" s="549"/>
      <c r="DF156" s="549"/>
      <c r="DG156" s="549"/>
      <c r="DH156" s="549"/>
      <c r="DI156" s="549"/>
      <c r="DJ156" s="549"/>
      <c r="DK156" s="549"/>
      <c r="DL156" s="549"/>
      <c r="DM156" s="549"/>
      <c r="DN156" s="549"/>
      <c r="DO156" s="549"/>
      <c r="DP156" s="549"/>
      <c r="DQ156" s="549"/>
      <c r="DR156" s="549"/>
      <c r="DS156" s="549"/>
      <c r="DT156" s="549"/>
      <c r="DU156" s="549"/>
      <c r="DV156" s="549"/>
      <c r="DW156" s="549"/>
      <c r="DX156" s="549"/>
      <c r="DY156" s="549"/>
      <c r="DZ156" s="549"/>
      <c r="EA156" s="549"/>
      <c r="EB156" s="549"/>
      <c r="EC156" s="549"/>
      <c r="ED156" s="549"/>
      <c r="EE156" s="549"/>
      <c r="EF156" s="549"/>
      <c r="EG156" s="549"/>
      <c r="EH156" s="549"/>
      <c r="EI156" s="549"/>
      <c r="EJ156" s="549"/>
      <c r="EK156" s="549"/>
      <c r="EL156" s="549"/>
      <c r="EM156" s="549"/>
      <c r="EN156" s="549"/>
      <c r="EO156" s="549"/>
      <c r="EP156" s="549"/>
      <c r="EQ156" s="549"/>
      <c r="ER156" s="549"/>
      <c r="ES156" s="549"/>
      <c r="ET156" s="549"/>
      <c r="EU156" s="549"/>
      <c r="EV156" s="549"/>
      <c r="EW156" s="549"/>
      <c r="EX156" s="549"/>
      <c r="EY156" s="549"/>
      <c r="EZ156" s="549"/>
      <c r="FA156" s="549"/>
      <c r="FB156" s="549"/>
      <c r="FC156" s="549"/>
      <c r="FD156" s="549"/>
      <c r="FE156" s="549"/>
      <c r="FF156" s="549"/>
      <c r="FG156" s="549"/>
      <c r="FH156" s="549"/>
      <c r="FI156" s="549"/>
      <c r="FJ156" s="549"/>
      <c r="FK156" s="549"/>
      <c r="FL156" s="549"/>
      <c r="FM156" s="549"/>
      <c r="FN156" s="549"/>
      <c r="FO156" s="549"/>
      <c r="FP156" s="549"/>
      <c r="FQ156" s="549"/>
      <c r="FR156" s="549"/>
      <c r="FS156" s="549"/>
      <c r="FT156" s="549"/>
      <c r="FU156" s="549"/>
      <c r="FV156" s="549"/>
      <c r="FW156" s="549"/>
      <c r="FX156" s="549"/>
      <c r="FY156" s="549"/>
      <c r="FZ156" s="549"/>
      <c r="GA156" s="549"/>
      <c r="GB156" s="549"/>
      <c r="GC156" s="549"/>
      <c r="GD156" s="549"/>
      <c r="GE156" s="549"/>
      <c r="GF156" s="549"/>
      <c r="GG156" s="549"/>
      <c r="GH156" s="549"/>
      <c r="GI156" s="549"/>
      <c r="GJ156" s="549"/>
      <c r="GK156" s="549"/>
      <c r="GL156" s="549"/>
      <c r="GM156" s="549"/>
      <c r="GN156" s="549"/>
      <c r="GO156" s="549"/>
      <c r="GP156" s="549"/>
      <c r="GQ156" s="549"/>
      <c r="GR156" s="549"/>
      <c r="GS156" s="549"/>
      <c r="GT156" s="549"/>
      <c r="GU156" s="549"/>
      <c r="GV156" s="549"/>
      <c r="GW156" s="549"/>
      <c r="GX156" s="549"/>
      <c r="GY156" s="549"/>
      <c r="GZ156" s="549"/>
      <c r="HA156" s="549"/>
      <c r="HB156" s="549"/>
      <c r="HC156" s="549"/>
      <c r="HD156" s="549"/>
      <c r="HE156" s="549"/>
      <c r="HF156" s="549"/>
      <c r="HG156" s="549"/>
      <c r="HH156" s="549"/>
      <c r="HI156" s="549"/>
      <c r="HJ156" s="549"/>
      <c r="HK156" s="549"/>
      <c r="HL156" s="549"/>
      <c r="HM156" s="549"/>
      <c r="HN156" s="549"/>
      <c r="HO156" s="549"/>
      <c r="HP156" s="549"/>
      <c r="HQ156" s="549"/>
      <c r="HR156" s="549"/>
      <c r="HS156" s="549"/>
      <c r="HT156" s="549"/>
      <c r="HU156" s="549"/>
      <c r="HV156" s="549"/>
      <c r="HW156" s="549"/>
      <c r="HX156" s="549"/>
      <c r="HY156" s="549"/>
      <c r="HZ156" s="549"/>
      <c r="IA156" s="549"/>
      <c r="IB156" s="549"/>
      <c r="IC156" s="549"/>
      <c r="ID156" s="549"/>
      <c r="IE156" s="549"/>
      <c r="IF156" s="549"/>
      <c r="IG156" s="549"/>
      <c r="IH156" s="549"/>
      <c r="II156" s="549"/>
      <c r="IJ156" s="549"/>
      <c r="IK156" s="549"/>
      <c r="IL156" s="549"/>
      <c r="IM156" s="549"/>
      <c r="IN156" s="549"/>
      <c r="IO156" s="549"/>
      <c r="IP156" s="549"/>
      <c r="IQ156" s="549"/>
      <c r="IR156" s="549"/>
      <c r="IS156" s="549"/>
      <c r="IT156" s="549"/>
      <c r="IU156" s="549"/>
      <c r="IV156" s="549"/>
    </row>
    <row r="157" spans="1:256" s="550" customFormat="1" ht="15" customHeight="1">
      <c r="A157" s="568" t="s">
        <v>527</v>
      </c>
      <c r="B157" s="638">
        <v>479</v>
      </c>
      <c r="C157" s="638">
        <v>706.5638546933086</v>
      </c>
      <c r="D157" s="638">
        <v>925.32</v>
      </c>
      <c r="E157" s="639">
        <v>915.15499999999997</v>
      </c>
      <c r="G157" s="549"/>
      <c r="H157" s="549"/>
      <c r="I157" s="549"/>
      <c r="J157" s="549"/>
      <c r="K157" s="549"/>
      <c r="L157" s="549"/>
      <c r="M157" s="549"/>
      <c r="N157" s="549"/>
      <c r="O157" s="549"/>
      <c r="P157" s="549"/>
      <c r="Q157" s="549"/>
      <c r="R157" s="549"/>
      <c r="S157" s="549"/>
      <c r="T157" s="549"/>
      <c r="U157" s="549"/>
      <c r="V157" s="549"/>
      <c r="W157" s="549"/>
      <c r="X157" s="549"/>
      <c r="Y157" s="549"/>
      <c r="Z157" s="549"/>
      <c r="AA157" s="549"/>
      <c r="AB157" s="549"/>
      <c r="AC157" s="549"/>
      <c r="AD157" s="549"/>
      <c r="AE157" s="549"/>
      <c r="AF157" s="549"/>
      <c r="AG157" s="549"/>
      <c r="AH157" s="549"/>
      <c r="AI157" s="549"/>
      <c r="AJ157" s="549"/>
      <c r="AK157" s="549"/>
      <c r="AL157" s="549"/>
      <c r="AM157" s="549"/>
      <c r="AN157" s="549"/>
      <c r="AO157" s="549"/>
      <c r="AP157" s="549"/>
      <c r="AQ157" s="549"/>
      <c r="AR157" s="549"/>
      <c r="AS157" s="549"/>
      <c r="AT157" s="549"/>
      <c r="AU157" s="549"/>
      <c r="AV157" s="549"/>
      <c r="AW157" s="549"/>
      <c r="AX157" s="549"/>
      <c r="AY157" s="549"/>
      <c r="AZ157" s="549"/>
      <c r="BA157" s="549"/>
      <c r="BB157" s="549"/>
      <c r="BC157" s="549"/>
      <c r="BD157" s="549"/>
      <c r="BE157" s="549"/>
      <c r="BF157" s="549"/>
      <c r="BG157" s="549"/>
      <c r="BH157" s="549"/>
      <c r="BI157" s="549"/>
      <c r="BJ157" s="549"/>
      <c r="BK157" s="549"/>
      <c r="BL157" s="549"/>
      <c r="BM157" s="549"/>
      <c r="BN157" s="549"/>
      <c r="BO157" s="549"/>
      <c r="BP157" s="549"/>
      <c r="BQ157" s="549"/>
      <c r="BR157" s="549"/>
      <c r="BS157" s="549"/>
      <c r="BT157" s="549"/>
      <c r="BU157" s="549"/>
      <c r="BV157" s="549"/>
      <c r="BW157" s="549"/>
      <c r="BX157" s="549"/>
      <c r="BY157" s="549"/>
      <c r="BZ157" s="549"/>
      <c r="CA157" s="549"/>
      <c r="CB157" s="549"/>
      <c r="CC157" s="549"/>
      <c r="CD157" s="549"/>
      <c r="CE157" s="549"/>
      <c r="CF157" s="549"/>
      <c r="CG157" s="549"/>
      <c r="CH157" s="549"/>
      <c r="CI157" s="549"/>
      <c r="CJ157" s="549"/>
      <c r="CK157" s="549"/>
      <c r="CL157" s="549"/>
      <c r="CM157" s="549"/>
      <c r="CN157" s="549"/>
      <c r="CO157" s="549"/>
      <c r="CP157" s="549"/>
      <c r="CQ157" s="549"/>
      <c r="CR157" s="549"/>
      <c r="CS157" s="549"/>
      <c r="CT157" s="549"/>
      <c r="CU157" s="549"/>
      <c r="CV157" s="549"/>
      <c r="CW157" s="549"/>
      <c r="CX157" s="549"/>
      <c r="CY157" s="549"/>
      <c r="CZ157" s="549"/>
      <c r="DA157" s="549"/>
      <c r="DB157" s="549"/>
      <c r="DC157" s="549"/>
      <c r="DD157" s="549"/>
      <c r="DE157" s="549"/>
      <c r="DF157" s="549"/>
      <c r="DG157" s="549"/>
      <c r="DH157" s="549"/>
      <c r="DI157" s="549"/>
      <c r="DJ157" s="549"/>
      <c r="DK157" s="549"/>
      <c r="DL157" s="549"/>
      <c r="DM157" s="549"/>
      <c r="DN157" s="549"/>
      <c r="DO157" s="549"/>
      <c r="DP157" s="549"/>
      <c r="DQ157" s="549"/>
      <c r="DR157" s="549"/>
      <c r="DS157" s="549"/>
      <c r="DT157" s="549"/>
      <c r="DU157" s="549"/>
      <c r="DV157" s="549"/>
      <c r="DW157" s="549"/>
      <c r="DX157" s="549"/>
      <c r="DY157" s="549"/>
      <c r="DZ157" s="549"/>
      <c r="EA157" s="549"/>
      <c r="EB157" s="549"/>
      <c r="EC157" s="549"/>
      <c r="ED157" s="549"/>
      <c r="EE157" s="549"/>
      <c r="EF157" s="549"/>
      <c r="EG157" s="549"/>
      <c r="EH157" s="549"/>
      <c r="EI157" s="549"/>
      <c r="EJ157" s="549"/>
      <c r="EK157" s="549"/>
      <c r="EL157" s="549"/>
      <c r="EM157" s="549"/>
      <c r="EN157" s="549"/>
      <c r="EO157" s="549"/>
      <c r="EP157" s="549"/>
      <c r="EQ157" s="549"/>
      <c r="ER157" s="549"/>
      <c r="ES157" s="549"/>
      <c r="ET157" s="549"/>
      <c r="EU157" s="549"/>
      <c r="EV157" s="549"/>
      <c r="EW157" s="549"/>
      <c r="EX157" s="549"/>
      <c r="EY157" s="549"/>
      <c r="EZ157" s="549"/>
      <c r="FA157" s="549"/>
      <c r="FB157" s="549"/>
      <c r="FC157" s="549"/>
      <c r="FD157" s="549"/>
      <c r="FE157" s="549"/>
      <c r="FF157" s="549"/>
      <c r="FG157" s="549"/>
      <c r="FH157" s="549"/>
      <c r="FI157" s="549"/>
      <c r="FJ157" s="549"/>
      <c r="FK157" s="549"/>
      <c r="FL157" s="549"/>
      <c r="FM157" s="549"/>
      <c r="FN157" s="549"/>
      <c r="FO157" s="549"/>
      <c r="FP157" s="549"/>
      <c r="FQ157" s="549"/>
      <c r="FR157" s="549"/>
      <c r="FS157" s="549"/>
      <c r="FT157" s="549"/>
      <c r="FU157" s="549"/>
      <c r="FV157" s="549"/>
      <c r="FW157" s="549"/>
      <c r="FX157" s="549"/>
      <c r="FY157" s="549"/>
      <c r="FZ157" s="549"/>
      <c r="GA157" s="549"/>
      <c r="GB157" s="549"/>
      <c r="GC157" s="549"/>
      <c r="GD157" s="549"/>
      <c r="GE157" s="549"/>
      <c r="GF157" s="549"/>
      <c r="GG157" s="549"/>
      <c r="GH157" s="549"/>
      <c r="GI157" s="549"/>
      <c r="GJ157" s="549"/>
      <c r="GK157" s="549"/>
      <c r="GL157" s="549"/>
      <c r="GM157" s="549"/>
      <c r="GN157" s="549"/>
      <c r="GO157" s="549"/>
      <c r="GP157" s="549"/>
      <c r="GQ157" s="549"/>
      <c r="GR157" s="549"/>
      <c r="GS157" s="549"/>
      <c r="GT157" s="549"/>
      <c r="GU157" s="549"/>
      <c r="GV157" s="549"/>
      <c r="GW157" s="549"/>
      <c r="GX157" s="549"/>
      <c r="GY157" s="549"/>
      <c r="GZ157" s="549"/>
      <c r="HA157" s="549"/>
      <c r="HB157" s="549"/>
      <c r="HC157" s="549"/>
      <c r="HD157" s="549"/>
      <c r="HE157" s="549"/>
      <c r="HF157" s="549"/>
      <c r="HG157" s="549"/>
      <c r="HH157" s="549"/>
      <c r="HI157" s="549"/>
      <c r="HJ157" s="549"/>
      <c r="HK157" s="549"/>
      <c r="HL157" s="549"/>
      <c r="HM157" s="549"/>
      <c r="HN157" s="549"/>
      <c r="HO157" s="549"/>
      <c r="HP157" s="549"/>
      <c r="HQ157" s="549"/>
      <c r="HR157" s="549"/>
      <c r="HS157" s="549"/>
      <c r="HT157" s="549"/>
      <c r="HU157" s="549"/>
      <c r="HV157" s="549"/>
      <c r="HW157" s="549"/>
      <c r="HX157" s="549"/>
      <c r="HY157" s="549"/>
      <c r="HZ157" s="549"/>
      <c r="IA157" s="549"/>
      <c r="IB157" s="549"/>
      <c r="IC157" s="549"/>
      <c r="ID157" s="549"/>
      <c r="IE157" s="549"/>
      <c r="IF157" s="549"/>
      <c r="IG157" s="549"/>
      <c r="IH157" s="549"/>
      <c r="II157" s="549"/>
      <c r="IJ157" s="549"/>
      <c r="IK157" s="549"/>
      <c r="IL157" s="549"/>
      <c r="IM157" s="549"/>
      <c r="IN157" s="549"/>
      <c r="IO157" s="549"/>
      <c r="IP157" s="549"/>
      <c r="IQ157" s="549"/>
      <c r="IR157" s="549"/>
      <c r="IS157" s="549"/>
      <c r="IT157" s="549"/>
      <c r="IU157" s="549"/>
      <c r="IV157" s="549"/>
    </row>
    <row r="158" spans="1:256" ht="20.100000000000001" customHeight="1">
      <c r="A158" s="568" t="s">
        <v>528</v>
      </c>
      <c r="B158" s="638">
        <v>484</v>
      </c>
      <c r="C158" s="638">
        <v>719.54492783724254</v>
      </c>
      <c r="D158" s="638">
        <v>1005.31</v>
      </c>
      <c r="E158" s="639">
        <v>977.45500000000004</v>
      </c>
      <c r="F158" s="642"/>
      <c r="G158" s="549"/>
      <c r="H158" s="549"/>
      <c r="I158" s="549"/>
      <c r="J158" s="549"/>
      <c r="K158" s="549"/>
      <c r="L158" s="549"/>
      <c r="M158" s="549"/>
      <c r="N158" s="549"/>
      <c r="O158" s="549"/>
      <c r="P158" s="549"/>
      <c r="Q158" s="549"/>
      <c r="R158" s="549"/>
      <c r="S158" s="549"/>
      <c r="T158" s="549"/>
      <c r="U158" s="549"/>
      <c r="V158" s="549"/>
      <c r="W158" s="549"/>
      <c r="X158" s="549"/>
      <c r="Y158" s="549"/>
      <c r="Z158" s="549"/>
      <c r="AA158" s="549"/>
      <c r="AB158" s="549"/>
      <c r="AC158" s="549"/>
      <c r="AD158" s="549"/>
      <c r="AE158" s="549"/>
      <c r="AF158" s="549"/>
      <c r="AG158" s="549"/>
      <c r="AH158" s="549"/>
      <c r="AI158" s="549"/>
      <c r="AJ158" s="549"/>
      <c r="AK158" s="549"/>
      <c r="AL158" s="549"/>
      <c r="AM158" s="549"/>
      <c r="AN158" s="549"/>
      <c r="AO158" s="549"/>
      <c r="AP158" s="549"/>
      <c r="AQ158" s="549"/>
      <c r="AR158" s="549"/>
      <c r="AS158" s="549"/>
      <c r="AT158" s="549"/>
      <c r="AU158" s="549"/>
      <c r="AV158" s="549"/>
      <c r="AW158" s="549"/>
      <c r="AX158" s="549"/>
      <c r="AY158" s="549"/>
      <c r="AZ158" s="549"/>
      <c r="BA158" s="549"/>
      <c r="BB158" s="549"/>
      <c r="BC158" s="549"/>
      <c r="BD158" s="549"/>
      <c r="BE158" s="549"/>
      <c r="BF158" s="549"/>
      <c r="BG158" s="549"/>
      <c r="BH158" s="549"/>
      <c r="BI158" s="549"/>
      <c r="BJ158" s="549"/>
      <c r="BK158" s="549"/>
      <c r="BL158" s="549"/>
      <c r="BM158" s="549"/>
      <c r="BN158" s="549"/>
      <c r="BO158" s="549"/>
      <c r="BP158" s="549"/>
      <c r="BQ158" s="549"/>
      <c r="BR158" s="549"/>
      <c r="BS158" s="549"/>
      <c r="BT158" s="549"/>
      <c r="BU158" s="549"/>
      <c r="BV158" s="549"/>
      <c r="BW158" s="549"/>
      <c r="BX158" s="549"/>
      <c r="BY158" s="549"/>
      <c r="BZ158" s="549"/>
      <c r="CA158" s="549"/>
      <c r="CB158" s="549"/>
      <c r="CC158" s="549"/>
      <c r="CD158" s="549"/>
      <c r="CE158" s="549"/>
      <c r="CF158" s="549"/>
      <c r="CG158" s="549"/>
      <c r="CH158" s="549"/>
      <c r="CI158" s="549"/>
      <c r="CJ158" s="549"/>
      <c r="CK158" s="549"/>
      <c r="CL158" s="549"/>
      <c r="CM158" s="549"/>
      <c r="CN158" s="549"/>
      <c r="CO158" s="549"/>
      <c r="CP158" s="549"/>
      <c r="CQ158" s="549"/>
      <c r="CR158" s="549"/>
      <c r="CS158" s="549"/>
      <c r="CT158" s="549"/>
      <c r="CU158" s="549"/>
      <c r="CV158" s="549"/>
      <c r="CW158" s="549"/>
      <c r="CX158" s="549"/>
      <c r="CY158" s="549"/>
      <c r="CZ158" s="549"/>
      <c r="DA158" s="549"/>
      <c r="DB158" s="549"/>
      <c r="DC158" s="549"/>
      <c r="DD158" s="549"/>
      <c r="DE158" s="549"/>
      <c r="DF158" s="549"/>
      <c r="DG158" s="549"/>
      <c r="DH158" s="549"/>
      <c r="DI158" s="549"/>
      <c r="DJ158" s="549"/>
      <c r="DK158" s="549"/>
      <c r="DL158" s="549"/>
      <c r="DM158" s="549"/>
      <c r="DN158" s="549"/>
      <c r="DO158" s="549"/>
      <c r="DP158" s="549"/>
      <c r="DQ158" s="549"/>
      <c r="DR158" s="549"/>
      <c r="DS158" s="549"/>
      <c r="DT158" s="549"/>
      <c r="DU158" s="549"/>
      <c r="DV158" s="549"/>
      <c r="DW158" s="549"/>
      <c r="DX158" s="549"/>
      <c r="DY158" s="549"/>
      <c r="DZ158" s="549"/>
      <c r="EA158" s="549"/>
      <c r="EB158" s="549"/>
      <c r="EC158" s="549"/>
      <c r="ED158" s="549"/>
      <c r="EE158" s="549"/>
      <c r="EF158" s="549"/>
      <c r="EG158" s="549"/>
      <c r="EH158" s="549"/>
      <c r="EI158" s="549"/>
      <c r="EJ158" s="549"/>
      <c r="EK158" s="549"/>
      <c r="EL158" s="549"/>
      <c r="EM158" s="549"/>
      <c r="EN158" s="549"/>
      <c r="EO158" s="549"/>
      <c r="EP158" s="549"/>
      <c r="EQ158" s="549"/>
      <c r="ER158" s="549"/>
      <c r="ES158" s="549"/>
      <c r="ET158" s="549"/>
      <c r="EU158" s="549"/>
      <c r="EV158" s="549"/>
      <c r="EW158" s="549"/>
      <c r="EX158" s="549"/>
      <c r="EY158" s="549"/>
      <c r="EZ158" s="549"/>
      <c r="FA158" s="549"/>
      <c r="FB158" s="549"/>
      <c r="FC158" s="549"/>
      <c r="FD158" s="549"/>
      <c r="FE158" s="549"/>
      <c r="FF158" s="549"/>
      <c r="FG158" s="549"/>
      <c r="FH158" s="549"/>
      <c r="FI158" s="549"/>
      <c r="FJ158" s="549"/>
      <c r="FK158" s="549"/>
      <c r="FL158" s="549"/>
      <c r="FM158" s="549"/>
      <c r="FN158" s="549"/>
      <c r="FO158" s="549"/>
      <c r="FP158" s="549"/>
      <c r="FQ158" s="549"/>
      <c r="FR158" s="549"/>
      <c r="FS158" s="549"/>
      <c r="FT158" s="549"/>
      <c r="FU158" s="549"/>
      <c r="FV158" s="549"/>
      <c r="FW158" s="549"/>
      <c r="FX158" s="549"/>
      <c r="FY158" s="549"/>
      <c r="FZ158" s="549"/>
      <c r="GA158" s="549"/>
      <c r="GB158" s="549"/>
      <c r="GC158" s="549"/>
      <c r="GD158" s="549"/>
      <c r="GE158" s="549"/>
      <c r="GF158" s="549"/>
      <c r="GG158" s="549"/>
      <c r="GH158" s="549"/>
      <c r="GI158" s="549"/>
      <c r="GJ158" s="549"/>
      <c r="GK158" s="549"/>
      <c r="GL158" s="549"/>
      <c r="GM158" s="549"/>
      <c r="GN158" s="549"/>
      <c r="GO158" s="549"/>
      <c r="GP158" s="549"/>
      <c r="GQ158" s="549"/>
      <c r="GR158" s="549"/>
      <c r="GS158" s="549"/>
      <c r="GT158" s="549"/>
      <c r="GU158" s="549"/>
      <c r="GV158" s="549"/>
      <c r="GW158" s="549"/>
      <c r="GX158" s="549"/>
      <c r="GY158" s="549"/>
      <c r="GZ158" s="549"/>
      <c r="HA158" s="549"/>
      <c r="HB158" s="549"/>
      <c r="HC158" s="549"/>
      <c r="HD158" s="549"/>
      <c r="HE158" s="549"/>
      <c r="HF158" s="549"/>
      <c r="HG158" s="549"/>
      <c r="HH158" s="549"/>
      <c r="HI158" s="549"/>
      <c r="HJ158" s="549"/>
      <c r="HK158" s="549"/>
      <c r="HL158" s="549"/>
      <c r="HM158" s="549"/>
      <c r="HN158" s="549"/>
      <c r="HO158" s="549"/>
      <c r="HP158" s="549"/>
      <c r="HQ158" s="549"/>
      <c r="HR158" s="549"/>
      <c r="HS158" s="549"/>
      <c r="HT158" s="549"/>
      <c r="HU158" s="549"/>
      <c r="HV158" s="549"/>
      <c r="HW158" s="549"/>
      <c r="HX158" s="549"/>
      <c r="HY158" s="549"/>
      <c r="HZ158" s="549"/>
      <c r="IA158" s="549"/>
      <c r="IB158" s="549"/>
      <c r="IC158" s="549"/>
      <c r="ID158" s="549"/>
      <c r="IE158" s="549"/>
      <c r="IF158" s="549"/>
      <c r="IG158" s="549"/>
      <c r="IH158" s="549"/>
      <c r="II158" s="549"/>
      <c r="IJ158" s="549"/>
      <c r="IK158" s="549"/>
      <c r="IL158" s="549"/>
      <c r="IM158" s="549"/>
      <c r="IN158" s="549"/>
      <c r="IO158" s="549"/>
      <c r="IP158" s="549"/>
      <c r="IQ158" s="549"/>
      <c r="IR158" s="549"/>
      <c r="IS158" s="549"/>
      <c r="IT158" s="549"/>
      <c r="IU158" s="549"/>
      <c r="IV158" s="549"/>
    </row>
    <row r="159" spans="1:256" s="550" customFormat="1" ht="15" customHeight="1">
      <c r="A159" s="568" t="s">
        <v>529</v>
      </c>
      <c r="B159" s="638">
        <v>447</v>
      </c>
      <c r="C159" s="638">
        <v>675.83098019563386</v>
      </c>
      <c r="D159" s="638">
        <v>962.21</v>
      </c>
      <c r="E159" s="639">
        <v>932.92000000000007</v>
      </c>
      <c r="F159" s="642"/>
      <c r="G159" s="641"/>
      <c r="H159" s="549"/>
      <c r="I159" s="549"/>
      <c r="J159" s="549"/>
      <c r="K159" s="549"/>
      <c r="L159" s="549"/>
      <c r="M159" s="549"/>
      <c r="N159" s="549"/>
      <c r="O159" s="549"/>
      <c r="P159" s="549"/>
      <c r="Q159" s="549"/>
      <c r="R159" s="549"/>
      <c r="S159" s="549"/>
      <c r="T159" s="549"/>
      <c r="U159" s="549"/>
      <c r="V159" s="549"/>
      <c r="W159" s="549"/>
      <c r="X159" s="549"/>
      <c r="Y159" s="549"/>
      <c r="Z159" s="549"/>
      <c r="AA159" s="549"/>
      <c r="AB159" s="549"/>
      <c r="AC159" s="549"/>
      <c r="AD159" s="549"/>
      <c r="AE159" s="549"/>
      <c r="AF159" s="549"/>
      <c r="AG159" s="549"/>
      <c r="AH159" s="549"/>
      <c r="AI159" s="549"/>
      <c r="AJ159" s="549"/>
      <c r="AK159" s="549"/>
      <c r="AL159" s="549"/>
      <c r="AM159" s="549"/>
      <c r="AN159" s="549"/>
      <c r="AO159" s="549"/>
      <c r="AP159" s="549"/>
      <c r="AQ159" s="549"/>
      <c r="AR159" s="549"/>
      <c r="AS159" s="549"/>
      <c r="AT159" s="549"/>
      <c r="AU159" s="549"/>
      <c r="AV159" s="549"/>
      <c r="AW159" s="549"/>
      <c r="AX159" s="549"/>
      <c r="AY159" s="549"/>
      <c r="AZ159" s="549"/>
      <c r="BA159" s="549"/>
      <c r="BB159" s="549"/>
      <c r="BC159" s="549"/>
      <c r="BD159" s="549"/>
      <c r="BE159" s="549"/>
      <c r="BF159" s="549"/>
      <c r="BG159" s="549"/>
      <c r="BH159" s="549"/>
      <c r="BI159" s="549"/>
      <c r="BJ159" s="549"/>
      <c r="BK159" s="549"/>
      <c r="BL159" s="549"/>
      <c r="BM159" s="549"/>
      <c r="BN159" s="549"/>
      <c r="BO159" s="549"/>
      <c r="BP159" s="549"/>
      <c r="BQ159" s="549"/>
      <c r="BR159" s="549"/>
      <c r="BS159" s="549"/>
      <c r="BT159" s="549"/>
      <c r="BU159" s="549"/>
      <c r="BV159" s="549"/>
      <c r="BW159" s="549"/>
      <c r="BX159" s="549"/>
      <c r="BY159" s="549"/>
      <c r="BZ159" s="549"/>
      <c r="CA159" s="549"/>
      <c r="CB159" s="549"/>
      <c r="CC159" s="549"/>
      <c r="CD159" s="549"/>
      <c r="CE159" s="549"/>
      <c r="CF159" s="549"/>
      <c r="CG159" s="549"/>
      <c r="CH159" s="549"/>
      <c r="CI159" s="549"/>
      <c r="CJ159" s="549"/>
      <c r="CK159" s="549"/>
      <c r="CL159" s="549"/>
      <c r="CM159" s="549"/>
      <c r="CN159" s="549"/>
      <c r="CO159" s="549"/>
      <c r="CP159" s="549"/>
      <c r="CQ159" s="549"/>
      <c r="CR159" s="549"/>
      <c r="CS159" s="549"/>
      <c r="CT159" s="549"/>
      <c r="CU159" s="549"/>
      <c r="CV159" s="549"/>
      <c r="CW159" s="549"/>
      <c r="CX159" s="549"/>
      <c r="CY159" s="549"/>
      <c r="CZ159" s="549"/>
      <c r="DA159" s="549"/>
      <c r="DB159" s="549"/>
      <c r="DC159" s="549"/>
      <c r="DD159" s="549"/>
      <c r="DE159" s="549"/>
      <c r="DF159" s="549"/>
      <c r="DG159" s="549"/>
      <c r="DH159" s="549"/>
      <c r="DI159" s="549"/>
      <c r="DJ159" s="549"/>
      <c r="DK159" s="549"/>
      <c r="DL159" s="549"/>
      <c r="DM159" s="549"/>
      <c r="DN159" s="549"/>
      <c r="DO159" s="549"/>
      <c r="DP159" s="549"/>
      <c r="DQ159" s="549"/>
      <c r="DR159" s="549"/>
      <c r="DS159" s="549"/>
      <c r="DT159" s="549"/>
      <c r="DU159" s="549"/>
      <c r="DV159" s="549"/>
      <c r="DW159" s="549"/>
      <c r="DX159" s="549"/>
      <c r="DY159" s="549"/>
      <c r="DZ159" s="549"/>
      <c r="EA159" s="549"/>
      <c r="EB159" s="549"/>
      <c r="EC159" s="549"/>
      <c r="ED159" s="549"/>
      <c r="EE159" s="549"/>
      <c r="EF159" s="549"/>
      <c r="EG159" s="549"/>
      <c r="EH159" s="549"/>
      <c r="EI159" s="549"/>
      <c r="EJ159" s="549"/>
      <c r="EK159" s="549"/>
      <c r="EL159" s="549"/>
      <c r="EM159" s="549"/>
      <c r="EN159" s="549"/>
      <c r="EO159" s="549"/>
      <c r="EP159" s="549"/>
      <c r="EQ159" s="549"/>
      <c r="ER159" s="549"/>
      <c r="ES159" s="549"/>
      <c r="ET159" s="549"/>
      <c r="EU159" s="549"/>
      <c r="EV159" s="549"/>
      <c r="EW159" s="549"/>
      <c r="EX159" s="549"/>
      <c r="EY159" s="549"/>
      <c r="EZ159" s="549"/>
      <c r="FA159" s="549"/>
      <c r="FB159" s="549"/>
      <c r="FC159" s="549"/>
      <c r="FD159" s="549"/>
      <c r="FE159" s="549"/>
      <c r="FF159" s="549"/>
      <c r="FG159" s="549"/>
      <c r="FH159" s="549"/>
      <c r="FI159" s="549"/>
      <c r="FJ159" s="549"/>
      <c r="FK159" s="549"/>
      <c r="FL159" s="549"/>
      <c r="FM159" s="549"/>
      <c r="FN159" s="549"/>
      <c r="FO159" s="549"/>
      <c r="FP159" s="549"/>
      <c r="FQ159" s="549"/>
      <c r="FR159" s="549"/>
      <c r="FS159" s="549"/>
      <c r="FT159" s="549"/>
      <c r="FU159" s="549"/>
      <c r="FV159" s="549"/>
      <c r="FW159" s="549"/>
      <c r="FX159" s="549"/>
      <c r="FY159" s="549"/>
      <c r="FZ159" s="549"/>
      <c r="GA159" s="549"/>
      <c r="GB159" s="549"/>
      <c r="GC159" s="549"/>
      <c r="GD159" s="549"/>
      <c r="GE159" s="549"/>
      <c r="GF159" s="549"/>
      <c r="GG159" s="549"/>
      <c r="GH159" s="549"/>
      <c r="GI159" s="549"/>
      <c r="GJ159" s="549"/>
      <c r="GK159" s="549"/>
      <c r="GL159" s="549"/>
      <c r="GM159" s="549"/>
      <c r="GN159" s="549"/>
      <c r="GO159" s="549"/>
      <c r="GP159" s="549"/>
      <c r="GQ159" s="549"/>
      <c r="GR159" s="549"/>
      <c r="GS159" s="549"/>
      <c r="GT159" s="549"/>
      <c r="GU159" s="549"/>
      <c r="GV159" s="549"/>
      <c r="GW159" s="549"/>
      <c r="GX159" s="549"/>
      <c r="GY159" s="549"/>
      <c r="GZ159" s="549"/>
      <c r="HA159" s="549"/>
      <c r="HB159" s="549"/>
      <c r="HC159" s="549"/>
      <c r="HD159" s="549"/>
      <c r="HE159" s="549"/>
      <c r="HF159" s="549"/>
      <c r="HG159" s="549"/>
      <c r="HH159" s="549"/>
      <c r="HI159" s="549"/>
      <c r="HJ159" s="549"/>
      <c r="HK159" s="549"/>
      <c r="HL159" s="549"/>
      <c r="HM159" s="549"/>
      <c r="HN159" s="549"/>
      <c r="HO159" s="549"/>
      <c r="HP159" s="549"/>
      <c r="HQ159" s="549"/>
      <c r="HR159" s="549"/>
      <c r="HS159" s="549"/>
      <c r="HT159" s="549"/>
      <c r="HU159" s="549"/>
      <c r="HV159" s="549"/>
      <c r="HW159" s="549"/>
      <c r="HX159" s="549"/>
      <c r="HY159" s="549"/>
      <c r="HZ159" s="549"/>
      <c r="IA159" s="549"/>
      <c r="IB159" s="549"/>
      <c r="IC159" s="549"/>
      <c r="ID159" s="549"/>
      <c r="IE159" s="549"/>
      <c r="IF159" s="549"/>
      <c r="IG159" s="549"/>
      <c r="IH159" s="549"/>
      <c r="II159" s="549"/>
      <c r="IJ159" s="549"/>
      <c r="IK159" s="549"/>
      <c r="IL159" s="549"/>
      <c r="IM159" s="549"/>
      <c r="IN159" s="549"/>
      <c r="IO159" s="549"/>
      <c r="IP159" s="549"/>
      <c r="IQ159" s="549"/>
      <c r="IR159" s="549"/>
      <c r="IS159" s="549"/>
      <c r="IT159" s="549"/>
      <c r="IU159" s="549"/>
      <c r="IV159" s="549"/>
    </row>
    <row r="160" spans="1:256" s="550" customFormat="1" ht="15" customHeight="1">
      <c r="A160" s="617" t="s">
        <v>535</v>
      </c>
      <c r="B160" s="636">
        <v>263</v>
      </c>
      <c r="C160" s="636">
        <v>473.84315863097135</v>
      </c>
      <c r="D160" s="636" t="s">
        <v>540</v>
      </c>
      <c r="E160" s="636">
        <v>647</v>
      </c>
      <c r="F160" s="888"/>
      <c r="G160" s="886"/>
      <c r="H160" s="886"/>
      <c r="I160" s="886"/>
      <c r="J160" s="886"/>
      <c r="K160" s="886"/>
      <c r="L160" s="549"/>
      <c r="M160" s="549"/>
      <c r="N160" s="549"/>
      <c r="O160" s="549"/>
      <c r="P160" s="549"/>
      <c r="Q160" s="549"/>
      <c r="R160" s="549"/>
      <c r="S160" s="549"/>
      <c r="T160" s="549"/>
      <c r="U160" s="549"/>
      <c r="V160" s="549"/>
      <c r="W160" s="549"/>
      <c r="X160" s="549"/>
      <c r="Y160" s="549"/>
      <c r="Z160" s="549"/>
      <c r="AA160" s="549"/>
      <c r="AB160" s="549"/>
      <c r="AC160" s="549"/>
      <c r="AD160" s="549"/>
      <c r="AE160" s="549"/>
      <c r="AF160" s="549"/>
      <c r="AG160" s="549"/>
      <c r="AH160" s="549"/>
      <c r="AI160" s="549"/>
      <c r="AJ160" s="549"/>
      <c r="AK160" s="549"/>
      <c r="AL160" s="549"/>
      <c r="AM160" s="549"/>
      <c r="AN160" s="549"/>
      <c r="AO160" s="549"/>
      <c r="AP160" s="549"/>
      <c r="AQ160" s="549"/>
      <c r="AR160" s="549"/>
      <c r="AS160" s="549"/>
      <c r="AT160" s="549"/>
      <c r="AU160" s="549"/>
      <c r="AV160" s="549"/>
      <c r="AW160" s="549"/>
      <c r="AX160" s="549"/>
      <c r="AY160" s="549"/>
      <c r="AZ160" s="549"/>
      <c r="BA160" s="549"/>
      <c r="BB160" s="549"/>
      <c r="BC160" s="549"/>
      <c r="BD160" s="549"/>
      <c r="BE160" s="549"/>
      <c r="BF160" s="549"/>
      <c r="BG160" s="549"/>
      <c r="BH160" s="549"/>
      <c r="BI160" s="549"/>
      <c r="BJ160" s="549"/>
      <c r="BK160" s="549"/>
      <c r="BL160" s="549"/>
      <c r="BM160" s="549"/>
      <c r="BN160" s="549"/>
      <c r="BO160" s="549"/>
      <c r="BP160" s="549"/>
      <c r="BQ160" s="549"/>
      <c r="BR160" s="549"/>
      <c r="BS160" s="549"/>
      <c r="BT160" s="549"/>
      <c r="BU160" s="549"/>
      <c r="BV160" s="549"/>
      <c r="BW160" s="549"/>
      <c r="BX160" s="549"/>
      <c r="BY160" s="549"/>
      <c r="BZ160" s="549"/>
      <c r="CA160" s="549"/>
      <c r="CB160" s="549"/>
      <c r="CC160" s="549"/>
      <c r="CD160" s="549"/>
      <c r="CE160" s="549"/>
      <c r="CF160" s="549"/>
      <c r="CG160" s="549"/>
      <c r="CH160" s="549"/>
      <c r="CI160" s="549"/>
      <c r="CJ160" s="549"/>
      <c r="CK160" s="549"/>
      <c r="CL160" s="549"/>
      <c r="CM160" s="549"/>
      <c r="CN160" s="549"/>
      <c r="CO160" s="549"/>
      <c r="CP160" s="549"/>
      <c r="CQ160" s="549"/>
      <c r="CR160" s="549"/>
      <c r="CS160" s="549"/>
      <c r="CT160" s="549"/>
      <c r="CU160" s="549"/>
      <c r="CV160" s="549"/>
      <c r="CW160" s="549"/>
      <c r="CX160" s="549"/>
      <c r="CY160" s="549"/>
      <c r="CZ160" s="549"/>
      <c r="DA160" s="549"/>
      <c r="DB160" s="549"/>
      <c r="DC160" s="549"/>
      <c r="DD160" s="549"/>
      <c r="DE160" s="549"/>
      <c r="DF160" s="549"/>
      <c r="DG160" s="549"/>
      <c r="DH160" s="549"/>
      <c r="DI160" s="549"/>
      <c r="DJ160" s="549"/>
      <c r="DK160" s="549"/>
      <c r="DL160" s="549"/>
      <c r="DM160" s="549"/>
      <c r="DN160" s="549"/>
      <c r="DO160" s="549"/>
      <c r="DP160" s="549"/>
      <c r="DQ160" s="549"/>
      <c r="DR160" s="549"/>
      <c r="DS160" s="549"/>
      <c r="DT160" s="549"/>
      <c r="DU160" s="549"/>
      <c r="DV160" s="549"/>
      <c r="DW160" s="549"/>
      <c r="DX160" s="549"/>
      <c r="DY160" s="549"/>
      <c r="DZ160" s="549"/>
      <c r="EA160" s="549"/>
      <c r="EB160" s="549"/>
      <c r="EC160" s="549"/>
      <c r="ED160" s="549"/>
      <c r="EE160" s="549"/>
      <c r="EF160" s="549"/>
      <c r="EG160" s="549"/>
      <c r="EH160" s="549"/>
      <c r="EI160" s="549"/>
      <c r="EJ160" s="549"/>
      <c r="EK160" s="549"/>
      <c r="EL160" s="549"/>
      <c r="EM160" s="549"/>
      <c r="EN160" s="549"/>
      <c r="EO160" s="549"/>
      <c r="EP160" s="549"/>
      <c r="EQ160" s="549"/>
      <c r="ER160" s="549"/>
      <c r="ES160" s="549"/>
      <c r="ET160" s="549"/>
      <c r="EU160" s="549"/>
      <c r="EV160" s="549"/>
      <c r="EW160" s="549"/>
      <c r="EX160" s="549"/>
      <c r="EY160" s="549"/>
      <c r="EZ160" s="549"/>
      <c r="FA160" s="549"/>
      <c r="FB160" s="549"/>
      <c r="FC160" s="549"/>
      <c r="FD160" s="549"/>
      <c r="FE160" s="549"/>
      <c r="FF160" s="549"/>
      <c r="FG160" s="549"/>
      <c r="FH160" s="549"/>
      <c r="FI160" s="549"/>
      <c r="FJ160" s="549"/>
      <c r="FK160" s="549"/>
      <c r="FL160" s="549"/>
      <c r="FM160" s="549"/>
      <c r="FN160" s="549"/>
      <c r="FO160" s="549"/>
      <c r="FP160" s="549"/>
      <c r="FQ160" s="549"/>
      <c r="FR160" s="549"/>
      <c r="FS160" s="549"/>
      <c r="FT160" s="549"/>
      <c r="FU160" s="549"/>
      <c r="FV160" s="549"/>
      <c r="FW160" s="549"/>
      <c r="FX160" s="549"/>
      <c r="FY160" s="549"/>
      <c r="FZ160" s="549"/>
      <c r="GA160" s="549"/>
      <c r="GB160" s="549"/>
      <c r="GC160" s="549"/>
      <c r="GD160" s="549"/>
      <c r="GE160" s="549"/>
      <c r="GF160" s="549"/>
      <c r="GG160" s="549"/>
      <c r="GH160" s="549"/>
      <c r="GI160" s="549"/>
      <c r="GJ160" s="549"/>
      <c r="GK160" s="549"/>
      <c r="GL160" s="549"/>
      <c r="GM160" s="549"/>
      <c r="GN160" s="549"/>
      <c r="GO160" s="549"/>
      <c r="GP160" s="549"/>
      <c r="GQ160" s="549"/>
      <c r="GR160" s="549"/>
      <c r="GS160" s="549"/>
      <c r="GT160" s="549"/>
      <c r="GU160" s="549"/>
      <c r="GV160" s="549"/>
      <c r="GW160" s="549"/>
      <c r="GX160" s="549"/>
      <c r="GY160" s="549"/>
      <c r="GZ160" s="549"/>
      <c r="HA160" s="549"/>
      <c r="HB160" s="549"/>
      <c r="HC160" s="549"/>
      <c r="HD160" s="549"/>
      <c r="HE160" s="549"/>
      <c r="HF160" s="549"/>
      <c r="HG160" s="549"/>
      <c r="HH160" s="549"/>
      <c r="HI160" s="549"/>
      <c r="HJ160" s="549"/>
      <c r="HK160" s="549"/>
      <c r="HL160" s="549"/>
      <c r="HM160" s="549"/>
      <c r="HN160" s="549"/>
      <c r="HO160" s="549"/>
      <c r="HP160" s="549"/>
      <c r="HQ160" s="549"/>
      <c r="HR160" s="549"/>
      <c r="HS160" s="549"/>
      <c r="HT160" s="549"/>
      <c r="HU160" s="549"/>
      <c r="HV160" s="549"/>
      <c r="HW160" s="549"/>
      <c r="HX160" s="549"/>
      <c r="HY160" s="549"/>
      <c r="HZ160" s="549"/>
      <c r="IA160" s="549"/>
      <c r="IB160" s="549"/>
      <c r="IC160" s="549"/>
      <c r="ID160" s="549"/>
      <c r="IE160" s="549"/>
      <c r="IF160" s="549"/>
      <c r="IG160" s="549"/>
      <c r="IH160" s="549"/>
      <c r="II160" s="549"/>
      <c r="IJ160" s="549"/>
      <c r="IK160" s="549"/>
      <c r="IL160" s="549"/>
      <c r="IM160" s="549"/>
      <c r="IN160" s="549"/>
      <c r="IO160" s="549"/>
      <c r="IP160" s="549"/>
      <c r="IQ160" s="549"/>
      <c r="IR160" s="549"/>
      <c r="IS160" s="549"/>
      <c r="IT160" s="549"/>
      <c r="IU160" s="549"/>
      <c r="IV160" s="549"/>
    </row>
    <row r="161" spans="1:256" s="549" customFormat="1">
      <c r="A161" s="619" t="s">
        <v>499</v>
      </c>
      <c r="B161" s="619"/>
      <c r="C161" s="619"/>
      <c r="D161" s="619"/>
      <c r="E161" s="619"/>
      <c r="F161" s="888" t="s">
        <v>527</v>
      </c>
      <c r="G161" s="590"/>
      <c r="H161" s="590"/>
      <c r="I161" s="590"/>
      <c r="J161" s="590"/>
      <c r="K161" s="590"/>
      <c r="L161" s="550"/>
      <c r="M161" s="550"/>
      <c r="N161" s="550"/>
      <c r="O161" s="550"/>
      <c r="P161" s="550"/>
      <c r="Q161" s="550"/>
      <c r="R161" s="550"/>
      <c r="S161" s="550"/>
      <c r="T161" s="550"/>
      <c r="U161" s="550"/>
      <c r="V161" s="550"/>
      <c r="W161" s="550"/>
      <c r="X161" s="550"/>
      <c r="Y161" s="550"/>
      <c r="Z161" s="550"/>
      <c r="AA161" s="550"/>
      <c r="AB161" s="550"/>
      <c r="AC161" s="550"/>
      <c r="AD161" s="550"/>
      <c r="AE161" s="550"/>
      <c r="AF161" s="550"/>
      <c r="AG161" s="550"/>
      <c r="AH161" s="550"/>
      <c r="AI161" s="550"/>
      <c r="AJ161" s="550"/>
      <c r="AK161" s="550"/>
      <c r="AL161" s="550"/>
      <c r="AM161" s="550"/>
      <c r="AN161" s="550"/>
      <c r="AO161" s="550"/>
      <c r="AP161" s="550"/>
      <c r="AQ161" s="550"/>
      <c r="AR161" s="550"/>
      <c r="AS161" s="550"/>
      <c r="AT161" s="550"/>
      <c r="AU161" s="550"/>
      <c r="AV161" s="550"/>
      <c r="AW161" s="550"/>
      <c r="AX161" s="550"/>
      <c r="AY161" s="550"/>
      <c r="AZ161" s="550"/>
      <c r="BA161" s="550"/>
      <c r="BB161" s="550"/>
      <c r="BC161" s="550"/>
      <c r="BD161" s="550"/>
      <c r="BE161" s="550"/>
      <c r="BF161" s="550"/>
      <c r="BG161" s="550"/>
      <c r="BH161" s="550"/>
      <c r="BI161" s="550"/>
      <c r="BJ161" s="550"/>
      <c r="BK161" s="550"/>
      <c r="BL161" s="550"/>
      <c r="BM161" s="550"/>
      <c r="BN161" s="550"/>
      <c r="BO161" s="550"/>
      <c r="BP161" s="550"/>
      <c r="BQ161" s="550"/>
      <c r="BR161" s="550"/>
      <c r="BS161" s="550"/>
      <c r="BT161" s="550"/>
      <c r="BU161" s="550"/>
      <c r="BV161" s="550"/>
      <c r="BW161" s="550"/>
      <c r="BX161" s="550"/>
      <c r="BY161" s="550"/>
      <c r="BZ161" s="550"/>
      <c r="CA161" s="550"/>
      <c r="CB161" s="550"/>
      <c r="CC161" s="550"/>
      <c r="CD161" s="550"/>
      <c r="CE161" s="550"/>
      <c r="CF161" s="550"/>
      <c r="CG161" s="550"/>
      <c r="CH161" s="550"/>
      <c r="CI161" s="550"/>
      <c r="CJ161" s="550"/>
      <c r="CK161" s="550"/>
      <c r="CL161" s="550"/>
      <c r="CM161" s="550"/>
      <c r="CN161" s="550"/>
      <c r="CO161" s="550"/>
      <c r="CP161" s="550"/>
      <c r="CQ161" s="550"/>
      <c r="CR161" s="550"/>
      <c r="CS161" s="550"/>
      <c r="CT161" s="550"/>
      <c r="CU161" s="550"/>
      <c r="CV161" s="550"/>
      <c r="CW161" s="550"/>
      <c r="CX161" s="550"/>
      <c r="CY161" s="550"/>
      <c r="CZ161" s="550"/>
      <c r="DA161" s="550"/>
      <c r="DB161" s="550"/>
      <c r="DC161" s="550"/>
      <c r="DD161" s="550"/>
      <c r="DE161" s="550"/>
      <c r="DF161" s="550"/>
      <c r="DG161" s="550"/>
      <c r="DH161" s="550"/>
      <c r="DI161" s="550"/>
      <c r="DJ161" s="550"/>
      <c r="DK161" s="550"/>
      <c r="DL161" s="550"/>
      <c r="DM161" s="550"/>
      <c r="DN161" s="550"/>
      <c r="DO161" s="550"/>
      <c r="DP161" s="550"/>
      <c r="DQ161" s="550"/>
      <c r="DR161" s="550"/>
      <c r="DS161" s="550"/>
      <c r="DT161" s="550"/>
      <c r="DU161" s="550"/>
      <c r="DV161" s="550"/>
      <c r="DW161" s="550"/>
      <c r="DX161" s="550"/>
      <c r="DY161" s="550"/>
      <c r="DZ161" s="550"/>
      <c r="EA161" s="550"/>
      <c r="EB161" s="550"/>
      <c r="EC161" s="550"/>
      <c r="ED161" s="550"/>
      <c r="EE161" s="550"/>
      <c r="EF161" s="550"/>
      <c r="EG161" s="550"/>
      <c r="EH161" s="550"/>
      <c r="EI161" s="550"/>
      <c r="EJ161" s="550"/>
      <c r="EK161" s="550"/>
      <c r="EL161" s="550"/>
      <c r="EM161" s="550"/>
      <c r="EN161" s="550"/>
      <c r="EO161" s="550"/>
      <c r="EP161" s="550"/>
      <c r="EQ161" s="550"/>
      <c r="ER161" s="550"/>
      <c r="ES161" s="550"/>
      <c r="ET161" s="550"/>
      <c r="EU161" s="550"/>
      <c r="EV161" s="550"/>
      <c r="EW161" s="550"/>
      <c r="EX161" s="550"/>
      <c r="EY161" s="550"/>
      <c r="EZ161" s="550"/>
      <c r="FA161" s="550"/>
      <c r="FB161" s="550"/>
      <c r="FC161" s="550"/>
      <c r="FD161" s="550"/>
      <c r="FE161" s="550"/>
      <c r="FF161" s="550"/>
      <c r="FG161" s="550"/>
      <c r="FH161" s="550"/>
      <c r="FI161" s="550"/>
      <c r="FJ161" s="550"/>
      <c r="FK161" s="550"/>
      <c r="FL161" s="550"/>
      <c r="FM161" s="550"/>
      <c r="FN161" s="550"/>
      <c r="FO161" s="550"/>
      <c r="FP161" s="550"/>
      <c r="FQ161" s="550"/>
      <c r="FR161" s="550"/>
      <c r="FS161" s="550"/>
      <c r="FT161" s="550"/>
      <c r="FU161" s="550"/>
      <c r="FV161" s="550"/>
      <c r="FW161" s="550"/>
      <c r="FX161" s="550"/>
      <c r="FY161" s="550"/>
      <c r="FZ161" s="550"/>
      <c r="GA161" s="550"/>
      <c r="GB161" s="550"/>
      <c r="GC161" s="550"/>
      <c r="GD161" s="550"/>
      <c r="GE161" s="550"/>
      <c r="GF161" s="550"/>
      <c r="GG161" s="550"/>
      <c r="GH161" s="550"/>
      <c r="GI161" s="550"/>
      <c r="GJ161" s="550"/>
      <c r="GK161" s="550"/>
      <c r="GL161" s="550"/>
      <c r="GM161" s="550"/>
      <c r="GN161" s="550"/>
      <c r="GO161" s="550"/>
      <c r="GP161" s="550"/>
      <c r="GQ161" s="550"/>
      <c r="GR161" s="550"/>
      <c r="GS161" s="550"/>
      <c r="GT161" s="550"/>
      <c r="GU161" s="550"/>
      <c r="GV161" s="550"/>
      <c r="GW161" s="550"/>
      <c r="GX161" s="550"/>
      <c r="GY161" s="550"/>
      <c r="GZ161" s="550"/>
      <c r="HA161" s="550"/>
      <c r="HB161" s="550"/>
      <c r="HC161" s="550"/>
      <c r="HD161" s="550"/>
      <c r="HE161" s="550"/>
      <c r="HF161" s="550"/>
      <c r="HG161" s="550"/>
      <c r="HH161" s="550"/>
      <c r="HI161" s="550"/>
      <c r="HJ161" s="550"/>
      <c r="HK161" s="550"/>
      <c r="HL161" s="550"/>
      <c r="HM161" s="550"/>
      <c r="HN161" s="550"/>
      <c r="HO161" s="550"/>
      <c r="HP161" s="550"/>
      <c r="HQ161" s="550"/>
      <c r="HR161" s="550"/>
      <c r="HS161" s="550"/>
      <c r="HT161" s="550"/>
      <c r="HU161" s="550"/>
      <c r="HV161" s="550"/>
      <c r="HW161" s="550"/>
      <c r="HX161" s="550"/>
      <c r="HY161" s="550"/>
      <c r="HZ161" s="550"/>
      <c r="IA161" s="550"/>
      <c r="IB161" s="550"/>
      <c r="IC161" s="550"/>
      <c r="ID161" s="550"/>
      <c r="IE161" s="550"/>
      <c r="IF161" s="550"/>
      <c r="IG161" s="550"/>
      <c r="IH161" s="550"/>
      <c r="II161" s="550"/>
      <c r="IJ161" s="550"/>
      <c r="IK161" s="550"/>
      <c r="IL161" s="550"/>
      <c r="IM161" s="550"/>
      <c r="IN161" s="550"/>
      <c r="IO161" s="550"/>
      <c r="IP161" s="550"/>
      <c r="IQ161" s="550"/>
      <c r="IR161" s="550"/>
      <c r="IS161" s="550"/>
      <c r="IT161" s="550"/>
      <c r="IU161" s="550"/>
      <c r="IV161" s="550"/>
    </row>
    <row r="162" spans="1:256" s="549" customFormat="1">
      <c r="A162" s="637" t="s">
        <v>541</v>
      </c>
      <c r="B162" s="551"/>
      <c r="C162" s="551"/>
      <c r="D162" s="551"/>
      <c r="E162" s="551"/>
      <c r="F162" s="888" t="s">
        <v>528</v>
      </c>
      <c r="G162" s="590"/>
      <c r="H162" s="590"/>
      <c r="I162" s="590"/>
      <c r="J162" s="590"/>
      <c r="K162" s="590"/>
      <c r="L162" s="550"/>
      <c r="M162" s="550"/>
      <c r="N162" s="550"/>
      <c r="O162" s="550"/>
      <c r="P162" s="550"/>
      <c r="Q162" s="550"/>
      <c r="R162" s="550"/>
      <c r="S162" s="550"/>
      <c r="T162" s="550"/>
      <c r="U162" s="550"/>
      <c r="V162" s="550"/>
      <c r="W162" s="550"/>
      <c r="X162" s="550"/>
      <c r="Y162" s="550"/>
      <c r="Z162" s="550"/>
      <c r="AA162" s="550"/>
      <c r="AB162" s="550"/>
      <c r="AC162" s="550"/>
      <c r="AD162" s="550"/>
      <c r="AE162" s="550"/>
      <c r="AF162" s="550"/>
      <c r="AG162" s="550"/>
      <c r="AH162" s="550"/>
      <c r="AI162" s="550"/>
      <c r="AJ162" s="550"/>
      <c r="AK162" s="550"/>
      <c r="AL162" s="550"/>
      <c r="AM162" s="550"/>
      <c r="AN162" s="550"/>
      <c r="AO162" s="550"/>
      <c r="AP162" s="550"/>
      <c r="AQ162" s="550"/>
      <c r="AR162" s="550"/>
      <c r="AS162" s="550"/>
      <c r="AT162" s="550"/>
      <c r="AU162" s="550"/>
      <c r="AV162" s="550"/>
      <c r="AW162" s="550"/>
      <c r="AX162" s="550"/>
      <c r="AY162" s="550"/>
      <c r="AZ162" s="550"/>
      <c r="BA162" s="550"/>
      <c r="BB162" s="550"/>
      <c r="BC162" s="550"/>
      <c r="BD162" s="550"/>
      <c r="BE162" s="550"/>
      <c r="BF162" s="550"/>
      <c r="BG162" s="550"/>
      <c r="BH162" s="550"/>
      <c r="BI162" s="550"/>
      <c r="BJ162" s="550"/>
      <c r="BK162" s="550"/>
      <c r="BL162" s="550"/>
      <c r="BM162" s="550"/>
      <c r="BN162" s="550"/>
      <c r="BO162" s="550"/>
      <c r="BP162" s="550"/>
      <c r="BQ162" s="550"/>
      <c r="BR162" s="550"/>
      <c r="BS162" s="550"/>
      <c r="BT162" s="550"/>
      <c r="BU162" s="550"/>
      <c r="BV162" s="550"/>
      <c r="BW162" s="550"/>
      <c r="BX162" s="550"/>
      <c r="BY162" s="550"/>
      <c r="BZ162" s="550"/>
      <c r="CA162" s="550"/>
      <c r="CB162" s="550"/>
      <c r="CC162" s="550"/>
      <c r="CD162" s="550"/>
      <c r="CE162" s="550"/>
      <c r="CF162" s="550"/>
      <c r="CG162" s="550"/>
      <c r="CH162" s="550"/>
      <c r="CI162" s="550"/>
      <c r="CJ162" s="550"/>
      <c r="CK162" s="550"/>
      <c r="CL162" s="550"/>
      <c r="CM162" s="550"/>
      <c r="CN162" s="550"/>
      <c r="CO162" s="550"/>
      <c r="CP162" s="550"/>
      <c r="CQ162" s="550"/>
      <c r="CR162" s="550"/>
      <c r="CS162" s="550"/>
      <c r="CT162" s="550"/>
      <c r="CU162" s="550"/>
      <c r="CV162" s="550"/>
      <c r="CW162" s="550"/>
      <c r="CX162" s="550"/>
      <c r="CY162" s="550"/>
      <c r="CZ162" s="550"/>
      <c r="DA162" s="550"/>
      <c r="DB162" s="550"/>
      <c r="DC162" s="550"/>
      <c r="DD162" s="550"/>
      <c r="DE162" s="550"/>
      <c r="DF162" s="550"/>
      <c r="DG162" s="550"/>
      <c r="DH162" s="550"/>
      <c r="DI162" s="550"/>
      <c r="DJ162" s="550"/>
      <c r="DK162" s="550"/>
      <c r="DL162" s="550"/>
      <c r="DM162" s="550"/>
      <c r="DN162" s="550"/>
      <c r="DO162" s="550"/>
      <c r="DP162" s="550"/>
      <c r="DQ162" s="550"/>
      <c r="DR162" s="550"/>
      <c r="DS162" s="550"/>
      <c r="DT162" s="550"/>
      <c r="DU162" s="550"/>
      <c r="DV162" s="550"/>
      <c r="DW162" s="550"/>
      <c r="DX162" s="550"/>
      <c r="DY162" s="550"/>
      <c r="DZ162" s="550"/>
      <c r="EA162" s="550"/>
      <c r="EB162" s="550"/>
      <c r="EC162" s="550"/>
      <c r="ED162" s="550"/>
      <c r="EE162" s="550"/>
      <c r="EF162" s="550"/>
      <c r="EG162" s="550"/>
      <c r="EH162" s="550"/>
      <c r="EI162" s="550"/>
      <c r="EJ162" s="550"/>
      <c r="EK162" s="550"/>
      <c r="EL162" s="550"/>
      <c r="EM162" s="550"/>
      <c r="EN162" s="550"/>
      <c r="EO162" s="550"/>
      <c r="EP162" s="550"/>
      <c r="EQ162" s="550"/>
      <c r="ER162" s="550"/>
      <c r="ES162" s="550"/>
      <c r="ET162" s="550"/>
      <c r="EU162" s="550"/>
      <c r="EV162" s="550"/>
      <c r="EW162" s="550"/>
      <c r="EX162" s="550"/>
      <c r="EY162" s="550"/>
      <c r="EZ162" s="550"/>
      <c r="FA162" s="550"/>
      <c r="FB162" s="550"/>
      <c r="FC162" s="550"/>
      <c r="FD162" s="550"/>
      <c r="FE162" s="550"/>
      <c r="FF162" s="550"/>
      <c r="FG162" s="550"/>
      <c r="FH162" s="550"/>
      <c r="FI162" s="550"/>
      <c r="FJ162" s="550"/>
      <c r="FK162" s="550"/>
      <c r="FL162" s="550"/>
      <c r="FM162" s="550"/>
      <c r="FN162" s="550"/>
      <c r="FO162" s="550"/>
      <c r="FP162" s="550"/>
      <c r="FQ162" s="550"/>
      <c r="FR162" s="550"/>
      <c r="FS162" s="550"/>
      <c r="FT162" s="550"/>
      <c r="FU162" s="550"/>
      <c r="FV162" s="550"/>
      <c r="FW162" s="550"/>
      <c r="FX162" s="550"/>
      <c r="FY162" s="550"/>
      <c r="FZ162" s="550"/>
      <c r="GA162" s="550"/>
      <c r="GB162" s="550"/>
      <c r="GC162" s="550"/>
      <c r="GD162" s="550"/>
      <c r="GE162" s="550"/>
      <c r="GF162" s="550"/>
      <c r="GG162" s="550"/>
      <c r="GH162" s="550"/>
      <c r="GI162" s="550"/>
      <c r="GJ162" s="550"/>
      <c r="GK162" s="550"/>
      <c r="GL162" s="550"/>
      <c r="GM162" s="550"/>
      <c r="GN162" s="550"/>
      <c r="GO162" s="550"/>
      <c r="GP162" s="550"/>
      <c r="GQ162" s="550"/>
      <c r="GR162" s="550"/>
      <c r="GS162" s="550"/>
      <c r="GT162" s="550"/>
      <c r="GU162" s="550"/>
      <c r="GV162" s="550"/>
      <c r="GW162" s="550"/>
      <c r="GX162" s="550"/>
      <c r="GY162" s="550"/>
      <c r="GZ162" s="550"/>
      <c r="HA162" s="550"/>
      <c r="HB162" s="550"/>
      <c r="HC162" s="550"/>
      <c r="HD162" s="550"/>
      <c r="HE162" s="550"/>
      <c r="HF162" s="550"/>
      <c r="HG162" s="550"/>
      <c r="HH162" s="550"/>
      <c r="HI162" s="550"/>
      <c r="HJ162" s="550"/>
      <c r="HK162" s="550"/>
      <c r="HL162" s="550"/>
      <c r="HM162" s="550"/>
      <c r="HN162" s="550"/>
      <c r="HO162" s="550"/>
      <c r="HP162" s="550"/>
      <c r="HQ162" s="550"/>
      <c r="HR162" s="550"/>
      <c r="HS162" s="550"/>
      <c r="HT162" s="550"/>
      <c r="HU162" s="550"/>
      <c r="HV162" s="550"/>
      <c r="HW162" s="550"/>
      <c r="HX162" s="550"/>
      <c r="HY162" s="550"/>
      <c r="HZ162" s="550"/>
      <c r="IA162" s="550"/>
      <c r="IB162" s="550"/>
      <c r="IC162" s="550"/>
      <c r="ID162" s="550"/>
      <c r="IE162" s="550"/>
      <c r="IF162" s="550"/>
      <c r="IG162" s="550"/>
      <c r="IH162" s="550"/>
      <c r="II162" s="550"/>
      <c r="IJ162" s="550"/>
      <c r="IK162" s="550"/>
      <c r="IL162" s="550"/>
      <c r="IM162" s="550"/>
      <c r="IN162" s="550"/>
      <c r="IO162" s="550"/>
      <c r="IP162" s="550"/>
      <c r="IQ162" s="550"/>
      <c r="IR162" s="550"/>
      <c r="IS162" s="550"/>
      <c r="IT162" s="550"/>
      <c r="IU162" s="550"/>
      <c r="IV162" s="550"/>
    </row>
    <row r="163" spans="1:256" s="549" customFormat="1">
      <c r="A163" s="637"/>
      <c r="B163" s="551"/>
      <c r="C163" s="551"/>
      <c r="D163" s="551"/>
      <c r="E163" s="551"/>
      <c r="F163" s="888" t="s">
        <v>529</v>
      </c>
      <c r="G163" s="590"/>
      <c r="H163" s="590"/>
      <c r="I163" s="590"/>
      <c r="J163" s="590"/>
      <c r="K163" s="590"/>
      <c r="L163" s="550"/>
      <c r="M163" s="550"/>
      <c r="N163" s="550"/>
      <c r="O163" s="550"/>
      <c r="P163" s="550"/>
      <c r="Q163" s="550"/>
      <c r="R163" s="550"/>
      <c r="S163" s="550"/>
      <c r="T163" s="550"/>
      <c r="U163" s="550"/>
      <c r="V163" s="550"/>
      <c r="W163" s="550"/>
      <c r="X163" s="550"/>
      <c r="Y163" s="550"/>
      <c r="Z163" s="550"/>
      <c r="AA163" s="550"/>
      <c r="AB163" s="550"/>
      <c r="AC163" s="550"/>
      <c r="AD163" s="550"/>
      <c r="AE163" s="550"/>
      <c r="AF163" s="550"/>
      <c r="AG163" s="550"/>
      <c r="AH163" s="550"/>
      <c r="AI163" s="550"/>
      <c r="AJ163" s="550"/>
      <c r="AK163" s="550"/>
      <c r="AL163" s="550"/>
      <c r="AM163" s="550"/>
      <c r="AN163" s="550"/>
      <c r="AO163" s="550"/>
      <c r="AP163" s="550"/>
      <c r="AQ163" s="550"/>
      <c r="AR163" s="550"/>
      <c r="AS163" s="550"/>
      <c r="AT163" s="550"/>
      <c r="AU163" s="550"/>
      <c r="AV163" s="550"/>
      <c r="AW163" s="550"/>
      <c r="AX163" s="550"/>
      <c r="AY163" s="550"/>
      <c r="AZ163" s="550"/>
      <c r="BA163" s="550"/>
      <c r="BB163" s="550"/>
      <c r="BC163" s="550"/>
      <c r="BD163" s="550"/>
      <c r="BE163" s="550"/>
      <c r="BF163" s="550"/>
      <c r="BG163" s="550"/>
      <c r="BH163" s="550"/>
      <c r="BI163" s="550"/>
      <c r="BJ163" s="550"/>
      <c r="BK163" s="550"/>
      <c r="BL163" s="550"/>
      <c r="BM163" s="550"/>
      <c r="BN163" s="550"/>
      <c r="BO163" s="550"/>
      <c r="BP163" s="550"/>
      <c r="BQ163" s="550"/>
      <c r="BR163" s="550"/>
      <c r="BS163" s="550"/>
      <c r="BT163" s="550"/>
      <c r="BU163" s="550"/>
      <c r="BV163" s="550"/>
      <c r="BW163" s="550"/>
      <c r="BX163" s="550"/>
      <c r="BY163" s="550"/>
      <c r="BZ163" s="550"/>
      <c r="CA163" s="550"/>
      <c r="CB163" s="550"/>
      <c r="CC163" s="550"/>
      <c r="CD163" s="550"/>
      <c r="CE163" s="550"/>
      <c r="CF163" s="550"/>
      <c r="CG163" s="550"/>
      <c r="CH163" s="550"/>
      <c r="CI163" s="550"/>
      <c r="CJ163" s="550"/>
      <c r="CK163" s="550"/>
      <c r="CL163" s="550"/>
      <c r="CM163" s="550"/>
      <c r="CN163" s="550"/>
      <c r="CO163" s="550"/>
      <c r="CP163" s="550"/>
      <c r="CQ163" s="550"/>
      <c r="CR163" s="550"/>
      <c r="CS163" s="550"/>
      <c r="CT163" s="550"/>
      <c r="CU163" s="550"/>
      <c r="CV163" s="550"/>
      <c r="CW163" s="550"/>
      <c r="CX163" s="550"/>
      <c r="CY163" s="550"/>
      <c r="CZ163" s="550"/>
      <c r="DA163" s="550"/>
      <c r="DB163" s="550"/>
      <c r="DC163" s="550"/>
      <c r="DD163" s="550"/>
      <c r="DE163" s="550"/>
      <c r="DF163" s="550"/>
      <c r="DG163" s="550"/>
      <c r="DH163" s="550"/>
      <c r="DI163" s="550"/>
      <c r="DJ163" s="550"/>
      <c r="DK163" s="550"/>
      <c r="DL163" s="550"/>
      <c r="DM163" s="550"/>
      <c r="DN163" s="550"/>
      <c r="DO163" s="550"/>
      <c r="DP163" s="550"/>
      <c r="DQ163" s="550"/>
      <c r="DR163" s="550"/>
      <c r="DS163" s="550"/>
      <c r="DT163" s="550"/>
      <c r="DU163" s="550"/>
      <c r="DV163" s="550"/>
      <c r="DW163" s="550"/>
      <c r="DX163" s="550"/>
      <c r="DY163" s="550"/>
      <c r="DZ163" s="550"/>
      <c r="EA163" s="550"/>
      <c r="EB163" s="550"/>
      <c r="EC163" s="550"/>
      <c r="ED163" s="550"/>
      <c r="EE163" s="550"/>
      <c r="EF163" s="550"/>
      <c r="EG163" s="550"/>
      <c r="EH163" s="550"/>
      <c r="EI163" s="550"/>
      <c r="EJ163" s="550"/>
      <c r="EK163" s="550"/>
      <c r="EL163" s="550"/>
      <c r="EM163" s="550"/>
      <c r="EN163" s="550"/>
      <c r="EO163" s="550"/>
      <c r="EP163" s="550"/>
      <c r="EQ163" s="550"/>
      <c r="ER163" s="550"/>
      <c r="ES163" s="550"/>
      <c r="ET163" s="550"/>
      <c r="EU163" s="550"/>
      <c r="EV163" s="550"/>
      <c r="EW163" s="550"/>
      <c r="EX163" s="550"/>
      <c r="EY163" s="550"/>
      <c r="EZ163" s="550"/>
      <c r="FA163" s="550"/>
      <c r="FB163" s="550"/>
      <c r="FC163" s="550"/>
      <c r="FD163" s="550"/>
      <c r="FE163" s="550"/>
      <c r="FF163" s="550"/>
      <c r="FG163" s="550"/>
      <c r="FH163" s="550"/>
      <c r="FI163" s="550"/>
      <c r="FJ163" s="550"/>
      <c r="FK163" s="550"/>
      <c r="FL163" s="550"/>
      <c r="FM163" s="550"/>
      <c r="FN163" s="550"/>
      <c r="FO163" s="550"/>
      <c r="FP163" s="550"/>
      <c r="FQ163" s="550"/>
      <c r="FR163" s="550"/>
      <c r="FS163" s="550"/>
      <c r="FT163" s="550"/>
      <c r="FU163" s="550"/>
      <c r="FV163" s="550"/>
      <c r="FW163" s="550"/>
      <c r="FX163" s="550"/>
      <c r="FY163" s="550"/>
      <c r="FZ163" s="550"/>
      <c r="GA163" s="550"/>
      <c r="GB163" s="550"/>
      <c r="GC163" s="550"/>
      <c r="GD163" s="550"/>
      <c r="GE163" s="550"/>
      <c r="GF163" s="550"/>
      <c r="GG163" s="550"/>
      <c r="GH163" s="550"/>
      <c r="GI163" s="550"/>
      <c r="GJ163" s="550"/>
      <c r="GK163" s="550"/>
      <c r="GL163" s="550"/>
      <c r="GM163" s="550"/>
      <c r="GN163" s="550"/>
      <c r="GO163" s="550"/>
      <c r="GP163" s="550"/>
      <c r="GQ163" s="550"/>
      <c r="GR163" s="550"/>
      <c r="GS163" s="550"/>
      <c r="GT163" s="550"/>
      <c r="GU163" s="550"/>
      <c r="GV163" s="550"/>
      <c r="GW163" s="550"/>
      <c r="GX163" s="550"/>
      <c r="GY163" s="550"/>
      <c r="GZ163" s="550"/>
      <c r="HA163" s="550"/>
      <c r="HB163" s="550"/>
      <c r="HC163" s="550"/>
      <c r="HD163" s="550"/>
      <c r="HE163" s="550"/>
      <c r="HF163" s="550"/>
      <c r="HG163" s="550"/>
      <c r="HH163" s="550"/>
      <c r="HI163" s="550"/>
      <c r="HJ163" s="550"/>
      <c r="HK163" s="550"/>
      <c r="HL163" s="550"/>
      <c r="HM163" s="550"/>
      <c r="HN163" s="550"/>
      <c r="HO163" s="550"/>
      <c r="HP163" s="550"/>
      <c r="HQ163" s="550"/>
      <c r="HR163" s="550"/>
      <c r="HS163" s="550"/>
      <c r="HT163" s="550"/>
      <c r="HU163" s="550"/>
      <c r="HV163" s="550"/>
      <c r="HW163" s="550"/>
      <c r="HX163" s="550"/>
      <c r="HY163" s="550"/>
      <c r="HZ163" s="550"/>
      <c r="IA163" s="550"/>
      <c r="IB163" s="550"/>
      <c r="IC163" s="550"/>
      <c r="ID163" s="550"/>
      <c r="IE163" s="550"/>
      <c r="IF163" s="550"/>
      <c r="IG163" s="550"/>
      <c r="IH163" s="550"/>
      <c r="II163" s="550"/>
      <c r="IJ163" s="550"/>
      <c r="IK163" s="550"/>
      <c r="IL163" s="550"/>
      <c r="IM163" s="550"/>
      <c r="IN163" s="550"/>
      <c r="IO163" s="550"/>
      <c r="IP163" s="550"/>
      <c r="IQ163" s="550"/>
      <c r="IR163" s="550"/>
      <c r="IS163" s="550"/>
      <c r="IT163" s="550"/>
      <c r="IU163" s="550"/>
      <c r="IV163" s="550"/>
    </row>
    <row r="164" spans="1:256" s="549" customFormat="1" ht="12.75">
      <c r="A164" s="637"/>
      <c r="B164" s="551"/>
      <c r="C164" s="551"/>
      <c r="D164" s="551"/>
      <c r="E164" s="551"/>
      <c r="F164" s="889" t="s">
        <v>535</v>
      </c>
      <c r="G164" s="590"/>
      <c r="H164" s="590"/>
      <c r="I164" s="590"/>
      <c r="J164" s="590"/>
      <c r="K164" s="590"/>
      <c r="L164" s="550"/>
      <c r="M164" s="550"/>
      <c r="N164" s="550"/>
      <c r="O164" s="550"/>
      <c r="P164" s="550"/>
      <c r="Q164" s="550"/>
      <c r="R164" s="550"/>
      <c r="S164" s="550"/>
      <c r="T164" s="550"/>
      <c r="U164" s="550"/>
      <c r="V164" s="550"/>
      <c r="W164" s="550"/>
      <c r="X164" s="550"/>
      <c r="Y164" s="550"/>
      <c r="Z164" s="550"/>
      <c r="AA164" s="550"/>
      <c r="AB164" s="550"/>
      <c r="AC164" s="550"/>
      <c r="AD164" s="550"/>
      <c r="AE164" s="550"/>
      <c r="AF164" s="550"/>
      <c r="AG164" s="550"/>
      <c r="AH164" s="550"/>
      <c r="AI164" s="550"/>
      <c r="AJ164" s="550"/>
      <c r="AK164" s="550"/>
      <c r="AL164" s="550"/>
      <c r="AM164" s="550"/>
      <c r="AN164" s="550"/>
      <c r="AO164" s="550"/>
      <c r="AP164" s="550"/>
      <c r="AQ164" s="550"/>
      <c r="AR164" s="550"/>
      <c r="AS164" s="550"/>
      <c r="AT164" s="550"/>
      <c r="AU164" s="550"/>
      <c r="AV164" s="550"/>
      <c r="AW164" s="550"/>
      <c r="AX164" s="550"/>
      <c r="AY164" s="550"/>
      <c r="AZ164" s="550"/>
      <c r="BA164" s="550"/>
      <c r="BB164" s="550"/>
      <c r="BC164" s="550"/>
      <c r="BD164" s="550"/>
      <c r="BE164" s="550"/>
      <c r="BF164" s="550"/>
      <c r="BG164" s="550"/>
      <c r="BH164" s="550"/>
      <c r="BI164" s="550"/>
      <c r="BJ164" s="550"/>
      <c r="BK164" s="550"/>
      <c r="BL164" s="550"/>
      <c r="BM164" s="550"/>
      <c r="BN164" s="550"/>
      <c r="BO164" s="550"/>
      <c r="BP164" s="550"/>
      <c r="BQ164" s="550"/>
      <c r="BR164" s="550"/>
      <c r="BS164" s="550"/>
      <c r="BT164" s="550"/>
      <c r="BU164" s="550"/>
      <c r="BV164" s="550"/>
      <c r="BW164" s="550"/>
      <c r="BX164" s="550"/>
      <c r="BY164" s="550"/>
      <c r="BZ164" s="550"/>
      <c r="CA164" s="550"/>
      <c r="CB164" s="550"/>
      <c r="CC164" s="550"/>
      <c r="CD164" s="550"/>
      <c r="CE164" s="550"/>
      <c r="CF164" s="550"/>
      <c r="CG164" s="550"/>
      <c r="CH164" s="550"/>
      <c r="CI164" s="550"/>
      <c r="CJ164" s="550"/>
      <c r="CK164" s="550"/>
      <c r="CL164" s="550"/>
      <c r="CM164" s="550"/>
      <c r="CN164" s="550"/>
      <c r="CO164" s="550"/>
      <c r="CP164" s="550"/>
      <c r="CQ164" s="550"/>
      <c r="CR164" s="550"/>
      <c r="CS164" s="550"/>
      <c r="CT164" s="550"/>
      <c r="CU164" s="550"/>
      <c r="CV164" s="550"/>
      <c r="CW164" s="550"/>
      <c r="CX164" s="550"/>
      <c r="CY164" s="550"/>
      <c r="CZ164" s="550"/>
      <c r="DA164" s="550"/>
      <c r="DB164" s="550"/>
      <c r="DC164" s="550"/>
      <c r="DD164" s="550"/>
      <c r="DE164" s="550"/>
      <c r="DF164" s="550"/>
      <c r="DG164" s="550"/>
      <c r="DH164" s="550"/>
      <c r="DI164" s="550"/>
      <c r="DJ164" s="550"/>
      <c r="DK164" s="550"/>
      <c r="DL164" s="550"/>
      <c r="DM164" s="550"/>
      <c r="DN164" s="550"/>
      <c r="DO164" s="550"/>
      <c r="DP164" s="550"/>
      <c r="DQ164" s="550"/>
      <c r="DR164" s="550"/>
      <c r="DS164" s="550"/>
      <c r="DT164" s="550"/>
      <c r="DU164" s="550"/>
      <c r="DV164" s="550"/>
      <c r="DW164" s="550"/>
      <c r="DX164" s="550"/>
      <c r="DY164" s="550"/>
      <c r="DZ164" s="550"/>
      <c r="EA164" s="550"/>
      <c r="EB164" s="550"/>
      <c r="EC164" s="550"/>
      <c r="ED164" s="550"/>
      <c r="EE164" s="550"/>
      <c r="EF164" s="550"/>
      <c r="EG164" s="550"/>
      <c r="EH164" s="550"/>
      <c r="EI164" s="550"/>
      <c r="EJ164" s="550"/>
      <c r="EK164" s="550"/>
      <c r="EL164" s="550"/>
      <c r="EM164" s="550"/>
      <c r="EN164" s="550"/>
      <c r="EO164" s="550"/>
      <c r="EP164" s="550"/>
      <c r="EQ164" s="550"/>
      <c r="ER164" s="550"/>
      <c r="ES164" s="550"/>
      <c r="ET164" s="550"/>
      <c r="EU164" s="550"/>
      <c r="EV164" s="550"/>
      <c r="EW164" s="550"/>
      <c r="EX164" s="550"/>
      <c r="EY164" s="550"/>
      <c r="EZ164" s="550"/>
      <c r="FA164" s="550"/>
      <c r="FB164" s="550"/>
      <c r="FC164" s="550"/>
      <c r="FD164" s="550"/>
      <c r="FE164" s="550"/>
      <c r="FF164" s="550"/>
      <c r="FG164" s="550"/>
      <c r="FH164" s="550"/>
      <c r="FI164" s="550"/>
      <c r="FJ164" s="550"/>
      <c r="FK164" s="550"/>
      <c r="FL164" s="550"/>
      <c r="FM164" s="550"/>
      <c r="FN164" s="550"/>
      <c r="FO164" s="550"/>
      <c r="FP164" s="550"/>
      <c r="FQ164" s="550"/>
      <c r="FR164" s="550"/>
      <c r="FS164" s="550"/>
      <c r="FT164" s="550"/>
      <c r="FU164" s="550"/>
      <c r="FV164" s="550"/>
      <c r="FW164" s="550"/>
      <c r="FX164" s="550"/>
      <c r="FY164" s="550"/>
      <c r="FZ164" s="550"/>
      <c r="GA164" s="550"/>
      <c r="GB164" s="550"/>
      <c r="GC164" s="550"/>
      <c r="GD164" s="550"/>
      <c r="GE164" s="550"/>
      <c r="GF164" s="550"/>
      <c r="GG164" s="550"/>
      <c r="GH164" s="550"/>
      <c r="GI164" s="550"/>
      <c r="GJ164" s="550"/>
      <c r="GK164" s="550"/>
      <c r="GL164" s="550"/>
      <c r="GM164" s="550"/>
      <c r="GN164" s="550"/>
      <c r="GO164" s="550"/>
      <c r="GP164" s="550"/>
      <c r="GQ164" s="550"/>
      <c r="GR164" s="550"/>
      <c r="GS164" s="550"/>
      <c r="GT164" s="550"/>
      <c r="GU164" s="550"/>
      <c r="GV164" s="550"/>
      <c r="GW164" s="550"/>
      <c r="GX164" s="550"/>
      <c r="GY164" s="550"/>
      <c r="GZ164" s="550"/>
      <c r="HA164" s="550"/>
      <c r="HB164" s="550"/>
      <c r="HC164" s="550"/>
      <c r="HD164" s="550"/>
      <c r="HE164" s="550"/>
      <c r="HF164" s="550"/>
      <c r="HG164" s="550"/>
      <c r="HH164" s="550"/>
      <c r="HI164" s="550"/>
      <c r="HJ164" s="550"/>
      <c r="HK164" s="550"/>
      <c r="HL164" s="550"/>
      <c r="HM164" s="550"/>
      <c r="HN164" s="550"/>
      <c r="HO164" s="550"/>
      <c r="HP164" s="550"/>
      <c r="HQ164" s="550"/>
      <c r="HR164" s="550"/>
      <c r="HS164" s="550"/>
      <c r="HT164" s="550"/>
      <c r="HU164" s="550"/>
      <c r="HV164" s="550"/>
      <c r="HW164" s="550"/>
      <c r="HX164" s="550"/>
      <c r="HY164" s="550"/>
      <c r="HZ164" s="550"/>
      <c r="IA164" s="550"/>
      <c r="IB164" s="550"/>
      <c r="IC164" s="550"/>
      <c r="ID164" s="550"/>
      <c r="IE164" s="550"/>
      <c r="IF164" s="550"/>
      <c r="IG164" s="550"/>
      <c r="IH164" s="550"/>
      <c r="II164" s="550"/>
      <c r="IJ164" s="550"/>
      <c r="IK164" s="550"/>
      <c r="IL164" s="550"/>
      <c r="IM164" s="550"/>
      <c r="IN164" s="550"/>
      <c r="IO164" s="550"/>
      <c r="IP164" s="550"/>
      <c r="IQ164" s="550"/>
      <c r="IR164" s="550"/>
      <c r="IS164" s="550"/>
      <c r="IT164" s="550"/>
      <c r="IU164" s="550"/>
      <c r="IV164" s="550"/>
    </row>
    <row r="165" spans="1:256" s="549" customFormat="1" ht="20.100000000000001" customHeight="1">
      <c r="A165" s="621" t="s">
        <v>625</v>
      </c>
      <c r="B165" s="545"/>
      <c r="C165" s="545"/>
      <c r="D165" s="545"/>
      <c r="E165" s="545"/>
      <c r="F165" s="888"/>
      <c r="G165" s="888"/>
      <c r="H165" s="888"/>
      <c r="I165" s="888"/>
      <c r="J165" s="888"/>
      <c r="K165" s="888"/>
      <c r="L165" s="642"/>
      <c r="M165" s="642"/>
      <c r="N165" s="642"/>
      <c r="O165" s="642"/>
      <c r="P165" s="642"/>
      <c r="Q165" s="546"/>
      <c r="R165" s="546"/>
      <c r="S165" s="546"/>
      <c r="T165" s="546"/>
      <c r="U165" s="546"/>
      <c r="V165" s="546"/>
      <c r="W165" s="546"/>
      <c r="X165" s="546"/>
      <c r="Y165" s="546"/>
      <c r="Z165" s="546"/>
      <c r="AA165" s="546"/>
      <c r="AB165" s="546"/>
      <c r="AC165" s="546"/>
      <c r="AD165" s="546"/>
      <c r="AE165" s="546"/>
      <c r="AF165" s="546"/>
      <c r="AG165" s="546"/>
      <c r="AH165" s="546"/>
      <c r="AI165" s="546"/>
      <c r="AJ165" s="546"/>
      <c r="AK165" s="546"/>
      <c r="AL165" s="546"/>
      <c r="AM165" s="546"/>
      <c r="AN165" s="546"/>
      <c r="AO165" s="546"/>
      <c r="AP165" s="546"/>
      <c r="AQ165" s="546"/>
      <c r="AR165" s="546"/>
      <c r="AS165" s="546"/>
      <c r="AT165" s="546"/>
      <c r="AU165" s="546"/>
      <c r="AV165" s="546"/>
      <c r="AW165" s="546"/>
      <c r="AX165" s="546"/>
      <c r="AY165" s="546"/>
      <c r="AZ165" s="546"/>
      <c r="BA165" s="546"/>
      <c r="BB165" s="546"/>
      <c r="BC165" s="546"/>
      <c r="BD165" s="546"/>
      <c r="BE165" s="546"/>
      <c r="BF165" s="546"/>
      <c r="BG165" s="546"/>
      <c r="BH165" s="546"/>
      <c r="BI165" s="546"/>
      <c r="BJ165" s="546"/>
      <c r="BK165" s="546"/>
      <c r="BL165" s="546"/>
      <c r="BM165" s="546"/>
      <c r="BN165" s="546"/>
      <c r="BO165" s="546"/>
      <c r="BP165" s="546"/>
      <c r="BQ165" s="546"/>
      <c r="BR165" s="546"/>
      <c r="BS165" s="546"/>
      <c r="BT165" s="546"/>
      <c r="BU165" s="546"/>
      <c r="BV165" s="546"/>
      <c r="BW165" s="546"/>
      <c r="BX165" s="546"/>
      <c r="BY165" s="546"/>
      <c r="BZ165" s="546"/>
      <c r="CA165" s="546"/>
      <c r="CB165" s="546"/>
      <c r="CC165" s="546"/>
      <c r="CD165" s="546"/>
      <c r="CE165" s="546"/>
      <c r="CF165" s="546"/>
      <c r="CG165" s="546"/>
      <c r="CH165" s="546"/>
      <c r="CI165" s="546"/>
      <c r="CJ165" s="546"/>
      <c r="CK165" s="546"/>
      <c r="CL165" s="546"/>
      <c r="CM165" s="546"/>
      <c r="CN165" s="546"/>
      <c r="CO165" s="546"/>
      <c r="CP165" s="546"/>
      <c r="CQ165" s="546"/>
      <c r="CR165" s="546"/>
      <c r="CS165" s="546"/>
      <c r="CT165" s="546"/>
      <c r="CU165" s="546"/>
      <c r="CV165" s="546"/>
      <c r="CW165" s="546"/>
      <c r="CX165" s="546"/>
      <c r="CY165" s="546"/>
      <c r="CZ165" s="546"/>
      <c r="DA165" s="546"/>
      <c r="DB165" s="546"/>
      <c r="DC165" s="546"/>
      <c r="DD165" s="546"/>
      <c r="DE165" s="546"/>
      <c r="DF165" s="546"/>
      <c r="DG165" s="546"/>
      <c r="DH165" s="546"/>
      <c r="DI165" s="546"/>
      <c r="DJ165" s="546"/>
      <c r="DK165" s="546"/>
      <c r="DL165" s="546"/>
      <c r="DM165" s="546"/>
      <c r="DN165" s="546"/>
      <c r="DO165" s="546"/>
      <c r="DP165" s="546"/>
      <c r="DQ165" s="546"/>
      <c r="DR165" s="546"/>
      <c r="DS165" s="546"/>
      <c r="DT165" s="546"/>
      <c r="DU165" s="546"/>
      <c r="DV165" s="546"/>
      <c r="DW165" s="546"/>
      <c r="DX165" s="546"/>
      <c r="DY165" s="546"/>
      <c r="DZ165" s="546"/>
      <c r="EA165" s="546"/>
      <c r="EB165" s="546"/>
      <c r="EC165" s="546"/>
      <c r="ED165" s="546"/>
      <c r="EE165" s="546"/>
      <c r="EF165" s="546"/>
      <c r="EG165" s="546"/>
      <c r="EH165" s="546"/>
      <c r="EI165" s="546"/>
      <c r="EJ165" s="546"/>
      <c r="EK165" s="546"/>
      <c r="EL165" s="546"/>
      <c r="EM165" s="546"/>
      <c r="EN165" s="546"/>
      <c r="EO165" s="546"/>
      <c r="EP165" s="546"/>
      <c r="EQ165" s="546"/>
      <c r="ER165" s="546"/>
      <c r="ES165" s="546"/>
      <c r="ET165" s="546"/>
      <c r="EU165" s="546"/>
      <c r="EV165" s="546"/>
      <c r="EW165" s="546"/>
      <c r="EX165" s="546"/>
      <c r="EY165" s="546"/>
      <c r="EZ165" s="546"/>
      <c r="FA165" s="546"/>
      <c r="FB165" s="546"/>
      <c r="FC165" s="546"/>
      <c r="FD165" s="546"/>
      <c r="FE165" s="546"/>
      <c r="FF165" s="546"/>
      <c r="FG165" s="546"/>
      <c r="FH165" s="546"/>
      <c r="FI165" s="546"/>
      <c r="FJ165" s="546"/>
      <c r="FK165" s="546"/>
      <c r="FL165" s="546"/>
      <c r="FM165" s="546"/>
      <c r="FN165" s="546"/>
      <c r="FO165" s="546"/>
      <c r="FP165" s="546"/>
      <c r="FQ165" s="546"/>
      <c r="FR165" s="546"/>
      <c r="FS165" s="546"/>
      <c r="FT165" s="546"/>
      <c r="FU165" s="546"/>
      <c r="FV165" s="546"/>
      <c r="FW165" s="546"/>
      <c r="FX165" s="546"/>
      <c r="FY165" s="546"/>
      <c r="FZ165" s="546"/>
      <c r="GA165" s="546"/>
      <c r="GB165" s="546"/>
      <c r="GC165" s="546"/>
      <c r="GD165" s="546"/>
      <c r="GE165" s="546"/>
      <c r="GF165" s="546"/>
      <c r="GG165" s="546"/>
      <c r="GH165" s="546"/>
      <c r="GI165" s="546"/>
      <c r="GJ165" s="546"/>
      <c r="GK165" s="546"/>
      <c r="GL165" s="546"/>
      <c r="GM165" s="546"/>
      <c r="GN165" s="546"/>
      <c r="GO165" s="546"/>
      <c r="GP165" s="546"/>
      <c r="GQ165" s="546"/>
      <c r="GR165" s="546"/>
      <c r="GS165" s="546"/>
      <c r="GT165" s="546"/>
      <c r="GU165" s="546"/>
      <c r="GV165" s="546"/>
      <c r="GW165" s="546"/>
      <c r="GX165" s="546"/>
      <c r="GY165" s="546"/>
      <c r="GZ165" s="546"/>
      <c r="HA165" s="546"/>
      <c r="HB165" s="546"/>
      <c r="HC165" s="546"/>
      <c r="HD165" s="546"/>
      <c r="HE165" s="546"/>
      <c r="HF165" s="546"/>
      <c r="HG165" s="546"/>
      <c r="HH165" s="546"/>
      <c r="HI165" s="546"/>
      <c r="HJ165" s="546"/>
      <c r="HK165" s="546"/>
      <c r="HL165" s="546"/>
      <c r="HM165" s="546"/>
      <c r="HN165" s="546"/>
      <c r="HO165" s="546"/>
      <c r="HP165" s="546"/>
      <c r="HQ165" s="546"/>
      <c r="HR165" s="546"/>
      <c r="HS165" s="546"/>
      <c r="HT165" s="546"/>
      <c r="HU165" s="546"/>
      <c r="HV165" s="546"/>
      <c r="HW165" s="546"/>
      <c r="HX165" s="546"/>
      <c r="HY165" s="546"/>
      <c r="HZ165" s="546"/>
      <c r="IA165" s="546"/>
      <c r="IB165" s="546"/>
      <c r="IC165" s="546"/>
      <c r="ID165" s="546"/>
      <c r="IE165" s="546"/>
      <c r="IF165" s="546"/>
      <c r="IG165" s="546"/>
      <c r="IH165" s="546"/>
      <c r="II165" s="546"/>
      <c r="IJ165" s="546"/>
      <c r="IK165" s="546"/>
      <c r="IL165" s="546"/>
      <c r="IM165" s="546"/>
      <c r="IN165" s="546"/>
      <c r="IO165" s="546"/>
      <c r="IP165" s="546"/>
      <c r="IQ165" s="546"/>
      <c r="IR165" s="546"/>
      <c r="IS165" s="546"/>
      <c r="IT165" s="546"/>
      <c r="IU165" s="546"/>
      <c r="IV165" s="546"/>
    </row>
    <row r="166" spans="1:256" s="549" customFormat="1" ht="20.100000000000001" customHeight="1">
      <c r="A166" s="991"/>
      <c r="B166" s="545"/>
      <c r="C166" s="545"/>
      <c r="D166" s="545"/>
      <c r="E166" s="545"/>
      <c r="F166" s="888"/>
      <c r="G166" s="888"/>
      <c r="H166" s="888"/>
      <c r="I166" s="888"/>
      <c r="J166" s="888"/>
      <c r="K166" s="888"/>
      <c r="L166" s="642"/>
      <c r="M166" s="642"/>
      <c r="N166" s="642"/>
      <c r="O166" s="642"/>
      <c r="P166" s="642"/>
      <c r="Q166" s="546"/>
      <c r="R166" s="546"/>
      <c r="S166" s="546"/>
      <c r="T166" s="546"/>
      <c r="U166" s="546"/>
      <c r="V166" s="546"/>
      <c r="W166" s="546"/>
      <c r="X166" s="546"/>
      <c r="Y166" s="546"/>
      <c r="Z166" s="546"/>
      <c r="AA166" s="546"/>
      <c r="AB166" s="546"/>
      <c r="AC166" s="546"/>
      <c r="AD166" s="546"/>
      <c r="AE166" s="546"/>
      <c r="AF166" s="546"/>
      <c r="AG166" s="546"/>
      <c r="AH166" s="546"/>
      <c r="AI166" s="546"/>
      <c r="AJ166" s="546"/>
      <c r="AK166" s="546"/>
      <c r="AL166" s="546"/>
      <c r="AM166" s="546"/>
      <c r="AN166" s="546"/>
      <c r="AO166" s="546"/>
      <c r="AP166" s="546"/>
      <c r="AQ166" s="546"/>
      <c r="AR166" s="546"/>
      <c r="AS166" s="546"/>
      <c r="AT166" s="546"/>
      <c r="AU166" s="546"/>
      <c r="AV166" s="546"/>
      <c r="AW166" s="546"/>
      <c r="AX166" s="546"/>
      <c r="AY166" s="546"/>
      <c r="AZ166" s="546"/>
      <c r="BA166" s="546"/>
      <c r="BB166" s="546"/>
      <c r="BC166" s="546"/>
      <c r="BD166" s="546"/>
      <c r="BE166" s="546"/>
      <c r="BF166" s="546"/>
      <c r="BG166" s="546"/>
      <c r="BH166" s="546"/>
      <c r="BI166" s="546"/>
      <c r="BJ166" s="546"/>
      <c r="BK166" s="546"/>
      <c r="BL166" s="546"/>
      <c r="BM166" s="546"/>
      <c r="BN166" s="546"/>
      <c r="BO166" s="546"/>
      <c r="BP166" s="546"/>
      <c r="BQ166" s="546"/>
      <c r="BR166" s="546"/>
      <c r="BS166" s="546"/>
      <c r="BT166" s="546"/>
      <c r="BU166" s="546"/>
      <c r="BV166" s="546"/>
      <c r="BW166" s="546"/>
      <c r="BX166" s="546"/>
      <c r="BY166" s="546"/>
      <c r="BZ166" s="546"/>
      <c r="CA166" s="546"/>
      <c r="CB166" s="546"/>
      <c r="CC166" s="546"/>
      <c r="CD166" s="546"/>
      <c r="CE166" s="546"/>
      <c r="CF166" s="546"/>
      <c r="CG166" s="546"/>
      <c r="CH166" s="546"/>
      <c r="CI166" s="546"/>
      <c r="CJ166" s="546"/>
      <c r="CK166" s="546"/>
      <c r="CL166" s="546"/>
      <c r="CM166" s="546"/>
      <c r="CN166" s="546"/>
      <c r="CO166" s="546"/>
      <c r="CP166" s="546"/>
      <c r="CQ166" s="546"/>
      <c r="CR166" s="546"/>
      <c r="CS166" s="546"/>
      <c r="CT166" s="546"/>
      <c r="CU166" s="546"/>
      <c r="CV166" s="546"/>
      <c r="CW166" s="546"/>
      <c r="CX166" s="546"/>
      <c r="CY166" s="546"/>
      <c r="CZ166" s="546"/>
      <c r="DA166" s="546"/>
      <c r="DB166" s="546"/>
      <c r="DC166" s="546"/>
      <c r="DD166" s="546"/>
      <c r="DE166" s="546"/>
      <c r="DF166" s="546"/>
      <c r="DG166" s="546"/>
      <c r="DH166" s="546"/>
      <c r="DI166" s="546"/>
      <c r="DJ166" s="546"/>
      <c r="DK166" s="546"/>
      <c r="DL166" s="546"/>
      <c r="DM166" s="546"/>
      <c r="DN166" s="546"/>
      <c r="DO166" s="546"/>
      <c r="DP166" s="546"/>
      <c r="DQ166" s="546"/>
      <c r="DR166" s="546"/>
      <c r="DS166" s="546"/>
      <c r="DT166" s="546"/>
      <c r="DU166" s="546"/>
      <c r="DV166" s="546"/>
      <c r="DW166" s="546"/>
      <c r="DX166" s="546"/>
      <c r="DY166" s="546"/>
      <c r="DZ166" s="546"/>
      <c r="EA166" s="546"/>
      <c r="EB166" s="546"/>
      <c r="EC166" s="546"/>
      <c r="ED166" s="546"/>
      <c r="EE166" s="546"/>
      <c r="EF166" s="546"/>
      <c r="EG166" s="546"/>
      <c r="EH166" s="546"/>
      <c r="EI166" s="546"/>
      <c r="EJ166" s="546"/>
      <c r="EK166" s="546"/>
      <c r="EL166" s="546"/>
      <c r="EM166" s="546"/>
      <c r="EN166" s="546"/>
      <c r="EO166" s="546"/>
      <c r="EP166" s="546"/>
      <c r="EQ166" s="546"/>
      <c r="ER166" s="546"/>
      <c r="ES166" s="546"/>
      <c r="ET166" s="546"/>
      <c r="EU166" s="546"/>
      <c r="EV166" s="546"/>
      <c r="EW166" s="546"/>
      <c r="EX166" s="546"/>
      <c r="EY166" s="546"/>
      <c r="EZ166" s="546"/>
      <c r="FA166" s="546"/>
      <c r="FB166" s="546"/>
      <c r="FC166" s="546"/>
      <c r="FD166" s="546"/>
      <c r="FE166" s="546"/>
      <c r="FF166" s="546"/>
      <c r="FG166" s="546"/>
      <c r="FH166" s="546"/>
      <c r="FI166" s="546"/>
      <c r="FJ166" s="546"/>
      <c r="FK166" s="546"/>
      <c r="FL166" s="546"/>
      <c r="FM166" s="546"/>
      <c r="FN166" s="546"/>
      <c r="FO166" s="546"/>
      <c r="FP166" s="546"/>
      <c r="FQ166" s="546"/>
      <c r="FR166" s="546"/>
      <c r="FS166" s="546"/>
      <c r="FT166" s="546"/>
      <c r="FU166" s="546"/>
      <c r="FV166" s="546"/>
      <c r="FW166" s="546"/>
      <c r="FX166" s="546"/>
      <c r="FY166" s="546"/>
      <c r="FZ166" s="546"/>
      <c r="GA166" s="546"/>
      <c r="GB166" s="546"/>
      <c r="GC166" s="546"/>
      <c r="GD166" s="546"/>
      <c r="GE166" s="546"/>
      <c r="GF166" s="546"/>
      <c r="GG166" s="546"/>
      <c r="GH166" s="546"/>
      <c r="GI166" s="546"/>
      <c r="GJ166" s="546"/>
      <c r="GK166" s="546"/>
      <c r="GL166" s="546"/>
      <c r="GM166" s="546"/>
      <c r="GN166" s="546"/>
      <c r="GO166" s="546"/>
      <c r="GP166" s="546"/>
      <c r="GQ166" s="546"/>
      <c r="GR166" s="546"/>
      <c r="GS166" s="546"/>
      <c r="GT166" s="546"/>
      <c r="GU166" s="546"/>
      <c r="GV166" s="546"/>
      <c r="GW166" s="546"/>
      <c r="GX166" s="546"/>
      <c r="GY166" s="546"/>
      <c r="GZ166" s="546"/>
      <c r="HA166" s="546"/>
      <c r="HB166" s="546"/>
      <c r="HC166" s="546"/>
      <c r="HD166" s="546"/>
      <c r="HE166" s="546"/>
      <c r="HF166" s="546"/>
      <c r="HG166" s="546"/>
      <c r="HH166" s="546"/>
      <c r="HI166" s="546"/>
      <c r="HJ166" s="546"/>
      <c r="HK166" s="546"/>
      <c r="HL166" s="546"/>
      <c r="HM166" s="546"/>
      <c r="HN166" s="546"/>
      <c r="HO166" s="546"/>
      <c r="HP166" s="546"/>
      <c r="HQ166" s="546"/>
      <c r="HR166" s="546"/>
      <c r="HS166" s="546"/>
      <c r="HT166" s="546"/>
      <c r="HU166" s="546"/>
      <c r="HV166" s="546"/>
      <c r="HW166" s="546"/>
      <c r="HX166" s="546"/>
      <c r="HY166" s="546"/>
      <c r="HZ166" s="546"/>
      <c r="IA166" s="546"/>
      <c r="IB166" s="546"/>
      <c r="IC166" s="546"/>
      <c r="ID166" s="546"/>
      <c r="IE166" s="546"/>
      <c r="IF166" s="546"/>
      <c r="IG166" s="546"/>
      <c r="IH166" s="546"/>
      <c r="II166" s="546"/>
      <c r="IJ166" s="546"/>
      <c r="IK166" s="546"/>
      <c r="IL166" s="546"/>
      <c r="IM166" s="546"/>
      <c r="IN166" s="546"/>
      <c r="IO166" s="546"/>
      <c r="IP166" s="546"/>
      <c r="IQ166" s="546"/>
      <c r="IR166" s="546"/>
      <c r="IS166" s="546"/>
      <c r="IT166" s="546"/>
      <c r="IU166" s="546"/>
      <c r="IV166" s="546"/>
    </row>
    <row r="167" spans="1:256" s="550" customFormat="1" ht="15" customHeight="1">
      <c r="A167" s="545"/>
      <c r="B167" s="545"/>
      <c r="C167" s="545"/>
      <c r="D167" s="545"/>
      <c r="E167" s="545"/>
      <c r="F167" s="888"/>
      <c r="G167" s="888">
        <v>2010</v>
      </c>
      <c r="H167" s="888">
        <v>2011</v>
      </c>
      <c r="I167" s="591">
        <v>2012</v>
      </c>
      <c r="J167" s="591">
        <v>2013</v>
      </c>
      <c r="K167" s="888"/>
      <c r="L167" s="642"/>
      <c r="M167" s="546"/>
      <c r="N167" s="546"/>
      <c r="O167" s="546"/>
      <c r="P167" s="546"/>
      <c r="Q167" s="546"/>
      <c r="R167" s="546"/>
      <c r="S167" s="546"/>
      <c r="T167" s="546"/>
      <c r="U167" s="546"/>
      <c r="V167" s="546"/>
      <c r="W167" s="546"/>
      <c r="X167" s="546"/>
      <c r="Y167" s="546"/>
      <c r="Z167" s="546"/>
      <c r="AA167" s="546"/>
      <c r="AB167" s="546"/>
      <c r="AC167" s="546"/>
      <c r="AD167" s="546"/>
      <c r="AE167" s="546"/>
      <c r="AF167" s="546"/>
      <c r="AG167" s="546"/>
      <c r="AH167" s="546"/>
      <c r="AI167" s="546"/>
      <c r="AJ167" s="546"/>
      <c r="AK167" s="546"/>
      <c r="AL167" s="546"/>
      <c r="AM167" s="546"/>
      <c r="AN167" s="546"/>
      <c r="AO167" s="546"/>
      <c r="AP167" s="546"/>
      <c r="AQ167" s="546"/>
      <c r="AR167" s="546"/>
      <c r="AS167" s="546"/>
      <c r="AT167" s="546"/>
      <c r="AU167" s="546"/>
      <c r="AV167" s="546"/>
      <c r="AW167" s="546"/>
      <c r="AX167" s="546"/>
      <c r="AY167" s="546"/>
      <c r="AZ167" s="546"/>
      <c r="BA167" s="546"/>
      <c r="BB167" s="546"/>
      <c r="BC167" s="546"/>
      <c r="BD167" s="546"/>
      <c r="BE167" s="546"/>
      <c r="BF167" s="546"/>
      <c r="BG167" s="546"/>
      <c r="BH167" s="546"/>
      <c r="BI167" s="546"/>
      <c r="BJ167" s="546"/>
      <c r="BK167" s="546"/>
      <c r="BL167" s="546"/>
      <c r="BM167" s="546"/>
      <c r="BN167" s="546"/>
      <c r="BO167" s="546"/>
      <c r="BP167" s="546"/>
      <c r="BQ167" s="546"/>
      <c r="BR167" s="546"/>
      <c r="BS167" s="546"/>
      <c r="BT167" s="546"/>
      <c r="BU167" s="546"/>
      <c r="BV167" s="546"/>
      <c r="BW167" s="546"/>
      <c r="BX167" s="546"/>
      <c r="BY167" s="546"/>
      <c r="BZ167" s="546"/>
      <c r="CA167" s="546"/>
      <c r="CB167" s="546"/>
      <c r="CC167" s="546"/>
      <c r="CD167" s="546"/>
      <c r="CE167" s="546"/>
      <c r="CF167" s="546"/>
      <c r="CG167" s="546"/>
      <c r="CH167" s="546"/>
      <c r="CI167" s="546"/>
      <c r="CJ167" s="546"/>
      <c r="CK167" s="546"/>
      <c r="CL167" s="546"/>
      <c r="CM167" s="546"/>
      <c r="CN167" s="546"/>
      <c r="CO167" s="546"/>
      <c r="CP167" s="546"/>
      <c r="CQ167" s="546"/>
      <c r="CR167" s="546"/>
      <c r="CS167" s="546"/>
      <c r="CT167" s="546"/>
      <c r="CU167" s="546"/>
      <c r="CV167" s="546"/>
      <c r="CW167" s="546"/>
      <c r="CX167" s="546"/>
      <c r="CY167" s="546"/>
      <c r="CZ167" s="546"/>
      <c r="DA167" s="546"/>
      <c r="DB167" s="546"/>
      <c r="DC167" s="546"/>
      <c r="DD167" s="546"/>
      <c r="DE167" s="546"/>
      <c r="DF167" s="546"/>
      <c r="DG167" s="546"/>
      <c r="DH167" s="546"/>
      <c r="DI167" s="546"/>
      <c r="DJ167" s="546"/>
      <c r="DK167" s="546"/>
      <c r="DL167" s="546"/>
      <c r="DM167" s="546"/>
      <c r="DN167" s="546"/>
      <c r="DO167" s="546"/>
      <c r="DP167" s="546"/>
      <c r="DQ167" s="546"/>
      <c r="DR167" s="546"/>
      <c r="DS167" s="546"/>
      <c r="DT167" s="546"/>
      <c r="DU167" s="546"/>
      <c r="DV167" s="546"/>
      <c r="DW167" s="546"/>
      <c r="DX167" s="546"/>
      <c r="DY167" s="546"/>
      <c r="DZ167" s="546"/>
      <c r="EA167" s="546"/>
      <c r="EB167" s="546"/>
      <c r="EC167" s="546"/>
      <c r="ED167" s="546"/>
      <c r="EE167" s="546"/>
      <c r="EF167" s="546"/>
      <c r="EG167" s="546"/>
      <c r="EH167" s="546"/>
      <c r="EI167" s="546"/>
      <c r="EJ167" s="546"/>
      <c r="EK167" s="546"/>
      <c r="EL167" s="546"/>
      <c r="EM167" s="546"/>
      <c r="EN167" s="546"/>
      <c r="EO167" s="546"/>
      <c r="EP167" s="546"/>
      <c r="EQ167" s="546"/>
      <c r="ER167" s="546"/>
      <c r="ES167" s="546"/>
      <c r="ET167" s="546"/>
      <c r="EU167" s="546"/>
      <c r="EV167" s="546"/>
      <c r="EW167" s="546"/>
      <c r="EX167" s="546"/>
      <c r="EY167" s="546"/>
      <c r="EZ167" s="546"/>
      <c r="FA167" s="546"/>
      <c r="FB167" s="546"/>
      <c r="FC167" s="546"/>
      <c r="FD167" s="546"/>
      <c r="FE167" s="546"/>
      <c r="FF167" s="546"/>
      <c r="FG167" s="546"/>
      <c r="FH167" s="546"/>
      <c r="FI167" s="546"/>
      <c r="FJ167" s="546"/>
      <c r="FK167" s="546"/>
      <c r="FL167" s="546"/>
      <c r="FM167" s="546"/>
      <c r="FN167" s="546"/>
      <c r="FO167" s="546"/>
      <c r="FP167" s="546"/>
      <c r="FQ167" s="546"/>
      <c r="FR167" s="546"/>
      <c r="FS167" s="546"/>
      <c r="FT167" s="546"/>
      <c r="FU167" s="546"/>
      <c r="FV167" s="546"/>
      <c r="FW167" s="546"/>
      <c r="FX167" s="546"/>
      <c r="FY167" s="546"/>
      <c r="FZ167" s="546"/>
      <c r="GA167" s="546"/>
      <c r="GB167" s="546"/>
      <c r="GC167" s="546"/>
      <c r="GD167" s="546"/>
      <c r="GE167" s="546"/>
      <c r="GF167" s="546"/>
      <c r="GG167" s="546"/>
      <c r="GH167" s="546"/>
      <c r="GI167" s="546"/>
      <c r="GJ167" s="546"/>
      <c r="GK167" s="546"/>
      <c r="GL167" s="546"/>
      <c r="GM167" s="546"/>
      <c r="GN167" s="546"/>
      <c r="GO167" s="546"/>
      <c r="GP167" s="546"/>
      <c r="GQ167" s="546"/>
      <c r="GR167" s="546"/>
      <c r="GS167" s="546"/>
      <c r="GT167" s="546"/>
      <c r="GU167" s="546"/>
      <c r="GV167" s="546"/>
      <c r="GW167" s="546"/>
      <c r="GX167" s="546"/>
      <c r="GY167" s="546"/>
      <c r="GZ167" s="546"/>
      <c r="HA167" s="546"/>
      <c r="HB167" s="546"/>
      <c r="HC167" s="546"/>
      <c r="HD167" s="546"/>
      <c r="HE167" s="546"/>
      <c r="HF167" s="546"/>
      <c r="HG167" s="546"/>
      <c r="HH167" s="546"/>
      <c r="HI167" s="546"/>
      <c r="HJ167" s="546"/>
      <c r="HK167" s="546"/>
      <c r="HL167" s="546"/>
      <c r="HM167" s="546"/>
      <c r="HN167" s="546"/>
      <c r="HO167" s="546"/>
      <c r="HP167" s="546"/>
      <c r="HQ167" s="546"/>
      <c r="HR167" s="546"/>
      <c r="HS167" s="546"/>
      <c r="HT167" s="546"/>
      <c r="HU167" s="546"/>
      <c r="HV167" s="546"/>
      <c r="HW167" s="546"/>
      <c r="HX167" s="546"/>
      <c r="HY167" s="546"/>
      <c r="HZ167" s="546"/>
      <c r="IA167" s="546"/>
      <c r="IB167" s="546"/>
      <c r="IC167" s="546"/>
      <c r="ID167" s="546"/>
      <c r="IE167" s="546"/>
      <c r="IF167" s="546"/>
      <c r="IG167" s="546"/>
      <c r="IH167" s="546"/>
      <c r="II167" s="546"/>
      <c r="IJ167" s="546"/>
      <c r="IK167" s="546"/>
      <c r="IL167" s="546"/>
      <c r="IM167" s="546"/>
      <c r="IN167" s="546"/>
      <c r="IO167" s="546"/>
      <c r="IP167" s="546"/>
      <c r="IQ167" s="546"/>
      <c r="IR167" s="546"/>
      <c r="IS167" s="546"/>
      <c r="IT167" s="546"/>
      <c r="IU167" s="546"/>
      <c r="IV167" s="546"/>
    </row>
    <row r="168" spans="1:256" s="550" customFormat="1" ht="15" customHeight="1">
      <c r="A168" s="545"/>
      <c r="B168" s="545"/>
      <c r="C168" s="545"/>
      <c r="D168" s="545"/>
      <c r="E168" s="545"/>
      <c r="F168" s="888"/>
      <c r="G168" s="890">
        <v>706.5638546933086</v>
      </c>
      <c r="H168" s="890">
        <v>924.36985185390586</v>
      </c>
      <c r="I168" s="891">
        <v>925.32</v>
      </c>
      <c r="J168" s="892">
        <v>915.15499999999997</v>
      </c>
      <c r="K168" s="888"/>
      <c r="L168" s="642"/>
      <c r="M168" s="546"/>
      <c r="N168" s="546"/>
      <c r="O168" s="546"/>
      <c r="P168" s="546"/>
      <c r="Q168" s="546"/>
      <c r="R168" s="546"/>
      <c r="S168" s="546"/>
      <c r="T168" s="546"/>
      <c r="U168" s="546"/>
      <c r="V168" s="546"/>
      <c r="W168" s="546"/>
      <c r="X168" s="546"/>
      <c r="Y168" s="546"/>
      <c r="Z168" s="546"/>
      <c r="AA168" s="546"/>
      <c r="AB168" s="546"/>
      <c r="AC168" s="546"/>
      <c r="AD168" s="546"/>
      <c r="AE168" s="546"/>
      <c r="AF168" s="546"/>
      <c r="AG168" s="546"/>
      <c r="AH168" s="546"/>
      <c r="AI168" s="546"/>
      <c r="AJ168" s="546"/>
      <c r="AK168" s="546"/>
      <c r="AL168" s="546"/>
      <c r="AM168" s="546"/>
      <c r="AN168" s="546"/>
      <c r="AO168" s="546"/>
      <c r="AP168" s="546"/>
      <c r="AQ168" s="546"/>
      <c r="AR168" s="546"/>
      <c r="AS168" s="546"/>
      <c r="AT168" s="546"/>
      <c r="AU168" s="546"/>
      <c r="AV168" s="546"/>
      <c r="AW168" s="546"/>
      <c r="AX168" s="546"/>
      <c r="AY168" s="546"/>
      <c r="AZ168" s="546"/>
      <c r="BA168" s="546"/>
      <c r="BB168" s="546"/>
      <c r="BC168" s="546"/>
      <c r="BD168" s="546"/>
      <c r="BE168" s="546"/>
      <c r="BF168" s="546"/>
      <c r="BG168" s="546"/>
      <c r="BH168" s="546"/>
      <c r="BI168" s="546"/>
      <c r="BJ168" s="546"/>
      <c r="BK168" s="546"/>
      <c r="BL168" s="546"/>
      <c r="BM168" s="546"/>
      <c r="BN168" s="546"/>
      <c r="BO168" s="546"/>
      <c r="BP168" s="546"/>
      <c r="BQ168" s="546"/>
      <c r="BR168" s="546"/>
      <c r="BS168" s="546"/>
      <c r="BT168" s="546"/>
      <c r="BU168" s="546"/>
      <c r="BV168" s="546"/>
      <c r="BW168" s="546"/>
      <c r="BX168" s="546"/>
      <c r="BY168" s="546"/>
      <c r="BZ168" s="546"/>
      <c r="CA168" s="546"/>
      <c r="CB168" s="546"/>
      <c r="CC168" s="546"/>
      <c r="CD168" s="546"/>
      <c r="CE168" s="546"/>
      <c r="CF168" s="546"/>
      <c r="CG168" s="546"/>
      <c r="CH168" s="546"/>
      <c r="CI168" s="546"/>
      <c r="CJ168" s="546"/>
      <c r="CK168" s="546"/>
      <c r="CL168" s="546"/>
      <c r="CM168" s="546"/>
      <c r="CN168" s="546"/>
      <c r="CO168" s="546"/>
      <c r="CP168" s="546"/>
      <c r="CQ168" s="546"/>
      <c r="CR168" s="546"/>
      <c r="CS168" s="546"/>
      <c r="CT168" s="546"/>
      <c r="CU168" s="546"/>
      <c r="CV168" s="546"/>
      <c r="CW168" s="546"/>
      <c r="CX168" s="546"/>
      <c r="CY168" s="546"/>
      <c r="CZ168" s="546"/>
      <c r="DA168" s="546"/>
      <c r="DB168" s="546"/>
      <c r="DC168" s="546"/>
      <c r="DD168" s="546"/>
      <c r="DE168" s="546"/>
      <c r="DF168" s="546"/>
      <c r="DG168" s="546"/>
      <c r="DH168" s="546"/>
      <c r="DI168" s="546"/>
      <c r="DJ168" s="546"/>
      <c r="DK168" s="546"/>
      <c r="DL168" s="546"/>
      <c r="DM168" s="546"/>
      <c r="DN168" s="546"/>
      <c r="DO168" s="546"/>
      <c r="DP168" s="546"/>
      <c r="DQ168" s="546"/>
      <c r="DR168" s="546"/>
      <c r="DS168" s="546"/>
      <c r="DT168" s="546"/>
      <c r="DU168" s="546"/>
      <c r="DV168" s="546"/>
      <c r="DW168" s="546"/>
      <c r="DX168" s="546"/>
      <c r="DY168" s="546"/>
      <c r="DZ168" s="546"/>
      <c r="EA168" s="546"/>
      <c r="EB168" s="546"/>
      <c r="EC168" s="546"/>
      <c r="ED168" s="546"/>
      <c r="EE168" s="546"/>
      <c r="EF168" s="546"/>
      <c r="EG168" s="546"/>
      <c r="EH168" s="546"/>
      <c r="EI168" s="546"/>
      <c r="EJ168" s="546"/>
      <c r="EK168" s="546"/>
      <c r="EL168" s="546"/>
      <c r="EM168" s="546"/>
      <c r="EN168" s="546"/>
      <c r="EO168" s="546"/>
      <c r="EP168" s="546"/>
      <c r="EQ168" s="546"/>
      <c r="ER168" s="546"/>
      <c r="ES168" s="546"/>
      <c r="ET168" s="546"/>
      <c r="EU168" s="546"/>
      <c r="EV168" s="546"/>
      <c r="EW168" s="546"/>
      <c r="EX168" s="546"/>
      <c r="EY168" s="546"/>
      <c r="EZ168" s="546"/>
      <c r="FA168" s="546"/>
      <c r="FB168" s="546"/>
      <c r="FC168" s="546"/>
      <c r="FD168" s="546"/>
      <c r="FE168" s="546"/>
      <c r="FF168" s="546"/>
      <c r="FG168" s="546"/>
      <c r="FH168" s="546"/>
      <c r="FI168" s="546"/>
      <c r="FJ168" s="546"/>
      <c r="FK168" s="546"/>
      <c r="FL168" s="546"/>
      <c r="FM168" s="546"/>
      <c r="FN168" s="546"/>
      <c r="FO168" s="546"/>
      <c r="FP168" s="546"/>
      <c r="FQ168" s="546"/>
      <c r="FR168" s="546"/>
      <c r="FS168" s="546"/>
      <c r="FT168" s="546"/>
      <c r="FU168" s="546"/>
      <c r="FV168" s="546"/>
      <c r="FW168" s="546"/>
      <c r="FX168" s="546"/>
      <c r="FY168" s="546"/>
      <c r="FZ168" s="546"/>
      <c r="GA168" s="546"/>
      <c r="GB168" s="546"/>
      <c r="GC168" s="546"/>
      <c r="GD168" s="546"/>
      <c r="GE168" s="546"/>
      <c r="GF168" s="546"/>
      <c r="GG168" s="546"/>
      <c r="GH168" s="546"/>
      <c r="GI168" s="546"/>
      <c r="GJ168" s="546"/>
      <c r="GK168" s="546"/>
      <c r="GL168" s="546"/>
      <c r="GM168" s="546"/>
      <c r="GN168" s="546"/>
      <c r="GO168" s="546"/>
      <c r="GP168" s="546"/>
      <c r="GQ168" s="546"/>
      <c r="GR168" s="546"/>
      <c r="GS168" s="546"/>
      <c r="GT168" s="546"/>
      <c r="GU168" s="546"/>
      <c r="GV168" s="546"/>
      <c r="GW168" s="546"/>
      <c r="GX168" s="546"/>
      <c r="GY168" s="546"/>
      <c r="GZ168" s="546"/>
      <c r="HA168" s="546"/>
      <c r="HB168" s="546"/>
      <c r="HC168" s="546"/>
      <c r="HD168" s="546"/>
      <c r="HE168" s="546"/>
      <c r="HF168" s="546"/>
      <c r="HG168" s="546"/>
      <c r="HH168" s="546"/>
      <c r="HI168" s="546"/>
      <c r="HJ168" s="546"/>
      <c r="HK168" s="546"/>
      <c r="HL168" s="546"/>
      <c r="HM168" s="546"/>
      <c r="HN168" s="546"/>
      <c r="HO168" s="546"/>
      <c r="HP168" s="546"/>
      <c r="HQ168" s="546"/>
      <c r="HR168" s="546"/>
      <c r="HS168" s="546"/>
      <c r="HT168" s="546"/>
      <c r="HU168" s="546"/>
      <c r="HV168" s="546"/>
      <c r="HW168" s="546"/>
      <c r="HX168" s="546"/>
      <c r="HY168" s="546"/>
      <c r="HZ168" s="546"/>
      <c r="IA168" s="546"/>
      <c r="IB168" s="546"/>
      <c r="IC168" s="546"/>
      <c r="ID168" s="546"/>
      <c r="IE168" s="546"/>
      <c r="IF168" s="546"/>
      <c r="IG168" s="546"/>
      <c r="IH168" s="546"/>
      <c r="II168" s="546"/>
      <c r="IJ168" s="546"/>
      <c r="IK168" s="546"/>
      <c r="IL168" s="546"/>
      <c r="IM168" s="546"/>
      <c r="IN168" s="546"/>
      <c r="IO168" s="546"/>
      <c r="IP168" s="546"/>
      <c r="IQ168" s="546"/>
      <c r="IR168" s="546"/>
      <c r="IS168" s="546"/>
      <c r="IT168" s="546"/>
      <c r="IU168" s="546"/>
      <c r="IV168" s="546"/>
    </row>
    <row r="169" spans="1:256" ht="20.100000000000001" customHeight="1">
      <c r="F169" s="888"/>
      <c r="G169" s="890">
        <v>719.54492783724254</v>
      </c>
      <c r="H169" s="890">
        <v>998.89139530677164</v>
      </c>
      <c r="I169" s="891">
        <v>1005.31</v>
      </c>
      <c r="J169" s="892">
        <v>977.45500000000004</v>
      </c>
      <c r="K169" s="888"/>
      <c r="L169" s="642"/>
    </row>
    <row r="170" spans="1:256">
      <c r="F170" s="888"/>
      <c r="G170" s="890">
        <v>675.83098019563386</v>
      </c>
      <c r="H170" s="890">
        <v>938.8083072003094</v>
      </c>
      <c r="I170" s="891">
        <v>962.21</v>
      </c>
      <c r="J170" s="892">
        <v>932.92000000000007</v>
      </c>
      <c r="K170" s="888"/>
      <c r="L170" s="642"/>
    </row>
    <row r="171" spans="1:256">
      <c r="F171" s="888"/>
      <c r="G171" s="890">
        <v>473.84315863097135</v>
      </c>
      <c r="H171" s="890">
        <v>0</v>
      </c>
      <c r="I171" s="891">
        <v>818.42</v>
      </c>
      <c r="J171" s="892">
        <v>647</v>
      </c>
      <c r="K171" s="888"/>
      <c r="L171" s="642"/>
    </row>
    <row r="172" spans="1:256">
      <c r="F172" s="888"/>
      <c r="G172" s="888"/>
      <c r="H172" s="893"/>
      <c r="I172" s="893"/>
      <c r="J172" s="893"/>
      <c r="K172" s="893"/>
      <c r="L172" s="643"/>
      <c r="M172" s="642"/>
      <c r="N172" s="642"/>
      <c r="O172" s="642"/>
      <c r="P172" s="642"/>
    </row>
    <row r="173" spans="1:256">
      <c r="G173" s="642"/>
      <c r="H173" s="643"/>
      <c r="I173" s="643"/>
      <c r="J173" s="643"/>
      <c r="K173" s="643"/>
      <c r="L173" s="643"/>
      <c r="M173" s="642"/>
      <c r="N173" s="642"/>
      <c r="O173" s="642"/>
      <c r="P173" s="642"/>
    </row>
    <row r="174" spans="1:256">
      <c r="G174" s="642"/>
      <c r="H174" s="642"/>
      <c r="I174" s="642"/>
      <c r="J174" s="642"/>
      <c r="K174" s="642"/>
      <c r="L174" s="642"/>
      <c r="M174" s="642"/>
      <c r="N174" s="642"/>
      <c r="O174" s="642"/>
      <c r="P174" s="642"/>
    </row>
    <row r="175" spans="1:256">
      <c r="G175" s="642"/>
      <c r="H175" s="642"/>
      <c r="I175" s="642"/>
      <c r="J175" s="642"/>
      <c r="K175" s="642"/>
      <c r="L175" s="642"/>
      <c r="M175" s="642"/>
      <c r="N175" s="642"/>
      <c r="O175" s="642"/>
      <c r="P175" s="642"/>
    </row>
    <row r="185" spans="1:1">
      <c r="A185" s="20" t="s">
        <v>499</v>
      </c>
    </row>
  </sheetData>
  <protectedRanges>
    <protectedRange sqref="C21:D25" name="Range1_8_1"/>
    <protectedRange sqref="B32:B33" name="Range1_9_1"/>
    <protectedRange sqref="B94" name="Range1_3_1_1_1"/>
    <protectedRange sqref="B135" name="Range1_15_2"/>
    <protectedRange sqref="C139 C134:C135 E134:E135 E139" name="Range1_17_2"/>
    <protectedRange sqref="D149 D160" name="Range1_17_3"/>
    <protectedRange sqref="E157:E159" name="Range1_17_1_1"/>
    <protectedRange sqref="E160" name="Range1_17_2_1"/>
    <protectedRange sqref="J168:J170" name="Range1_17_1_3"/>
    <protectedRange sqref="J171" name="Range1_17_2_3"/>
    <protectedRange sqref="B21:B25" name="Range1_8_1_1"/>
    <protectedRange sqref="B85" name="Range1_3_1_1_2"/>
    <protectedRange sqref="B88:B89" name="Range1_14_3"/>
    <protectedRange sqref="B91" name="Range1_14_2_1"/>
    <protectedRange sqref="B86" name="Range1_3_1_1_1_2"/>
  </protectedRanges>
  <mergeCells count="17">
    <mergeCell ref="A81:E81"/>
    <mergeCell ref="A3:E3"/>
    <mergeCell ref="A5:E5"/>
    <mergeCell ref="A18:E18"/>
    <mergeCell ref="A28:E28"/>
    <mergeCell ref="A36:E36"/>
    <mergeCell ref="A38:A39"/>
    <mergeCell ref="B38:C38"/>
    <mergeCell ref="D38:E38"/>
    <mergeCell ref="A49:E49"/>
    <mergeCell ref="A154:E154"/>
    <mergeCell ref="A97:E97"/>
    <mergeCell ref="A129:E129"/>
    <mergeCell ref="A131:A132"/>
    <mergeCell ref="B131:C131"/>
    <mergeCell ref="D131:E131"/>
    <mergeCell ref="A142:E142"/>
  </mergeCells>
  <pageMargins left="0.7" right="0.7" top="0.75" bottom="0.56999999999999995" header="0.3" footer="0.3"/>
  <pageSetup paperSize="9" scale="82" orientation="portrait" r:id="rId1"/>
  <headerFooter>
    <oddFooter>&amp;C&amp;P</oddFooter>
  </headerFooter>
  <rowBreaks count="5" manualBreakCount="5">
    <brk id="16" max="4" man="1"/>
    <brk id="47" max="4" man="1"/>
    <brk id="95" max="4" man="1"/>
    <brk id="140" max="4" man="1"/>
    <brk id="185" max="4" man="1"/>
  </rowBreaks>
  <drawing r:id="rId2"/>
  <legacyDrawing r:id="rId3"/>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6" tint="-0.249977111117893"/>
  </sheetPr>
  <dimension ref="A1:IV191"/>
  <sheetViews>
    <sheetView topLeftCell="A187" zoomScaleNormal="100" zoomScaleSheetLayoutView="100" workbookViewId="0">
      <selection activeCell="L1" sqref="L1:L1048576"/>
    </sheetView>
  </sheetViews>
  <sheetFormatPr defaultRowHeight="15"/>
  <cols>
    <col min="1" max="1" width="45.7109375" style="545" customWidth="1"/>
    <col min="2" max="5" width="11.7109375" style="545" customWidth="1"/>
    <col min="6" max="6" width="11" style="644" bestFit="1" customWidth="1"/>
    <col min="7" max="7" width="11.140625" style="644" customWidth="1"/>
    <col min="8" max="8" width="15.28515625" style="644" bestFit="1" customWidth="1"/>
    <col min="9" max="9" width="11" style="644" bestFit="1" customWidth="1"/>
    <col min="10" max="16" width="9.140625" style="644"/>
    <col min="17" max="16384" width="9.140625" style="547"/>
  </cols>
  <sheetData>
    <row r="1" spans="1:16" ht="24.95" customHeight="1">
      <c r="A1" s="544" t="s">
        <v>673</v>
      </c>
      <c r="B1" s="545" t="s">
        <v>323</v>
      </c>
    </row>
    <row r="2" spans="1:16" ht="272.25" customHeight="1">
      <c r="A2" s="2906" t="s">
        <v>542</v>
      </c>
      <c r="B2" s="2767"/>
      <c r="C2" s="2767"/>
      <c r="D2" s="2767"/>
      <c r="E2" s="2767"/>
    </row>
    <row r="3" spans="1:16" ht="20.100000000000001" customHeight="1">
      <c r="A3" s="650" t="s">
        <v>626</v>
      </c>
      <c r="B3" s="650"/>
      <c r="C3" s="650"/>
      <c r="D3" s="650"/>
      <c r="E3" s="650"/>
    </row>
    <row r="4" spans="1:16" s="625" customFormat="1" ht="15" customHeight="1">
      <c r="A4" s="988" t="s">
        <v>543</v>
      </c>
      <c r="B4" s="651"/>
      <c r="C4" s="651"/>
      <c r="D4" s="651"/>
      <c r="E4" s="651"/>
      <c r="F4" s="649"/>
      <c r="G4" s="649"/>
      <c r="H4" s="649"/>
      <c r="I4" s="649"/>
      <c r="J4" s="649"/>
      <c r="K4" s="649"/>
      <c r="L4" s="649"/>
      <c r="M4" s="649"/>
      <c r="N4" s="649"/>
      <c r="O4" s="649"/>
      <c r="P4" s="649"/>
    </row>
    <row r="5" spans="1:16" s="646" customFormat="1" ht="27" customHeight="1">
      <c r="A5" s="554" t="s">
        <v>14</v>
      </c>
      <c r="B5" s="572">
        <v>2005</v>
      </c>
      <c r="C5" s="629">
        <v>2010</v>
      </c>
      <c r="D5" s="629">
        <v>2012</v>
      </c>
      <c r="E5" s="652">
        <v>2013</v>
      </c>
      <c r="F5" s="645"/>
      <c r="G5" s="645"/>
      <c r="H5" s="653"/>
      <c r="I5" s="653"/>
      <c r="J5" s="617"/>
      <c r="K5" s="617"/>
      <c r="L5" s="617"/>
      <c r="M5" s="617"/>
      <c r="N5" s="617"/>
      <c r="O5" s="617"/>
      <c r="P5" s="617"/>
    </row>
    <row r="6" spans="1:16" s="646" customFormat="1" ht="27" customHeight="1">
      <c r="A6" s="582" t="s">
        <v>544</v>
      </c>
      <c r="B6" s="654">
        <v>25423723</v>
      </c>
      <c r="C6" s="655">
        <v>41712189</v>
      </c>
      <c r="D6" s="655">
        <v>50378419</v>
      </c>
      <c r="E6" s="562">
        <v>51936813.27725815</v>
      </c>
      <c r="F6" s="656"/>
      <c r="G6" s="656"/>
      <c r="H6" s="656"/>
      <c r="I6" s="656"/>
      <c r="J6" s="617"/>
      <c r="K6" s="617"/>
      <c r="L6" s="617"/>
      <c r="M6" s="617"/>
      <c r="N6" s="617"/>
      <c r="O6" s="617"/>
      <c r="P6" s="617"/>
    </row>
    <row r="7" spans="1:16" s="646" customFormat="1" ht="27" customHeight="1">
      <c r="A7" s="584" t="s">
        <v>545</v>
      </c>
      <c r="B7" s="655">
        <v>139</v>
      </c>
      <c r="C7" s="655">
        <v>146594</v>
      </c>
      <c r="D7" s="655">
        <v>2828</v>
      </c>
      <c r="E7" s="655">
        <v>27981.738929001986</v>
      </c>
      <c r="F7" s="656"/>
      <c r="G7" s="656"/>
      <c r="H7" s="656"/>
      <c r="I7" s="657"/>
      <c r="J7" s="617"/>
      <c r="K7" s="617"/>
      <c r="L7" s="617"/>
      <c r="M7" s="617"/>
      <c r="N7" s="617"/>
      <c r="O7" s="617"/>
      <c r="P7" s="617"/>
    </row>
    <row r="8" spans="1:16" s="646" customFormat="1" ht="27" customHeight="1">
      <c r="A8" s="560" t="s">
        <v>546</v>
      </c>
      <c r="B8" s="658">
        <v>25423862</v>
      </c>
      <c r="C8" s="658">
        <v>41858783</v>
      </c>
      <c r="D8" s="658">
        <v>50381247</v>
      </c>
      <c r="E8" s="658">
        <v>51964795.016187154</v>
      </c>
      <c r="F8" s="659"/>
      <c r="G8" s="659"/>
      <c r="H8" s="659"/>
      <c r="I8" s="659"/>
      <c r="J8" s="617"/>
      <c r="K8" s="617"/>
      <c r="L8" s="617"/>
      <c r="M8" s="617"/>
      <c r="N8" s="617"/>
      <c r="O8" s="617"/>
      <c r="P8" s="617"/>
    </row>
    <row r="9" spans="1:16" s="646" customFormat="1" ht="27" customHeight="1">
      <c r="A9" s="584" t="s">
        <v>547</v>
      </c>
      <c r="B9" s="660">
        <v>0</v>
      </c>
      <c r="C9" s="655">
        <v>2685643</v>
      </c>
      <c r="D9" s="655">
        <v>3264421</v>
      </c>
      <c r="E9" s="655">
        <v>2698225.9854405001</v>
      </c>
      <c r="F9" s="656"/>
      <c r="G9" s="656"/>
      <c r="H9" s="656"/>
      <c r="I9" s="656"/>
      <c r="J9" s="617"/>
      <c r="K9" s="617"/>
      <c r="L9" s="617"/>
      <c r="M9" s="617"/>
      <c r="N9" s="617"/>
      <c r="O9" s="617"/>
      <c r="P9" s="617"/>
    </row>
    <row r="10" spans="1:16" s="646" customFormat="1" ht="27" customHeight="1">
      <c r="A10" s="584" t="s">
        <v>548</v>
      </c>
      <c r="B10" s="655">
        <v>25423862</v>
      </c>
      <c r="C10" s="655">
        <v>39173140</v>
      </c>
      <c r="D10" s="655">
        <v>47116826</v>
      </c>
      <c r="E10" s="655">
        <v>49266569.030746654</v>
      </c>
      <c r="F10" s="656"/>
      <c r="G10" s="656"/>
      <c r="H10" s="656"/>
      <c r="I10" s="656"/>
      <c r="J10" s="617"/>
      <c r="K10" s="617"/>
      <c r="L10" s="617"/>
      <c r="M10" s="617"/>
      <c r="N10" s="617"/>
      <c r="O10" s="617"/>
      <c r="P10" s="617"/>
    </row>
    <row r="11" spans="1:16" s="646" customFormat="1" ht="27" customHeight="1">
      <c r="A11" s="584" t="s">
        <v>549</v>
      </c>
      <c r="B11" s="661">
        <v>18.501262945096272</v>
      </c>
      <c r="C11" s="661">
        <v>19.91</v>
      </c>
      <c r="D11" s="662">
        <v>20.182289362077615</v>
      </c>
      <c r="E11" s="663">
        <v>20.083424794931243</v>
      </c>
      <c r="F11" s="664"/>
      <c r="G11" s="664"/>
      <c r="H11" s="665"/>
      <c r="I11" s="665"/>
      <c r="J11" s="617"/>
      <c r="K11" s="617"/>
      <c r="L11" s="617"/>
      <c r="M11" s="617"/>
      <c r="N11" s="617"/>
      <c r="O11" s="617"/>
      <c r="P11" s="617"/>
    </row>
    <row r="12" spans="1:16" s="646" customFormat="1" ht="27" customHeight="1">
      <c r="A12" s="585" t="s">
        <v>550</v>
      </c>
      <c r="B12" s="578">
        <v>7242</v>
      </c>
      <c r="C12" s="578">
        <v>9247</v>
      </c>
      <c r="D12" s="578">
        <v>10867</v>
      </c>
      <c r="E12" s="666">
        <v>10917</v>
      </c>
      <c r="F12" s="656"/>
      <c r="G12" s="656"/>
      <c r="H12" s="656"/>
      <c r="I12" s="656"/>
      <c r="J12" s="617"/>
      <c r="K12" s="617"/>
      <c r="L12" s="617"/>
      <c r="M12" s="617"/>
      <c r="N12" s="617"/>
      <c r="O12" s="617"/>
      <c r="P12" s="617"/>
    </row>
    <row r="13" spans="1:16" s="625" customFormat="1" ht="15" customHeight="1">
      <c r="A13" s="551" t="s">
        <v>551</v>
      </c>
      <c r="B13" s="551"/>
      <c r="C13" s="551"/>
      <c r="D13" s="551"/>
      <c r="E13" s="551"/>
      <c r="F13" s="649"/>
      <c r="G13" s="649"/>
      <c r="H13" s="649"/>
      <c r="I13" s="649"/>
      <c r="J13" s="649"/>
      <c r="K13" s="649"/>
      <c r="L13" s="649"/>
      <c r="M13" s="649"/>
      <c r="N13" s="649"/>
      <c r="O13" s="649"/>
      <c r="P13" s="649"/>
    </row>
    <row r="14" spans="1:16" s="625" customFormat="1" ht="15" customHeight="1">
      <c r="A14" s="2907" t="s">
        <v>552</v>
      </c>
      <c r="B14" s="2907"/>
      <c r="C14" s="2907"/>
      <c r="D14" s="2907"/>
      <c r="E14" s="2907"/>
      <c r="F14" s="649"/>
      <c r="G14" s="649"/>
      <c r="H14" s="649"/>
      <c r="I14" s="649"/>
      <c r="J14" s="649"/>
      <c r="K14" s="649"/>
      <c r="L14" s="649"/>
      <c r="M14" s="649"/>
      <c r="N14" s="649"/>
      <c r="O14" s="649"/>
      <c r="P14" s="649"/>
    </row>
    <row r="15" spans="1:16" s="625" customFormat="1" ht="12">
      <c r="A15" s="667"/>
      <c r="B15" s="651"/>
      <c r="C15" s="651"/>
      <c r="D15" s="651"/>
      <c r="E15" s="651"/>
      <c r="F15" s="649"/>
      <c r="G15" s="649"/>
      <c r="H15" s="649"/>
      <c r="I15" s="649"/>
      <c r="J15" s="649"/>
      <c r="K15" s="649"/>
      <c r="L15" s="649"/>
      <c r="M15" s="649"/>
      <c r="N15" s="649"/>
      <c r="O15" s="649"/>
      <c r="P15" s="649"/>
    </row>
    <row r="16" spans="1:16" ht="20.100000000000001" customHeight="1">
      <c r="A16" s="650" t="s">
        <v>627</v>
      </c>
      <c r="B16" s="650"/>
      <c r="C16" s="650"/>
      <c r="D16" s="650"/>
      <c r="E16" s="650"/>
    </row>
    <row r="17" spans="1:256" s="625" customFormat="1" ht="15" customHeight="1">
      <c r="A17" s="988" t="s">
        <v>543</v>
      </c>
      <c r="B17" s="551"/>
      <c r="C17" s="668"/>
      <c r="D17" s="551"/>
      <c r="E17" s="551"/>
      <c r="F17" s="649"/>
      <c r="G17" s="649"/>
      <c r="H17" s="649"/>
      <c r="I17" s="649"/>
      <c r="J17" s="649"/>
      <c r="K17" s="649"/>
      <c r="L17" s="649"/>
      <c r="M17" s="649"/>
      <c r="N17" s="649"/>
      <c r="O17" s="649"/>
      <c r="P17" s="649"/>
    </row>
    <row r="18" spans="1:256" s="646" customFormat="1" ht="20.100000000000001" customHeight="1">
      <c r="A18" s="554" t="s">
        <v>7</v>
      </c>
      <c r="B18" s="555">
        <v>2005</v>
      </c>
      <c r="C18" s="629">
        <v>2010</v>
      </c>
      <c r="D18" s="652">
        <v>2012</v>
      </c>
      <c r="E18" s="652">
        <v>2013</v>
      </c>
      <c r="F18" s="967" t="s">
        <v>659</v>
      </c>
      <c r="G18" s="983">
        <v>2005</v>
      </c>
      <c r="H18" s="983">
        <v>2010</v>
      </c>
      <c r="I18" s="983">
        <v>2011</v>
      </c>
      <c r="J18" s="984">
        <v>2012</v>
      </c>
      <c r="K18" s="984">
        <v>2013</v>
      </c>
      <c r="L18" s="983"/>
      <c r="M18" s="983"/>
      <c r="N18" s="983"/>
      <c r="O18" s="984"/>
      <c r="P18" s="984"/>
    </row>
    <row r="19" spans="1:256" s="646" customFormat="1" ht="20.100000000000001" customHeight="1">
      <c r="A19" s="556" t="s">
        <v>553</v>
      </c>
      <c r="B19" s="596">
        <v>25423862</v>
      </c>
      <c r="C19" s="596">
        <v>39173140</v>
      </c>
      <c r="D19" s="669">
        <v>47116826</v>
      </c>
      <c r="E19" s="669">
        <v>49266569.030746654</v>
      </c>
      <c r="F19" s="967" t="s">
        <v>660</v>
      </c>
      <c r="G19" s="978">
        <v>25423862</v>
      </c>
      <c r="H19" s="978">
        <v>39173140</v>
      </c>
      <c r="I19" s="978">
        <v>43250919</v>
      </c>
      <c r="J19" s="978">
        <v>47116826</v>
      </c>
      <c r="K19" s="978">
        <v>49266569.030746654</v>
      </c>
      <c r="L19" s="978"/>
      <c r="M19" s="978"/>
      <c r="N19" s="978"/>
      <c r="O19" s="978"/>
      <c r="P19" s="978"/>
    </row>
    <row r="20" spans="1:256" s="646" customFormat="1" ht="20.100000000000001" customHeight="1">
      <c r="A20" s="558" t="s">
        <v>11</v>
      </c>
      <c r="B20" s="672">
        <v>16158411</v>
      </c>
      <c r="C20" s="655">
        <v>24850010</v>
      </c>
      <c r="D20" s="673">
        <v>29237489</v>
      </c>
      <c r="E20" s="673">
        <v>30560311.949548256</v>
      </c>
      <c r="F20" s="985" t="s">
        <v>661</v>
      </c>
      <c r="G20" s="971">
        <v>16158411</v>
      </c>
      <c r="H20" s="971">
        <v>24850010</v>
      </c>
      <c r="I20" s="971">
        <v>26897768</v>
      </c>
      <c r="J20" s="972">
        <v>29237489</v>
      </c>
      <c r="K20" s="972">
        <v>30560311.949548256</v>
      </c>
      <c r="L20" s="971"/>
      <c r="M20" s="971"/>
      <c r="N20" s="971"/>
      <c r="O20" s="972"/>
      <c r="P20" s="972"/>
    </row>
    <row r="21" spans="1:256" s="646" customFormat="1" ht="20.100000000000001" customHeight="1">
      <c r="A21" s="558" t="s">
        <v>12</v>
      </c>
      <c r="B21" s="672">
        <v>6849131</v>
      </c>
      <c r="C21" s="655">
        <v>9081380</v>
      </c>
      <c r="D21" s="671">
        <v>9816642</v>
      </c>
      <c r="E21" s="671">
        <v>9736976.4942233972</v>
      </c>
      <c r="F21" s="985" t="s">
        <v>662</v>
      </c>
      <c r="G21" s="971">
        <v>6849131</v>
      </c>
      <c r="H21" s="986">
        <v>9081380</v>
      </c>
      <c r="I21" s="986">
        <v>9341749</v>
      </c>
      <c r="J21" s="972">
        <v>9816642</v>
      </c>
      <c r="K21" s="972">
        <v>9736976.4942233972</v>
      </c>
      <c r="L21" s="971"/>
      <c r="M21" s="986"/>
      <c r="N21" s="986"/>
      <c r="O21" s="972"/>
      <c r="P21" s="972"/>
    </row>
    <row r="22" spans="1:256" s="646" customFormat="1" ht="20.100000000000001" customHeight="1">
      <c r="A22" s="574" t="s">
        <v>173</v>
      </c>
      <c r="B22" s="578">
        <v>2416320</v>
      </c>
      <c r="C22" s="674">
        <v>5241750</v>
      </c>
      <c r="D22" s="675">
        <v>8062695</v>
      </c>
      <c r="E22" s="675">
        <v>8969280.5869750045</v>
      </c>
      <c r="F22" s="985" t="s">
        <v>663</v>
      </c>
      <c r="G22" s="971">
        <v>2416320</v>
      </c>
      <c r="H22" s="986">
        <v>5241750</v>
      </c>
      <c r="I22" s="986">
        <v>7011402</v>
      </c>
      <c r="J22" s="972">
        <v>8062695</v>
      </c>
      <c r="K22" s="972">
        <v>8969280.5869750045</v>
      </c>
      <c r="L22" s="971"/>
      <c r="M22" s="986"/>
      <c r="N22" s="986"/>
      <c r="O22" s="972"/>
      <c r="P22" s="972"/>
    </row>
    <row r="23" spans="1:256" s="625" customFormat="1" ht="15" customHeight="1">
      <c r="A23" s="551" t="s">
        <v>551</v>
      </c>
      <c r="B23" s="619"/>
      <c r="C23" s="619"/>
      <c r="D23" s="551"/>
      <c r="E23" s="551"/>
      <c r="F23" s="676"/>
      <c r="G23" s="676"/>
      <c r="H23" s="676"/>
      <c r="I23" s="676"/>
      <c r="J23" s="671"/>
      <c r="K23" s="671"/>
      <c r="L23" s="671"/>
      <c r="M23" s="671"/>
      <c r="N23" s="649"/>
      <c r="O23" s="649"/>
      <c r="P23" s="649"/>
    </row>
    <row r="24" spans="1:256" s="625" customFormat="1" ht="15" customHeight="1">
      <c r="A24" s="2908" t="s">
        <v>554</v>
      </c>
      <c r="B24" s="2907"/>
      <c r="C24" s="2907"/>
      <c r="D24" s="2907"/>
      <c r="E24" s="2907"/>
      <c r="F24" s="677"/>
      <c r="G24" s="677"/>
      <c r="H24" s="677"/>
      <c r="I24" s="677"/>
      <c r="J24" s="649"/>
      <c r="K24" s="649"/>
      <c r="L24" s="649"/>
      <c r="M24" s="649"/>
      <c r="N24" s="649"/>
      <c r="O24" s="649"/>
      <c r="P24" s="649"/>
    </row>
    <row r="25" spans="1:256">
      <c r="A25" s="678"/>
      <c r="B25" s="678"/>
      <c r="C25" s="678"/>
      <c r="D25" s="678"/>
      <c r="E25" s="678"/>
    </row>
    <row r="26" spans="1:256" ht="20.100000000000001" customHeight="1">
      <c r="A26" s="2733" t="s">
        <v>637</v>
      </c>
      <c r="B26" s="2733"/>
      <c r="C26" s="2733"/>
      <c r="D26" s="2733"/>
      <c r="E26" s="2733"/>
      <c r="F26" s="679"/>
      <c r="G26" s="680"/>
      <c r="H26" s="679"/>
      <c r="I26" s="679"/>
      <c r="J26" s="679"/>
      <c r="K26" s="679"/>
      <c r="L26" s="679"/>
      <c r="M26" s="679"/>
      <c r="N26" s="679"/>
      <c r="O26" s="679"/>
      <c r="P26" s="679"/>
      <c r="Q26" s="681"/>
      <c r="R26" s="681"/>
      <c r="S26" s="681"/>
      <c r="T26" s="681"/>
      <c r="U26" s="681"/>
      <c r="V26" s="681"/>
      <c r="W26" s="681"/>
      <c r="X26" s="681"/>
      <c r="Y26" s="681"/>
      <c r="Z26" s="681"/>
      <c r="AA26" s="681"/>
      <c r="AB26" s="681"/>
      <c r="AC26" s="681"/>
      <c r="AD26" s="681"/>
      <c r="AE26" s="681"/>
      <c r="AF26" s="681"/>
      <c r="AG26" s="681"/>
      <c r="AH26" s="681"/>
      <c r="AI26" s="681"/>
      <c r="AJ26" s="681"/>
      <c r="AK26" s="681"/>
      <c r="AL26" s="681"/>
      <c r="AM26" s="681"/>
      <c r="AN26" s="681"/>
      <c r="AO26" s="681"/>
      <c r="AP26" s="681"/>
      <c r="AQ26" s="681"/>
      <c r="AR26" s="681"/>
      <c r="AS26" s="681"/>
      <c r="AT26" s="681"/>
      <c r="AU26" s="681"/>
      <c r="AV26" s="681"/>
      <c r="AW26" s="681"/>
      <c r="AX26" s="681"/>
      <c r="AY26" s="681"/>
      <c r="AZ26" s="681"/>
      <c r="BA26" s="681"/>
      <c r="BB26" s="681"/>
      <c r="BC26" s="681"/>
      <c r="BD26" s="681"/>
      <c r="BE26" s="681"/>
      <c r="BF26" s="681"/>
      <c r="BG26" s="681"/>
      <c r="BH26" s="681"/>
      <c r="BI26" s="681"/>
      <c r="BJ26" s="681"/>
      <c r="BK26" s="681"/>
      <c r="BL26" s="681"/>
      <c r="BM26" s="681"/>
      <c r="BN26" s="681"/>
      <c r="BO26" s="681"/>
      <c r="BP26" s="681"/>
      <c r="BQ26" s="681"/>
      <c r="BR26" s="681"/>
      <c r="BS26" s="681"/>
      <c r="BT26" s="681"/>
      <c r="BU26" s="681"/>
      <c r="BV26" s="681"/>
      <c r="BW26" s="681"/>
      <c r="BX26" s="681"/>
      <c r="BY26" s="681"/>
      <c r="BZ26" s="681"/>
      <c r="CA26" s="681"/>
      <c r="CB26" s="681"/>
      <c r="CC26" s="681"/>
      <c r="CD26" s="681"/>
      <c r="CE26" s="681"/>
      <c r="CF26" s="681"/>
      <c r="CG26" s="681"/>
      <c r="CH26" s="681"/>
      <c r="CI26" s="681"/>
      <c r="CJ26" s="681"/>
      <c r="CK26" s="681"/>
      <c r="CL26" s="681"/>
      <c r="CM26" s="681"/>
      <c r="CN26" s="681"/>
      <c r="CO26" s="681"/>
      <c r="CP26" s="681"/>
      <c r="CQ26" s="681"/>
      <c r="CR26" s="681"/>
      <c r="CS26" s="681"/>
      <c r="CT26" s="681"/>
      <c r="CU26" s="681"/>
      <c r="CV26" s="681"/>
      <c r="CW26" s="681"/>
      <c r="CX26" s="681"/>
      <c r="CY26" s="681"/>
      <c r="CZ26" s="681"/>
      <c r="DA26" s="681"/>
      <c r="DB26" s="681"/>
      <c r="DC26" s="681"/>
      <c r="DD26" s="681"/>
      <c r="DE26" s="681"/>
      <c r="DF26" s="681"/>
      <c r="DG26" s="681"/>
      <c r="DH26" s="681"/>
      <c r="DI26" s="681"/>
      <c r="DJ26" s="681"/>
      <c r="DK26" s="681"/>
      <c r="DL26" s="681"/>
      <c r="DM26" s="681"/>
      <c r="DN26" s="681"/>
      <c r="DO26" s="681"/>
      <c r="DP26" s="681"/>
      <c r="DQ26" s="681"/>
      <c r="DR26" s="681"/>
      <c r="DS26" s="681"/>
      <c r="DT26" s="681"/>
      <c r="DU26" s="681"/>
      <c r="DV26" s="681"/>
      <c r="DW26" s="681"/>
      <c r="DX26" s="681"/>
      <c r="DY26" s="681"/>
      <c r="DZ26" s="681"/>
      <c r="EA26" s="681"/>
      <c r="EB26" s="681"/>
      <c r="EC26" s="681"/>
      <c r="ED26" s="681"/>
      <c r="EE26" s="681"/>
      <c r="EF26" s="681"/>
      <c r="EG26" s="681"/>
      <c r="EH26" s="681"/>
      <c r="EI26" s="681"/>
      <c r="EJ26" s="681"/>
      <c r="EK26" s="681"/>
      <c r="EL26" s="681"/>
      <c r="EM26" s="681"/>
      <c r="EN26" s="681"/>
      <c r="EO26" s="681"/>
      <c r="EP26" s="681"/>
      <c r="EQ26" s="681"/>
      <c r="ER26" s="681"/>
      <c r="ES26" s="681"/>
      <c r="ET26" s="681"/>
      <c r="EU26" s="681"/>
      <c r="EV26" s="681"/>
      <c r="EW26" s="681"/>
      <c r="EX26" s="681"/>
      <c r="EY26" s="681"/>
      <c r="EZ26" s="681"/>
      <c r="FA26" s="681"/>
      <c r="FB26" s="681"/>
      <c r="FC26" s="681"/>
      <c r="FD26" s="681"/>
      <c r="FE26" s="681"/>
      <c r="FF26" s="681"/>
      <c r="FG26" s="681"/>
      <c r="FH26" s="681"/>
      <c r="FI26" s="681"/>
      <c r="FJ26" s="681"/>
      <c r="FK26" s="681"/>
      <c r="FL26" s="681"/>
      <c r="FM26" s="681"/>
      <c r="FN26" s="681"/>
      <c r="FO26" s="681"/>
      <c r="FP26" s="681"/>
      <c r="FQ26" s="681"/>
      <c r="FR26" s="681"/>
      <c r="FS26" s="681"/>
      <c r="FT26" s="681"/>
      <c r="FU26" s="681"/>
      <c r="FV26" s="681"/>
      <c r="FW26" s="681"/>
      <c r="FX26" s="681"/>
      <c r="FY26" s="681"/>
      <c r="FZ26" s="681"/>
      <c r="GA26" s="681"/>
      <c r="GB26" s="681"/>
      <c r="GC26" s="681"/>
      <c r="GD26" s="681"/>
      <c r="GE26" s="681"/>
      <c r="GF26" s="681"/>
      <c r="GG26" s="681"/>
      <c r="GH26" s="681"/>
      <c r="GI26" s="681"/>
      <c r="GJ26" s="681"/>
      <c r="GK26" s="681"/>
      <c r="GL26" s="681"/>
      <c r="GM26" s="681"/>
      <c r="GN26" s="681"/>
      <c r="GO26" s="681"/>
      <c r="GP26" s="681"/>
      <c r="GQ26" s="681"/>
      <c r="GR26" s="681"/>
      <c r="GS26" s="681"/>
      <c r="GT26" s="681"/>
      <c r="GU26" s="681"/>
      <c r="GV26" s="681"/>
      <c r="GW26" s="681"/>
      <c r="GX26" s="681"/>
      <c r="GY26" s="681"/>
      <c r="GZ26" s="681"/>
      <c r="HA26" s="681"/>
      <c r="HB26" s="681"/>
      <c r="HC26" s="681"/>
      <c r="HD26" s="681"/>
      <c r="HE26" s="681"/>
      <c r="HF26" s="681"/>
      <c r="HG26" s="681"/>
      <c r="HH26" s="681"/>
      <c r="HI26" s="681"/>
      <c r="HJ26" s="681"/>
      <c r="HK26" s="681"/>
      <c r="HL26" s="681"/>
      <c r="HM26" s="681"/>
      <c r="HN26" s="681"/>
      <c r="HO26" s="681"/>
      <c r="HP26" s="681"/>
      <c r="HQ26" s="681"/>
      <c r="HR26" s="681"/>
      <c r="HS26" s="681"/>
      <c r="HT26" s="681"/>
      <c r="HU26" s="681"/>
      <c r="HV26" s="681"/>
      <c r="HW26" s="681"/>
      <c r="HX26" s="681"/>
      <c r="HY26" s="681"/>
      <c r="HZ26" s="681"/>
      <c r="IA26" s="681"/>
      <c r="IB26" s="681"/>
      <c r="IC26" s="681"/>
      <c r="ID26" s="681"/>
      <c r="IE26" s="681"/>
      <c r="IF26" s="681"/>
      <c r="IG26" s="681"/>
      <c r="IH26" s="681"/>
      <c r="II26" s="681"/>
      <c r="IJ26" s="681"/>
      <c r="IK26" s="681"/>
      <c r="IL26" s="681"/>
      <c r="IM26" s="681"/>
      <c r="IN26" s="681"/>
      <c r="IO26" s="681"/>
      <c r="IP26" s="681"/>
      <c r="IQ26" s="681"/>
      <c r="IR26" s="681"/>
      <c r="IS26" s="681"/>
      <c r="IT26" s="681"/>
      <c r="IU26" s="681"/>
      <c r="IV26" s="681"/>
    </row>
    <row r="27" spans="1:256">
      <c r="A27" s="678"/>
      <c r="B27" s="678"/>
      <c r="C27" s="678"/>
      <c r="D27" s="678"/>
      <c r="E27" s="678"/>
    </row>
    <row r="28" spans="1:256">
      <c r="A28" s="678"/>
      <c r="B28" s="678"/>
      <c r="C28" s="678"/>
      <c r="D28" s="678"/>
      <c r="E28" s="678"/>
    </row>
    <row r="29" spans="1:256">
      <c r="A29" s="678"/>
      <c r="B29" s="678"/>
      <c r="C29" s="678"/>
      <c r="D29" s="678"/>
      <c r="E29" s="678"/>
    </row>
    <row r="30" spans="1:256">
      <c r="A30" s="678"/>
      <c r="B30" s="678"/>
      <c r="C30" s="678"/>
      <c r="D30" s="678"/>
      <c r="E30" s="678"/>
    </row>
    <row r="31" spans="1:256">
      <c r="A31" s="678"/>
      <c r="B31" s="678"/>
      <c r="C31" s="678"/>
      <c r="D31" s="678"/>
      <c r="E31" s="678"/>
    </row>
    <row r="32" spans="1:256">
      <c r="A32" s="678"/>
      <c r="B32" s="678"/>
      <c r="C32" s="678"/>
      <c r="D32" s="678"/>
      <c r="E32" s="678"/>
    </row>
    <row r="33" spans="1:16">
      <c r="A33" s="678"/>
      <c r="B33" s="678"/>
      <c r="C33" s="678"/>
      <c r="D33" s="678"/>
      <c r="E33" s="678"/>
    </row>
    <row r="34" spans="1:16">
      <c r="A34" s="678"/>
      <c r="B34" s="678"/>
      <c r="C34" s="678"/>
      <c r="D34" s="678"/>
      <c r="E34" s="678"/>
    </row>
    <row r="35" spans="1:16">
      <c r="A35" s="678"/>
      <c r="B35" s="678"/>
      <c r="C35" s="678"/>
      <c r="D35" s="678"/>
      <c r="E35" s="678"/>
    </row>
    <row r="36" spans="1:16">
      <c r="A36" s="678"/>
      <c r="B36" s="678"/>
      <c r="C36" s="678"/>
      <c r="D36" s="678"/>
      <c r="E36" s="678"/>
    </row>
    <row r="37" spans="1:16">
      <c r="A37" s="678"/>
      <c r="B37" s="678"/>
      <c r="C37" s="678"/>
      <c r="D37" s="678"/>
      <c r="E37" s="678"/>
    </row>
    <row r="38" spans="1:16">
      <c r="A38" s="678"/>
      <c r="B38" s="678"/>
      <c r="C38" s="678"/>
      <c r="D38" s="678"/>
      <c r="E38" s="678"/>
    </row>
    <row r="39" spans="1:16">
      <c r="A39" s="678"/>
      <c r="B39" s="678"/>
      <c r="C39" s="678"/>
      <c r="D39" s="678"/>
      <c r="E39" s="678"/>
    </row>
    <row r="40" spans="1:16">
      <c r="A40" s="678"/>
      <c r="B40" s="678"/>
      <c r="C40" s="678"/>
      <c r="D40" s="678"/>
      <c r="E40" s="678"/>
    </row>
    <row r="41" spans="1:16">
      <c r="A41" s="678"/>
      <c r="B41" s="678"/>
      <c r="C41" s="678"/>
      <c r="D41" s="678"/>
      <c r="E41" s="678"/>
    </row>
    <row r="42" spans="1:16">
      <c r="A42" s="678"/>
      <c r="B42" s="678"/>
      <c r="C42" s="678"/>
      <c r="D42" s="678"/>
      <c r="E42" s="678"/>
    </row>
    <row r="43" spans="1:16">
      <c r="A43" s="678"/>
      <c r="B43" s="678"/>
      <c r="C43" s="678"/>
      <c r="D43" s="678"/>
      <c r="E43" s="678"/>
    </row>
    <row r="44" spans="1:16">
      <c r="A44" s="20" t="s">
        <v>551</v>
      </c>
      <c r="B44" s="678"/>
      <c r="C44" s="678"/>
      <c r="D44" s="678"/>
      <c r="E44" s="678"/>
    </row>
    <row r="45" spans="1:16">
      <c r="A45" s="678"/>
      <c r="B45" s="678"/>
      <c r="C45" s="678"/>
      <c r="D45" s="678"/>
      <c r="E45" s="678"/>
    </row>
    <row r="46" spans="1:16" ht="20.100000000000001" customHeight="1">
      <c r="A46" s="2733" t="s">
        <v>628</v>
      </c>
      <c r="B46" s="2733"/>
      <c r="C46" s="2733"/>
      <c r="D46" s="2733"/>
      <c r="E46" s="2733"/>
    </row>
    <row r="47" spans="1:16" s="625" customFormat="1" ht="15" customHeight="1">
      <c r="A47" s="988" t="s">
        <v>135</v>
      </c>
      <c r="B47" s="551"/>
      <c r="C47" s="668"/>
      <c r="D47" s="551"/>
      <c r="E47" s="551"/>
      <c r="F47" s="649"/>
      <c r="G47" s="649"/>
      <c r="H47" s="649"/>
      <c r="I47" s="649"/>
      <c r="J47" s="649"/>
      <c r="K47" s="649"/>
      <c r="L47" s="649"/>
      <c r="M47" s="649"/>
      <c r="N47" s="649"/>
      <c r="O47" s="649"/>
      <c r="P47" s="649"/>
    </row>
    <row r="48" spans="1:16" s="646" customFormat="1" ht="20.100000000000001" customHeight="1">
      <c r="A48" s="554" t="s">
        <v>555</v>
      </c>
      <c r="B48" s="629">
        <v>2007</v>
      </c>
      <c r="C48" s="629">
        <v>2010</v>
      </c>
      <c r="D48" s="629">
        <v>2012</v>
      </c>
      <c r="E48" s="629">
        <v>2013</v>
      </c>
      <c r="F48" s="682"/>
      <c r="G48" s="682"/>
      <c r="H48" s="683"/>
      <c r="I48" s="683"/>
      <c r="J48" s="617"/>
      <c r="K48" s="617"/>
      <c r="L48" s="617"/>
      <c r="M48" s="617"/>
      <c r="N48" s="617"/>
      <c r="O48" s="617"/>
    </row>
    <row r="49" spans="1:16" s="646" customFormat="1" ht="20.100000000000001" customHeight="1">
      <c r="A49" s="556" t="s">
        <v>155</v>
      </c>
      <c r="B49" s="596">
        <v>100.00000000111929</v>
      </c>
      <c r="C49" s="596">
        <v>100.00000000003476</v>
      </c>
      <c r="D49" s="596">
        <v>100.00000000000001</v>
      </c>
      <c r="E49" s="596">
        <v>100</v>
      </c>
      <c r="F49" s="684"/>
      <c r="G49" s="684"/>
      <c r="H49" s="684"/>
      <c r="I49" s="684"/>
      <c r="J49" s="671"/>
      <c r="K49" s="671"/>
      <c r="L49" s="671"/>
      <c r="M49" s="671"/>
      <c r="N49" s="617"/>
      <c r="O49" s="617"/>
    </row>
    <row r="50" spans="1:16" s="646" customFormat="1" ht="20.100000000000001" customHeight="1">
      <c r="A50" s="558" t="s">
        <v>556</v>
      </c>
      <c r="B50" s="685">
        <v>45.287342871488647</v>
      </c>
      <c r="C50" s="686">
        <v>35.854164225058952</v>
      </c>
      <c r="D50" s="686">
        <v>30.514981310274859</v>
      </c>
      <c r="E50" s="686">
        <v>29.940352939626379</v>
      </c>
      <c r="F50" s="687"/>
      <c r="G50" s="687"/>
      <c r="H50" s="687"/>
      <c r="I50" s="688"/>
      <c r="J50" s="671"/>
      <c r="K50" s="671"/>
      <c r="L50" s="671"/>
      <c r="M50" s="671"/>
      <c r="N50" s="617"/>
      <c r="O50" s="617"/>
    </row>
    <row r="51" spans="1:16" s="646" customFormat="1" ht="20.100000000000001" customHeight="1">
      <c r="A51" s="558" t="s">
        <v>557</v>
      </c>
      <c r="B51" s="685">
        <v>29.2389005228796</v>
      </c>
      <c r="C51" s="686">
        <v>32.098216080591492</v>
      </c>
      <c r="D51" s="686">
        <v>29.848862900367106</v>
      </c>
      <c r="E51" s="686">
        <v>29.95657717007284</v>
      </c>
      <c r="F51" s="687"/>
      <c r="G51" s="687"/>
      <c r="H51" s="687"/>
      <c r="I51" s="688"/>
      <c r="J51" s="671"/>
      <c r="K51" s="671"/>
      <c r="L51" s="671"/>
      <c r="M51" s="671"/>
      <c r="N51" s="617"/>
      <c r="O51" s="617"/>
    </row>
    <row r="52" spans="1:16" s="646" customFormat="1" ht="20.100000000000001" customHeight="1">
      <c r="A52" s="558" t="s">
        <v>558</v>
      </c>
      <c r="B52" s="685">
        <v>17.366601553738054</v>
      </c>
      <c r="C52" s="686">
        <v>16.057440987889017</v>
      </c>
      <c r="D52" s="689">
        <v>23.928463923533162</v>
      </c>
      <c r="E52" s="686">
        <v>24.076287831543304</v>
      </c>
      <c r="F52" s="687"/>
      <c r="G52" s="687"/>
      <c r="H52" s="690"/>
      <c r="I52" s="688"/>
      <c r="J52" s="671"/>
      <c r="K52" s="671"/>
      <c r="L52" s="671"/>
      <c r="M52" s="671"/>
      <c r="N52" s="617"/>
      <c r="O52" s="617"/>
    </row>
    <row r="53" spans="1:16" s="646" customFormat="1" ht="20.100000000000001" customHeight="1">
      <c r="A53" s="558" t="s">
        <v>5</v>
      </c>
      <c r="B53" s="685">
        <v>7.1356103112266966</v>
      </c>
      <c r="C53" s="686">
        <v>8.2279112320367851</v>
      </c>
      <c r="D53" s="686">
        <v>6.0654152615781385</v>
      </c>
      <c r="E53" s="686">
        <v>5.6174756337209395</v>
      </c>
      <c r="F53" s="687"/>
      <c r="G53" s="687"/>
      <c r="H53" s="687"/>
      <c r="I53" s="688"/>
      <c r="J53" s="671"/>
      <c r="K53" s="671"/>
      <c r="L53" s="671"/>
      <c r="M53" s="671"/>
      <c r="N53" s="617"/>
      <c r="O53" s="617"/>
    </row>
    <row r="54" spans="1:16" s="646" customFormat="1" ht="20.100000000000001" customHeight="1">
      <c r="A54" s="558" t="s">
        <v>559</v>
      </c>
      <c r="B54" s="685">
        <v>0.1943108352923083</v>
      </c>
      <c r="C54" s="686">
        <v>7.1775319313469117</v>
      </c>
      <c r="D54" s="686">
        <v>9.3148229167397076</v>
      </c>
      <c r="E54" s="686">
        <v>9.7441581387036678</v>
      </c>
      <c r="F54" s="687"/>
      <c r="G54" s="687"/>
      <c r="H54" s="687"/>
      <c r="I54" s="688"/>
      <c r="J54" s="671"/>
      <c r="K54" s="671"/>
      <c r="L54" s="671"/>
      <c r="M54" s="671"/>
      <c r="N54" s="617"/>
      <c r="O54" s="617"/>
    </row>
    <row r="55" spans="1:16" s="646" customFormat="1" ht="20.100000000000001" customHeight="1">
      <c r="A55" s="574" t="s">
        <v>165</v>
      </c>
      <c r="B55" s="691">
        <v>0.77723390649397339</v>
      </c>
      <c r="C55" s="692">
        <v>0.58473554311161036</v>
      </c>
      <c r="D55" s="692">
        <v>0.32745368750702869</v>
      </c>
      <c r="E55" s="692">
        <v>0.6651482863328585</v>
      </c>
      <c r="F55" s="687"/>
      <c r="G55" s="687"/>
      <c r="H55" s="687"/>
      <c r="I55" s="688"/>
      <c r="J55" s="671"/>
      <c r="K55" s="671"/>
      <c r="L55" s="671"/>
      <c r="M55" s="671"/>
      <c r="N55" s="617"/>
      <c r="O55" s="617"/>
    </row>
    <row r="56" spans="1:16" s="625" customFormat="1" ht="15" customHeight="1">
      <c r="A56" s="619" t="s">
        <v>560</v>
      </c>
      <c r="B56" s="619"/>
      <c r="C56" s="619"/>
      <c r="D56" s="693"/>
      <c r="E56" s="694"/>
      <c r="F56" s="649"/>
      <c r="G56" s="649"/>
      <c r="H56" s="649"/>
      <c r="I56" s="649"/>
      <c r="J56" s="649"/>
      <c r="K56" s="649"/>
      <c r="L56" s="649"/>
      <c r="M56" s="649"/>
      <c r="N56" s="649"/>
      <c r="O56" s="649"/>
      <c r="P56" s="649"/>
    </row>
    <row r="57" spans="1:16" s="625" customFormat="1" ht="30" customHeight="1">
      <c r="A57" s="2907" t="s">
        <v>561</v>
      </c>
      <c r="B57" s="2907"/>
      <c r="C57" s="2907"/>
      <c r="D57" s="2907"/>
      <c r="E57" s="2907"/>
      <c r="F57" s="649"/>
      <c r="G57" s="649"/>
      <c r="H57" s="649"/>
      <c r="I57" s="649"/>
      <c r="J57" s="649"/>
      <c r="K57" s="649"/>
      <c r="L57" s="649"/>
      <c r="M57" s="649"/>
      <c r="N57" s="649"/>
      <c r="O57" s="649"/>
      <c r="P57" s="649"/>
    </row>
    <row r="58" spans="1:16" s="646" customFormat="1" ht="15" customHeight="1">
      <c r="A58" s="584"/>
      <c r="B58" s="584"/>
      <c r="C58" s="584"/>
      <c r="D58" s="695"/>
      <c r="E58" s="696"/>
      <c r="F58" s="617"/>
      <c r="G58" s="617"/>
      <c r="H58" s="617"/>
      <c r="I58" s="617"/>
      <c r="J58" s="617"/>
      <c r="K58" s="617"/>
      <c r="L58" s="617"/>
      <c r="M58" s="617"/>
      <c r="N58" s="617"/>
      <c r="O58" s="617"/>
      <c r="P58" s="617"/>
    </row>
    <row r="59" spans="1:16" ht="20.100000000000001" customHeight="1">
      <c r="A59" s="2733" t="s">
        <v>629</v>
      </c>
      <c r="B59" s="2733"/>
      <c r="C59" s="2733"/>
      <c r="D59" s="2733"/>
      <c r="E59" s="2733"/>
    </row>
    <row r="60" spans="1:16" s="625" customFormat="1" ht="15" customHeight="1">
      <c r="A60" s="988" t="s">
        <v>135</v>
      </c>
      <c r="B60" s="551"/>
      <c r="C60" s="668"/>
      <c r="D60" s="551"/>
      <c r="E60" s="551"/>
      <c r="F60" s="649"/>
      <c r="G60" s="649"/>
      <c r="H60" s="649"/>
      <c r="I60" s="649"/>
      <c r="J60" s="649"/>
      <c r="K60" s="649"/>
      <c r="L60" s="649"/>
      <c r="M60" s="649"/>
      <c r="N60" s="649"/>
      <c r="O60" s="649"/>
      <c r="P60" s="649"/>
    </row>
    <row r="61" spans="1:16" s="646" customFormat="1" ht="20.100000000000001" customHeight="1">
      <c r="A61" s="554" t="s">
        <v>555</v>
      </c>
      <c r="B61" s="555" t="s">
        <v>11</v>
      </c>
      <c r="C61" s="555" t="s">
        <v>12</v>
      </c>
      <c r="D61" s="555" t="s">
        <v>173</v>
      </c>
      <c r="E61" s="555" t="s">
        <v>155</v>
      </c>
      <c r="F61" s="682"/>
      <c r="G61" s="682"/>
      <c r="H61" s="682"/>
      <c r="I61" s="682"/>
      <c r="J61" s="617"/>
      <c r="K61" s="617"/>
      <c r="L61" s="617"/>
      <c r="M61" s="617"/>
      <c r="N61" s="617"/>
      <c r="O61" s="617"/>
      <c r="P61" s="617"/>
    </row>
    <row r="62" spans="1:16" s="646" customFormat="1" ht="20.100000000000001" customHeight="1">
      <c r="A62" s="558" t="s">
        <v>556</v>
      </c>
      <c r="B62" s="603">
        <v>63.11911258942294</v>
      </c>
      <c r="C62" s="697">
        <v>29.626137688674852</v>
      </c>
      <c r="D62" s="697">
        <v>7.2547497219022095</v>
      </c>
      <c r="E62" s="698">
        <v>100</v>
      </c>
      <c r="F62" s="534"/>
      <c r="G62" s="699"/>
      <c r="H62" s="699"/>
      <c r="I62" s="700"/>
      <c r="J62" s="701"/>
      <c r="K62" s="701"/>
      <c r="L62" s="701"/>
      <c r="M62" s="701"/>
      <c r="N62" s="617"/>
      <c r="O62" s="617"/>
      <c r="P62" s="617"/>
    </row>
    <row r="63" spans="1:16" s="646" customFormat="1" ht="20.100000000000001" customHeight="1">
      <c r="A63" s="558" t="s">
        <v>557</v>
      </c>
      <c r="B63" s="603">
        <v>83.438778096699124</v>
      </c>
      <c r="C63" s="697">
        <v>12.990254383981881</v>
      </c>
      <c r="D63" s="697">
        <v>3.5709675193189878</v>
      </c>
      <c r="E63" s="698">
        <v>100</v>
      </c>
      <c r="F63" s="534"/>
      <c r="G63" s="699"/>
      <c r="H63" s="699"/>
      <c r="I63" s="700"/>
      <c r="J63" s="701"/>
      <c r="K63" s="701"/>
      <c r="L63" s="701"/>
      <c r="M63" s="701"/>
      <c r="N63" s="617"/>
      <c r="O63" s="617"/>
      <c r="P63" s="617"/>
    </row>
    <row r="64" spans="1:16" s="646" customFormat="1" ht="20.100000000000001" customHeight="1">
      <c r="A64" s="558" t="s">
        <v>558</v>
      </c>
      <c r="B64" s="603">
        <v>50.044801730819586</v>
      </c>
      <c r="C64" s="697">
        <v>17.870095314723436</v>
      </c>
      <c r="D64" s="697">
        <v>32.085102954456985</v>
      </c>
      <c r="E64" s="698">
        <v>100</v>
      </c>
      <c r="F64" s="534"/>
      <c r="G64" s="699"/>
      <c r="H64" s="699"/>
      <c r="I64" s="700"/>
      <c r="J64" s="701"/>
      <c r="K64" s="701"/>
      <c r="L64" s="701"/>
      <c r="M64" s="701"/>
      <c r="N64" s="617"/>
      <c r="O64" s="617"/>
      <c r="P64" s="617"/>
    </row>
    <row r="65" spans="1:256" s="646" customFormat="1" ht="20.100000000000001" customHeight="1">
      <c r="A65" s="558" t="s">
        <v>5</v>
      </c>
      <c r="B65" s="603">
        <v>7.1584473631022414</v>
      </c>
      <c r="C65" s="697">
        <v>66.691663135713483</v>
      </c>
      <c r="D65" s="697">
        <v>26.14988950118428</v>
      </c>
      <c r="E65" s="698">
        <v>100</v>
      </c>
      <c r="F65" s="534"/>
      <c r="G65" s="699"/>
      <c r="H65" s="699"/>
      <c r="I65" s="700"/>
      <c r="J65" s="701"/>
      <c r="K65" s="701"/>
      <c r="L65" s="701"/>
      <c r="M65" s="701"/>
      <c r="N65" s="617"/>
      <c r="O65" s="617"/>
      <c r="P65" s="617"/>
    </row>
    <row r="66" spans="1:256" s="646" customFormat="1" ht="20.100000000000001" customHeight="1">
      <c r="A66" s="558" t="s">
        <v>559</v>
      </c>
      <c r="B66" s="603">
        <v>70.749633841221254</v>
      </c>
      <c r="C66" s="697">
        <v>9.5738841793238567</v>
      </c>
      <c r="D66" s="697">
        <v>19.676481979454895</v>
      </c>
      <c r="E66" s="698">
        <v>100</v>
      </c>
      <c r="F66" s="534"/>
      <c r="G66" s="699"/>
      <c r="H66" s="699"/>
      <c r="I66" s="700"/>
      <c r="J66" s="701"/>
      <c r="K66" s="701"/>
      <c r="L66" s="701"/>
      <c r="M66" s="701"/>
      <c r="N66" s="617"/>
      <c r="O66" s="617"/>
      <c r="P66" s="617"/>
    </row>
    <row r="67" spans="1:256" s="646" customFormat="1" ht="20.100000000000001" customHeight="1">
      <c r="A67" s="574" t="s">
        <v>165</v>
      </c>
      <c r="B67" s="702">
        <v>51.461943922856513</v>
      </c>
      <c r="C67" s="703">
        <v>41.114838997697888</v>
      </c>
      <c r="D67" s="703">
        <v>7.4232170794456005</v>
      </c>
      <c r="E67" s="704">
        <v>100</v>
      </c>
      <c r="F67" s="534"/>
      <c r="G67" s="699"/>
      <c r="H67" s="699"/>
      <c r="I67" s="700"/>
      <c r="J67" s="701"/>
      <c r="K67" s="701"/>
      <c r="L67" s="701"/>
      <c r="M67" s="701"/>
      <c r="N67" s="617"/>
      <c r="O67" s="617"/>
      <c r="P67" s="617"/>
    </row>
    <row r="68" spans="1:256" s="625" customFormat="1" ht="15" customHeight="1">
      <c r="A68" s="619" t="s">
        <v>560</v>
      </c>
      <c r="B68" s="619"/>
      <c r="C68" s="619"/>
      <c r="D68" s="693"/>
      <c r="E68" s="694"/>
      <c r="F68" s="649"/>
      <c r="G68" s="649"/>
      <c r="H68" s="649"/>
      <c r="I68" s="649"/>
      <c r="J68" s="649"/>
      <c r="K68" s="649"/>
      <c r="L68" s="649"/>
      <c r="M68" s="649"/>
      <c r="N68" s="649"/>
      <c r="O68" s="649"/>
      <c r="P68" s="649"/>
    </row>
    <row r="69" spans="1:256" s="625" customFormat="1" ht="30" customHeight="1">
      <c r="A69" s="584"/>
      <c r="B69" s="584"/>
      <c r="C69" s="584"/>
      <c r="D69" s="695"/>
      <c r="E69" s="696"/>
      <c r="F69" s="617"/>
      <c r="G69" s="617"/>
      <c r="H69" s="617"/>
      <c r="I69" s="617"/>
      <c r="J69" s="617"/>
      <c r="K69" s="617"/>
      <c r="L69" s="617"/>
      <c r="M69" s="617"/>
      <c r="N69" s="617"/>
      <c r="O69" s="617"/>
      <c r="P69" s="617"/>
      <c r="Q69" s="646"/>
      <c r="R69" s="646"/>
      <c r="S69" s="646"/>
      <c r="T69" s="646"/>
      <c r="U69" s="646"/>
      <c r="V69" s="646"/>
      <c r="W69" s="646"/>
      <c r="X69" s="646"/>
      <c r="Y69" s="646"/>
      <c r="Z69" s="646"/>
      <c r="AA69" s="646"/>
      <c r="AB69" s="646"/>
      <c r="AC69" s="646"/>
      <c r="AD69" s="646"/>
      <c r="AE69" s="646"/>
      <c r="AF69" s="646"/>
      <c r="AG69" s="646"/>
      <c r="AH69" s="646"/>
      <c r="AI69" s="646"/>
      <c r="AJ69" s="646"/>
      <c r="AK69" s="646"/>
      <c r="AL69" s="646"/>
      <c r="AM69" s="646"/>
      <c r="AN69" s="646"/>
      <c r="AO69" s="646"/>
      <c r="AP69" s="646"/>
      <c r="AQ69" s="646"/>
      <c r="AR69" s="646"/>
      <c r="AS69" s="646"/>
      <c r="AT69" s="646"/>
      <c r="AU69" s="646"/>
      <c r="AV69" s="646"/>
      <c r="AW69" s="646"/>
      <c r="AX69" s="646"/>
      <c r="AY69" s="646"/>
      <c r="AZ69" s="646"/>
      <c r="BA69" s="646"/>
      <c r="BB69" s="646"/>
      <c r="BC69" s="646"/>
      <c r="BD69" s="646"/>
      <c r="BE69" s="646"/>
      <c r="BF69" s="646"/>
      <c r="BG69" s="646"/>
      <c r="BH69" s="646"/>
      <c r="BI69" s="646"/>
      <c r="BJ69" s="646"/>
      <c r="BK69" s="646"/>
      <c r="BL69" s="646"/>
      <c r="BM69" s="646"/>
      <c r="BN69" s="646"/>
      <c r="BO69" s="646"/>
      <c r="BP69" s="646"/>
      <c r="BQ69" s="646"/>
      <c r="BR69" s="646"/>
      <c r="BS69" s="646"/>
      <c r="BT69" s="646"/>
      <c r="BU69" s="646"/>
      <c r="BV69" s="646"/>
      <c r="BW69" s="646"/>
      <c r="BX69" s="646"/>
      <c r="BY69" s="646"/>
      <c r="BZ69" s="646"/>
      <c r="CA69" s="646"/>
      <c r="CB69" s="646"/>
      <c r="CC69" s="646"/>
      <c r="CD69" s="646"/>
      <c r="CE69" s="646"/>
      <c r="CF69" s="646"/>
      <c r="CG69" s="646"/>
      <c r="CH69" s="646"/>
      <c r="CI69" s="646"/>
      <c r="CJ69" s="646"/>
      <c r="CK69" s="646"/>
      <c r="CL69" s="646"/>
      <c r="CM69" s="646"/>
      <c r="CN69" s="646"/>
      <c r="CO69" s="646"/>
      <c r="CP69" s="646"/>
      <c r="CQ69" s="646"/>
      <c r="CR69" s="646"/>
      <c r="CS69" s="646"/>
      <c r="CT69" s="646"/>
      <c r="CU69" s="646"/>
      <c r="CV69" s="646"/>
      <c r="CW69" s="646"/>
      <c r="CX69" s="646"/>
      <c r="CY69" s="646"/>
      <c r="CZ69" s="646"/>
      <c r="DA69" s="646"/>
      <c r="DB69" s="646"/>
      <c r="DC69" s="646"/>
      <c r="DD69" s="646"/>
      <c r="DE69" s="646"/>
      <c r="DF69" s="646"/>
      <c r="DG69" s="646"/>
      <c r="DH69" s="646"/>
      <c r="DI69" s="646"/>
      <c r="DJ69" s="646"/>
      <c r="DK69" s="646"/>
      <c r="DL69" s="646"/>
      <c r="DM69" s="646"/>
      <c r="DN69" s="646"/>
      <c r="DO69" s="646"/>
      <c r="DP69" s="646"/>
      <c r="DQ69" s="646"/>
      <c r="DR69" s="646"/>
      <c r="DS69" s="646"/>
      <c r="DT69" s="646"/>
      <c r="DU69" s="646"/>
      <c r="DV69" s="646"/>
      <c r="DW69" s="646"/>
      <c r="DX69" s="646"/>
      <c r="DY69" s="646"/>
      <c r="DZ69" s="646"/>
      <c r="EA69" s="646"/>
      <c r="EB69" s="646"/>
      <c r="EC69" s="646"/>
      <c r="ED69" s="646"/>
      <c r="EE69" s="646"/>
      <c r="EF69" s="646"/>
      <c r="EG69" s="646"/>
      <c r="EH69" s="646"/>
      <c r="EI69" s="646"/>
      <c r="EJ69" s="646"/>
      <c r="EK69" s="646"/>
      <c r="EL69" s="646"/>
      <c r="EM69" s="646"/>
      <c r="EN69" s="646"/>
      <c r="EO69" s="646"/>
      <c r="EP69" s="646"/>
      <c r="EQ69" s="646"/>
      <c r="ER69" s="646"/>
      <c r="ES69" s="646"/>
      <c r="ET69" s="646"/>
      <c r="EU69" s="646"/>
      <c r="EV69" s="646"/>
      <c r="EW69" s="646"/>
      <c r="EX69" s="646"/>
      <c r="EY69" s="646"/>
      <c r="EZ69" s="646"/>
      <c r="FA69" s="646"/>
      <c r="FB69" s="646"/>
      <c r="FC69" s="646"/>
      <c r="FD69" s="646"/>
      <c r="FE69" s="646"/>
      <c r="FF69" s="646"/>
      <c r="FG69" s="646"/>
      <c r="FH69" s="646"/>
      <c r="FI69" s="646"/>
      <c r="FJ69" s="646"/>
      <c r="FK69" s="646"/>
      <c r="FL69" s="646"/>
      <c r="FM69" s="646"/>
      <c r="FN69" s="646"/>
      <c r="FO69" s="646"/>
      <c r="FP69" s="646"/>
      <c r="FQ69" s="646"/>
      <c r="FR69" s="646"/>
      <c r="FS69" s="646"/>
      <c r="FT69" s="646"/>
      <c r="FU69" s="646"/>
      <c r="FV69" s="646"/>
      <c r="FW69" s="646"/>
      <c r="FX69" s="646"/>
      <c r="FY69" s="646"/>
      <c r="FZ69" s="646"/>
      <c r="GA69" s="646"/>
      <c r="GB69" s="646"/>
      <c r="GC69" s="646"/>
      <c r="GD69" s="646"/>
      <c r="GE69" s="646"/>
      <c r="GF69" s="646"/>
      <c r="GG69" s="646"/>
      <c r="GH69" s="646"/>
      <c r="GI69" s="646"/>
      <c r="GJ69" s="646"/>
      <c r="GK69" s="646"/>
      <c r="GL69" s="646"/>
      <c r="GM69" s="646"/>
      <c r="GN69" s="646"/>
      <c r="GO69" s="646"/>
      <c r="GP69" s="646"/>
      <c r="GQ69" s="646"/>
      <c r="GR69" s="646"/>
      <c r="GS69" s="646"/>
      <c r="GT69" s="646"/>
      <c r="GU69" s="646"/>
      <c r="GV69" s="646"/>
      <c r="GW69" s="646"/>
      <c r="GX69" s="646"/>
      <c r="GY69" s="646"/>
      <c r="GZ69" s="646"/>
      <c r="HA69" s="646"/>
      <c r="HB69" s="646"/>
      <c r="HC69" s="646"/>
      <c r="HD69" s="646"/>
      <c r="HE69" s="646"/>
      <c r="HF69" s="646"/>
      <c r="HG69" s="646"/>
      <c r="HH69" s="646"/>
      <c r="HI69" s="646"/>
      <c r="HJ69" s="646"/>
      <c r="HK69" s="646"/>
      <c r="HL69" s="646"/>
      <c r="HM69" s="646"/>
      <c r="HN69" s="646"/>
      <c r="HO69" s="646"/>
      <c r="HP69" s="646"/>
      <c r="HQ69" s="646"/>
      <c r="HR69" s="646"/>
      <c r="HS69" s="646"/>
      <c r="HT69" s="646"/>
      <c r="HU69" s="646"/>
      <c r="HV69" s="646"/>
      <c r="HW69" s="646"/>
      <c r="HX69" s="646"/>
      <c r="HY69" s="646"/>
      <c r="HZ69" s="646"/>
      <c r="IA69" s="646"/>
      <c r="IB69" s="646"/>
      <c r="IC69" s="646"/>
      <c r="ID69" s="646"/>
      <c r="IE69" s="646"/>
      <c r="IF69" s="646"/>
      <c r="IG69" s="646"/>
      <c r="IH69" s="646"/>
      <c r="II69" s="646"/>
      <c r="IJ69" s="646"/>
      <c r="IK69" s="646"/>
      <c r="IL69" s="646"/>
      <c r="IM69" s="646"/>
      <c r="IN69" s="646"/>
      <c r="IO69" s="646"/>
      <c r="IP69" s="646"/>
      <c r="IQ69" s="646"/>
      <c r="IR69" s="646"/>
      <c r="IS69" s="646"/>
      <c r="IT69" s="646"/>
      <c r="IU69" s="646"/>
      <c r="IV69" s="646"/>
    </row>
    <row r="70" spans="1:256" s="646" customFormat="1" ht="15" customHeight="1">
      <c r="A70" s="2792" t="s">
        <v>630</v>
      </c>
      <c r="B70" s="2792"/>
      <c r="C70" s="2792"/>
      <c r="D70" s="2792"/>
      <c r="E70" s="2792"/>
      <c r="F70" s="644"/>
      <c r="G70" s="644"/>
      <c r="H70" s="644"/>
      <c r="I70" s="644"/>
      <c r="J70" s="644"/>
      <c r="K70" s="644"/>
      <c r="L70" s="644"/>
      <c r="M70" s="644"/>
      <c r="N70" s="644"/>
      <c r="O70" s="644"/>
      <c r="P70" s="644"/>
      <c r="Q70" s="547"/>
      <c r="R70" s="547"/>
      <c r="S70" s="547"/>
      <c r="T70" s="547"/>
      <c r="U70" s="547"/>
      <c r="V70" s="547"/>
      <c r="W70" s="547"/>
      <c r="X70" s="547"/>
      <c r="Y70" s="547"/>
      <c r="Z70" s="547"/>
      <c r="AA70" s="547"/>
      <c r="AB70" s="547"/>
      <c r="AC70" s="547"/>
      <c r="AD70" s="547"/>
      <c r="AE70" s="547"/>
      <c r="AF70" s="547"/>
      <c r="AG70" s="547"/>
      <c r="AH70" s="547"/>
      <c r="AI70" s="547"/>
      <c r="AJ70" s="547"/>
      <c r="AK70" s="547"/>
      <c r="AL70" s="547"/>
      <c r="AM70" s="547"/>
      <c r="AN70" s="547"/>
      <c r="AO70" s="547"/>
      <c r="AP70" s="547"/>
      <c r="AQ70" s="547"/>
      <c r="AR70" s="547"/>
      <c r="AS70" s="547"/>
      <c r="AT70" s="547"/>
      <c r="AU70" s="547"/>
      <c r="AV70" s="547"/>
      <c r="AW70" s="547"/>
      <c r="AX70" s="547"/>
      <c r="AY70" s="547"/>
      <c r="AZ70" s="547"/>
      <c r="BA70" s="547"/>
      <c r="BB70" s="547"/>
      <c r="BC70" s="547"/>
      <c r="BD70" s="547"/>
      <c r="BE70" s="547"/>
      <c r="BF70" s="547"/>
      <c r="BG70" s="547"/>
      <c r="BH70" s="547"/>
      <c r="BI70" s="547"/>
      <c r="BJ70" s="547"/>
      <c r="BK70" s="547"/>
      <c r="BL70" s="547"/>
      <c r="BM70" s="547"/>
      <c r="BN70" s="547"/>
      <c r="BO70" s="547"/>
      <c r="BP70" s="547"/>
      <c r="BQ70" s="547"/>
      <c r="BR70" s="547"/>
      <c r="BS70" s="547"/>
      <c r="BT70" s="547"/>
      <c r="BU70" s="547"/>
      <c r="BV70" s="547"/>
      <c r="BW70" s="547"/>
      <c r="BX70" s="547"/>
      <c r="BY70" s="547"/>
      <c r="BZ70" s="547"/>
      <c r="CA70" s="547"/>
      <c r="CB70" s="547"/>
      <c r="CC70" s="547"/>
      <c r="CD70" s="547"/>
      <c r="CE70" s="547"/>
      <c r="CF70" s="547"/>
      <c r="CG70" s="547"/>
      <c r="CH70" s="547"/>
      <c r="CI70" s="547"/>
      <c r="CJ70" s="547"/>
      <c r="CK70" s="547"/>
      <c r="CL70" s="547"/>
      <c r="CM70" s="547"/>
      <c r="CN70" s="547"/>
      <c r="CO70" s="547"/>
      <c r="CP70" s="547"/>
      <c r="CQ70" s="547"/>
      <c r="CR70" s="547"/>
      <c r="CS70" s="547"/>
      <c r="CT70" s="547"/>
      <c r="CU70" s="547"/>
      <c r="CV70" s="547"/>
      <c r="CW70" s="547"/>
      <c r="CX70" s="547"/>
      <c r="CY70" s="547"/>
      <c r="CZ70" s="547"/>
      <c r="DA70" s="547"/>
      <c r="DB70" s="547"/>
      <c r="DC70" s="547"/>
      <c r="DD70" s="547"/>
      <c r="DE70" s="547"/>
      <c r="DF70" s="547"/>
      <c r="DG70" s="547"/>
      <c r="DH70" s="547"/>
      <c r="DI70" s="547"/>
      <c r="DJ70" s="547"/>
      <c r="DK70" s="547"/>
      <c r="DL70" s="547"/>
      <c r="DM70" s="547"/>
      <c r="DN70" s="547"/>
      <c r="DO70" s="547"/>
      <c r="DP70" s="547"/>
      <c r="DQ70" s="547"/>
      <c r="DR70" s="547"/>
      <c r="DS70" s="547"/>
      <c r="DT70" s="547"/>
      <c r="DU70" s="547"/>
      <c r="DV70" s="547"/>
      <c r="DW70" s="547"/>
      <c r="DX70" s="547"/>
      <c r="DY70" s="547"/>
      <c r="DZ70" s="547"/>
      <c r="EA70" s="547"/>
      <c r="EB70" s="547"/>
      <c r="EC70" s="547"/>
      <c r="ED70" s="547"/>
      <c r="EE70" s="547"/>
      <c r="EF70" s="547"/>
      <c r="EG70" s="547"/>
      <c r="EH70" s="547"/>
      <c r="EI70" s="547"/>
      <c r="EJ70" s="547"/>
      <c r="EK70" s="547"/>
      <c r="EL70" s="547"/>
      <c r="EM70" s="547"/>
      <c r="EN70" s="547"/>
      <c r="EO70" s="547"/>
      <c r="EP70" s="547"/>
      <c r="EQ70" s="547"/>
      <c r="ER70" s="547"/>
      <c r="ES70" s="547"/>
      <c r="ET70" s="547"/>
      <c r="EU70" s="547"/>
      <c r="EV70" s="547"/>
      <c r="EW70" s="547"/>
      <c r="EX70" s="547"/>
      <c r="EY70" s="547"/>
      <c r="EZ70" s="547"/>
      <c r="FA70" s="547"/>
      <c r="FB70" s="547"/>
      <c r="FC70" s="547"/>
      <c r="FD70" s="547"/>
      <c r="FE70" s="547"/>
      <c r="FF70" s="547"/>
      <c r="FG70" s="547"/>
      <c r="FH70" s="547"/>
      <c r="FI70" s="547"/>
      <c r="FJ70" s="547"/>
      <c r="FK70" s="547"/>
      <c r="FL70" s="547"/>
      <c r="FM70" s="547"/>
      <c r="FN70" s="547"/>
      <c r="FO70" s="547"/>
      <c r="FP70" s="547"/>
      <c r="FQ70" s="547"/>
      <c r="FR70" s="547"/>
      <c r="FS70" s="547"/>
      <c r="FT70" s="547"/>
      <c r="FU70" s="547"/>
      <c r="FV70" s="547"/>
      <c r="FW70" s="547"/>
      <c r="FX70" s="547"/>
      <c r="FY70" s="547"/>
      <c r="FZ70" s="547"/>
      <c r="GA70" s="547"/>
      <c r="GB70" s="547"/>
      <c r="GC70" s="547"/>
      <c r="GD70" s="547"/>
      <c r="GE70" s="547"/>
      <c r="GF70" s="547"/>
      <c r="GG70" s="547"/>
      <c r="GH70" s="547"/>
      <c r="GI70" s="547"/>
      <c r="GJ70" s="547"/>
      <c r="GK70" s="547"/>
      <c r="GL70" s="547"/>
      <c r="GM70" s="547"/>
      <c r="GN70" s="547"/>
      <c r="GO70" s="547"/>
      <c r="GP70" s="547"/>
      <c r="GQ70" s="547"/>
      <c r="GR70" s="547"/>
      <c r="GS70" s="547"/>
      <c r="GT70" s="547"/>
      <c r="GU70" s="547"/>
      <c r="GV70" s="547"/>
      <c r="GW70" s="547"/>
      <c r="GX70" s="547"/>
      <c r="GY70" s="547"/>
      <c r="GZ70" s="547"/>
      <c r="HA70" s="547"/>
      <c r="HB70" s="547"/>
      <c r="HC70" s="547"/>
      <c r="HD70" s="547"/>
      <c r="HE70" s="547"/>
      <c r="HF70" s="547"/>
      <c r="HG70" s="547"/>
      <c r="HH70" s="547"/>
      <c r="HI70" s="547"/>
      <c r="HJ70" s="547"/>
      <c r="HK70" s="547"/>
      <c r="HL70" s="547"/>
      <c r="HM70" s="547"/>
      <c r="HN70" s="547"/>
      <c r="HO70" s="547"/>
      <c r="HP70" s="547"/>
      <c r="HQ70" s="547"/>
      <c r="HR70" s="547"/>
      <c r="HS70" s="547"/>
      <c r="HT70" s="547"/>
      <c r="HU70" s="547"/>
      <c r="HV70" s="547"/>
      <c r="HW70" s="547"/>
      <c r="HX70" s="547"/>
      <c r="HY70" s="547"/>
      <c r="HZ70" s="547"/>
      <c r="IA70" s="547"/>
      <c r="IB70" s="547"/>
      <c r="IC70" s="547"/>
      <c r="ID70" s="547"/>
      <c r="IE70" s="547"/>
      <c r="IF70" s="547"/>
      <c r="IG70" s="547"/>
      <c r="IH70" s="547"/>
      <c r="II70" s="547"/>
      <c r="IJ70" s="547"/>
      <c r="IK70" s="547"/>
      <c r="IL70" s="547"/>
      <c r="IM70" s="547"/>
      <c r="IN70" s="547"/>
      <c r="IO70" s="547"/>
      <c r="IP70" s="547"/>
      <c r="IQ70" s="547"/>
      <c r="IR70" s="547"/>
      <c r="IS70" s="547"/>
      <c r="IT70" s="547"/>
      <c r="IU70" s="547"/>
      <c r="IV70" s="547"/>
    </row>
    <row r="71" spans="1:256" ht="20.100000000000001" customHeight="1">
      <c r="A71" s="554" t="s">
        <v>14</v>
      </c>
      <c r="B71" s="555">
        <v>2005</v>
      </c>
      <c r="C71" s="555">
        <v>2010</v>
      </c>
      <c r="D71" s="555">
        <v>2012</v>
      </c>
      <c r="E71" s="581">
        <v>2013</v>
      </c>
      <c r="F71" s="645"/>
      <c r="G71" s="645"/>
      <c r="H71" s="645"/>
      <c r="I71" s="645"/>
      <c r="J71" s="645"/>
      <c r="K71" s="645"/>
      <c r="L71" s="645"/>
      <c r="M71" s="645"/>
      <c r="N71" s="645"/>
      <c r="O71" s="617"/>
      <c r="P71" s="617"/>
      <c r="Q71" s="646"/>
      <c r="R71" s="646"/>
      <c r="S71" s="646"/>
      <c r="T71" s="646"/>
      <c r="U71" s="646"/>
      <c r="V71" s="646"/>
      <c r="W71" s="646"/>
      <c r="X71" s="646"/>
      <c r="Y71" s="646"/>
      <c r="Z71" s="646"/>
      <c r="AA71" s="646"/>
      <c r="AB71" s="646"/>
      <c r="AC71" s="646"/>
      <c r="AD71" s="646"/>
      <c r="AE71" s="646"/>
      <c r="AF71" s="646"/>
      <c r="AG71" s="646"/>
      <c r="AH71" s="646"/>
      <c r="AI71" s="646"/>
      <c r="AJ71" s="646"/>
      <c r="AK71" s="646"/>
      <c r="AL71" s="646"/>
      <c r="AM71" s="646"/>
      <c r="AN71" s="646"/>
      <c r="AO71" s="646"/>
      <c r="AP71" s="646"/>
      <c r="AQ71" s="646"/>
      <c r="AR71" s="646"/>
      <c r="AS71" s="646"/>
      <c r="AT71" s="646"/>
      <c r="AU71" s="646"/>
      <c r="AV71" s="646"/>
      <c r="AW71" s="646"/>
      <c r="AX71" s="646"/>
      <c r="AY71" s="646"/>
      <c r="AZ71" s="646"/>
      <c r="BA71" s="646"/>
      <c r="BB71" s="646"/>
      <c r="BC71" s="646"/>
      <c r="BD71" s="646"/>
      <c r="BE71" s="646"/>
      <c r="BF71" s="646"/>
      <c r="BG71" s="646"/>
      <c r="BH71" s="646"/>
      <c r="BI71" s="646"/>
      <c r="BJ71" s="646"/>
      <c r="BK71" s="646"/>
      <c r="BL71" s="646"/>
      <c r="BM71" s="646"/>
      <c r="BN71" s="646"/>
      <c r="BO71" s="646"/>
      <c r="BP71" s="646"/>
      <c r="BQ71" s="646"/>
      <c r="BR71" s="646"/>
      <c r="BS71" s="646"/>
      <c r="BT71" s="646"/>
      <c r="BU71" s="646"/>
      <c r="BV71" s="646"/>
      <c r="BW71" s="646"/>
      <c r="BX71" s="646"/>
      <c r="BY71" s="646"/>
      <c r="BZ71" s="646"/>
      <c r="CA71" s="646"/>
      <c r="CB71" s="646"/>
      <c r="CC71" s="646"/>
      <c r="CD71" s="646"/>
      <c r="CE71" s="646"/>
      <c r="CF71" s="646"/>
      <c r="CG71" s="646"/>
      <c r="CH71" s="646"/>
      <c r="CI71" s="646"/>
      <c r="CJ71" s="646"/>
      <c r="CK71" s="646"/>
      <c r="CL71" s="646"/>
      <c r="CM71" s="646"/>
      <c r="CN71" s="646"/>
      <c r="CO71" s="646"/>
      <c r="CP71" s="646"/>
      <c r="CQ71" s="646"/>
      <c r="CR71" s="646"/>
      <c r="CS71" s="646"/>
      <c r="CT71" s="646"/>
      <c r="CU71" s="646"/>
      <c r="CV71" s="646"/>
      <c r="CW71" s="646"/>
      <c r="CX71" s="646"/>
      <c r="CY71" s="646"/>
      <c r="CZ71" s="646"/>
      <c r="DA71" s="646"/>
      <c r="DB71" s="646"/>
      <c r="DC71" s="646"/>
      <c r="DD71" s="646"/>
      <c r="DE71" s="646"/>
      <c r="DF71" s="646"/>
      <c r="DG71" s="646"/>
      <c r="DH71" s="646"/>
      <c r="DI71" s="646"/>
      <c r="DJ71" s="646"/>
      <c r="DK71" s="646"/>
      <c r="DL71" s="646"/>
      <c r="DM71" s="646"/>
      <c r="DN71" s="646"/>
      <c r="DO71" s="646"/>
      <c r="DP71" s="646"/>
      <c r="DQ71" s="646"/>
      <c r="DR71" s="646"/>
      <c r="DS71" s="646"/>
      <c r="DT71" s="646"/>
      <c r="DU71" s="646"/>
      <c r="DV71" s="646"/>
      <c r="DW71" s="646"/>
      <c r="DX71" s="646"/>
      <c r="DY71" s="646"/>
      <c r="DZ71" s="646"/>
      <c r="EA71" s="646"/>
      <c r="EB71" s="646"/>
      <c r="EC71" s="646"/>
      <c r="ED71" s="646"/>
      <c r="EE71" s="646"/>
      <c r="EF71" s="646"/>
      <c r="EG71" s="646"/>
      <c r="EH71" s="646"/>
      <c r="EI71" s="646"/>
      <c r="EJ71" s="646"/>
      <c r="EK71" s="646"/>
      <c r="EL71" s="646"/>
      <c r="EM71" s="646"/>
      <c r="EN71" s="646"/>
      <c r="EO71" s="646"/>
      <c r="EP71" s="646"/>
      <c r="EQ71" s="646"/>
      <c r="ER71" s="646"/>
      <c r="ES71" s="646"/>
      <c r="ET71" s="646"/>
      <c r="EU71" s="646"/>
      <c r="EV71" s="646"/>
      <c r="EW71" s="646"/>
      <c r="EX71" s="646"/>
      <c r="EY71" s="646"/>
      <c r="EZ71" s="646"/>
      <c r="FA71" s="646"/>
      <c r="FB71" s="646"/>
      <c r="FC71" s="646"/>
      <c r="FD71" s="646"/>
      <c r="FE71" s="646"/>
      <c r="FF71" s="646"/>
      <c r="FG71" s="646"/>
      <c r="FH71" s="646"/>
      <c r="FI71" s="646"/>
      <c r="FJ71" s="646"/>
      <c r="FK71" s="646"/>
      <c r="FL71" s="646"/>
      <c r="FM71" s="646"/>
      <c r="FN71" s="646"/>
      <c r="FO71" s="646"/>
      <c r="FP71" s="646"/>
      <c r="FQ71" s="646"/>
      <c r="FR71" s="646"/>
      <c r="FS71" s="646"/>
      <c r="FT71" s="646"/>
      <c r="FU71" s="646"/>
      <c r="FV71" s="646"/>
      <c r="FW71" s="646"/>
      <c r="FX71" s="646"/>
      <c r="FY71" s="646"/>
      <c r="FZ71" s="646"/>
      <c r="GA71" s="646"/>
      <c r="GB71" s="646"/>
      <c r="GC71" s="646"/>
      <c r="GD71" s="646"/>
      <c r="GE71" s="646"/>
      <c r="GF71" s="646"/>
      <c r="GG71" s="646"/>
      <c r="GH71" s="646"/>
      <c r="GI71" s="646"/>
      <c r="GJ71" s="646"/>
      <c r="GK71" s="646"/>
      <c r="GL71" s="646"/>
      <c r="GM71" s="646"/>
      <c r="GN71" s="646"/>
      <c r="GO71" s="646"/>
      <c r="GP71" s="646"/>
      <c r="GQ71" s="646"/>
      <c r="GR71" s="646"/>
      <c r="GS71" s="646"/>
      <c r="GT71" s="646"/>
      <c r="GU71" s="646"/>
      <c r="GV71" s="646"/>
      <c r="GW71" s="646"/>
      <c r="GX71" s="646"/>
      <c r="GY71" s="646"/>
      <c r="GZ71" s="646"/>
      <c r="HA71" s="646"/>
      <c r="HB71" s="646"/>
      <c r="HC71" s="646"/>
      <c r="HD71" s="646"/>
      <c r="HE71" s="646"/>
      <c r="HF71" s="646"/>
      <c r="HG71" s="646"/>
      <c r="HH71" s="646"/>
      <c r="HI71" s="646"/>
      <c r="HJ71" s="646"/>
      <c r="HK71" s="646"/>
      <c r="HL71" s="646"/>
      <c r="HM71" s="646"/>
      <c r="HN71" s="646"/>
      <c r="HO71" s="646"/>
      <c r="HP71" s="646"/>
      <c r="HQ71" s="646"/>
      <c r="HR71" s="646"/>
      <c r="HS71" s="646"/>
      <c r="HT71" s="646"/>
      <c r="HU71" s="646"/>
      <c r="HV71" s="646"/>
      <c r="HW71" s="646"/>
      <c r="HX71" s="646"/>
      <c r="HY71" s="646"/>
      <c r="HZ71" s="646"/>
      <c r="IA71" s="646"/>
      <c r="IB71" s="646"/>
      <c r="IC71" s="646"/>
      <c r="ID71" s="646"/>
      <c r="IE71" s="646"/>
      <c r="IF71" s="646"/>
      <c r="IG71" s="646"/>
      <c r="IH71" s="646"/>
      <c r="II71" s="646"/>
      <c r="IJ71" s="646"/>
      <c r="IK71" s="646"/>
      <c r="IL71" s="646"/>
      <c r="IM71" s="646"/>
      <c r="IN71" s="646"/>
      <c r="IO71" s="646"/>
      <c r="IP71" s="646"/>
      <c r="IQ71" s="646"/>
      <c r="IR71" s="646"/>
      <c r="IS71" s="646"/>
      <c r="IT71" s="646"/>
      <c r="IU71" s="646"/>
      <c r="IV71" s="646"/>
    </row>
    <row r="72" spans="1:256" s="646" customFormat="1" ht="20.100000000000001" customHeight="1">
      <c r="A72" s="705" t="s">
        <v>562</v>
      </c>
      <c r="B72" s="559">
        <v>356621</v>
      </c>
      <c r="C72" s="559">
        <v>450850</v>
      </c>
      <c r="D72" s="559">
        <v>554789</v>
      </c>
      <c r="E72" s="562">
        <v>565061.71341740014</v>
      </c>
      <c r="F72" s="656"/>
      <c r="G72" s="656"/>
      <c r="H72" s="656"/>
      <c r="I72" s="656"/>
      <c r="J72" s="645"/>
      <c r="K72" s="645"/>
      <c r="L72" s="645"/>
      <c r="M72" s="645"/>
      <c r="N72" s="645"/>
      <c r="O72" s="617"/>
      <c r="P72" s="617"/>
    </row>
    <row r="73" spans="1:256" s="646" customFormat="1" ht="20.100000000000001" customHeight="1">
      <c r="A73" s="558" t="s">
        <v>563</v>
      </c>
      <c r="B73" s="559">
        <v>7924</v>
      </c>
      <c r="C73" s="559">
        <v>134935</v>
      </c>
      <c r="D73" s="559">
        <v>0</v>
      </c>
      <c r="E73" s="562">
        <v>0.67100000000000004</v>
      </c>
      <c r="F73" s="656"/>
      <c r="G73" s="656"/>
      <c r="H73" s="656"/>
      <c r="I73" s="656"/>
      <c r="J73" s="645"/>
      <c r="K73" s="645"/>
      <c r="L73" s="645"/>
      <c r="M73" s="645"/>
      <c r="N73" s="645"/>
      <c r="O73" s="617"/>
      <c r="P73" s="617"/>
    </row>
    <row r="74" spans="1:256" s="646" customFormat="1" ht="20.100000000000001" customHeight="1">
      <c r="A74" s="558" t="s">
        <v>564</v>
      </c>
      <c r="B74" s="559">
        <v>3368</v>
      </c>
      <c r="C74" s="559">
        <v>81202</v>
      </c>
      <c r="D74" s="559">
        <v>1267</v>
      </c>
      <c r="E74" s="562">
        <v>5371.9198624629935</v>
      </c>
      <c r="F74" s="656"/>
      <c r="G74" s="656"/>
      <c r="H74" s="656"/>
      <c r="I74" s="656"/>
      <c r="J74" s="645"/>
      <c r="K74" s="645"/>
      <c r="L74" s="645"/>
      <c r="M74" s="645"/>
      <c r="N74" s="645"/>
      <c r="O74" s="617"/>
      <c r="P74" s="617"/>
    </row>
    <row r="75" spans="1:256" s="646" customFormat="1" ht="20.100000000000001" customHeight="1">
      <c r="A75" s="574" t="s">
        <v>565</v>
      </c>
      <c r="B75" s="564">
        <v>7.5</v>
      </c>
      <c r="C75" s="564">
        <v>25</v>
      </c>
      <c r="D75" s="564">
        <v>0</v>
      </c>
      <c r="E75" s="564">
        <v>0</v>
      </c>
      <c r="F75" s="706"/>
      <c r="G75" s="656"/>
      <c r="H75" s="656"/>
      <c r="I75" s="656"/>
      <c r="J75" s="645"/>
      <c r="K75" s="645"/>
      <c r="L75" s="645"/>
      <c r="M75" s="645"/>
      <c r="N75" s="645"/>
      <c r="O75" s="617"/>
      <c r="P75" s="617"/>
    </row>
    <row r="76" spans="1:256" s="646" customFormat="1" ht="20.100000000000001" customHeight="1">
      <c r="A76" s="551" t="s">
        <v>551</v>
      </c>
      <c r="B76" s="551"/>
      <c r="C76" s="551"/>
      <c r="D76" s="551"/>
      <c r="E76" s="551"/>
      <c r="F76" s="649"/>
      <c r="G76" s="649"/>
      <c r="H76" s="649"/>
      <c r="I76" s="649"/>
      <c r="J76" s="649"/>
      <c r="K76" s="649"/>
      <c r="L76" s="649"/>
      <c r="M76" s="649"/>
      <c r="N76" s="649"/>
      <c r="O76" s="649"/>
      <c r="P76" s="649"/>
      <c r="Q76" s="625"/>
      <c r="R76" s="625"/>
      <c r="S76" s="625"/>
      <c r="T76" s="625"/>
      <c r="U76" s="625"/>
      <c r="V76" s="625"/>
      <c r="W76" s="625"/>
      <c r="X76" s="625"/>
      <c r="Y76" s="625"/>
      <c r="Z76" s="625"/>
      <c r="AA76" s="625"/>
      <c r="AB76" s="625"/>
      <c r="AC76" s="625"/>
      <c r="AD76" s="625"/>
      <c r="AE76" s="625"/>
      <c r="AF76" s="625"/>
      <c r="AG76" s="625"/>
      <c r="AH76" s="625"/>
      <c r="AI76" s="625"/>
      <c r="AJ76" s="625"/>
      <c r="AK76" s="625"/>
      <c r="AL76" s="625"/>
      <c r="AM76" s="625"/>
      <c r="AN76" s="625"/>
      <c r="AO76" s="625"/>
      <c r="AP76" s="625"/>
      <c r="AQ76" s="625"/>
      <c r="AR76" s="625"/>
      <c r="AS76" s="625"/>
      <c r="AT76" s="625"/>
      <c r="AU76" s="625"/>
      <c r="AV76" s="625"/>
      <c r="AW76" s="625"/>
      <c r="AX76" s="625"/>
      <c r="AY76" s="625"/>
      <c r="AZ76" s="625"/>
      <c r="BA76" s="625"/>
      <c r="BB76" s="625"/>
      <c r="BC76" s="625"/>
      <c r="BD76" s="625"/>
      <c r="BE76" s="625"/>
      <c r="BF76" s="625"/>
      <c r="BG76" s="625"/>
      <c r="BH76" s="625"/>
      <c r="BI76" s="625"/>
      <c r="BJ76" s="625"/>
      <c r="BK76" s="625"/>
      <c r="BL76" s="625"/>
      <c r="BM76" s="625"/>
      <c r="BN76" s="625"/>
      <c r="BO76" s="625"/>
      <c r="BP76" s="625"/>
      <c r="BQ76" s="625"/>
      <c r="BR76" s="625"/>
      <c r="BS76" s="625"/>
      <c r="BT76" s="625"/>
      <c r="BU76" s="625"/>
      <c r="BV76" s="625"/>
      <c r="BW76" s="625"/>
      <c r="BX76" s="625"/>
      <c r="BY76" s="625"/>
      <c r="BZ76" s="625"/>
      <c r="CA76" s="625"/>
      <c r="CB76" s="625"/>
      <c r="CC76" s="625"/>
      <c r="CD76" s="625"/>
      <c r="CE76" s="625"/>
      <c r="CF76" s="625"/>
      <c r="CG76" s="625"/>
      <c r="CH76" s="625"/>
      <c r="CI76" s="625"/>
      <c r="CJ76" s="625"/>
      <c r="CK76" s="625"/>
      <c r="CL76" s="625"/>
      <c r="CM76" s="625"/>
      <c r="CN76" s="625"/>
      <c r="CO76" s="625"/>
      <c r="CP76" s="625"/>
      <c r="CQ76" s="625"/>
      <c r="CR76" s="625"/>
      <c r="CS76" s="625"/>
      <c r="CT76" s="625"/>
      <c r="CU76" s="625"/>
      <c r="CV76" s="625"/>
      <c r="CW76" s="625"/>
      <c r="CX76" s="625"/>
      <c r="CY76" s="625"/>
      <c r="CZ76" s="625"/>
      <c r="DA76" s="625"/>
      <c r="DB76" s="625"/>
      <c r="DC76" s="625"/>
      <c r="DD76" s="625"/>
      <c r="DE76" s="625"/>
      <c r="DF76" s="625"/>
      <c r="DG76" s="625"/>
      <c r="DH76" s="625"/>
      <c r="DI76" s="625"/>
      <c r="DJ76" s="625"/>
      <c r="DK76" s="625"/>
      <c r="DL76" s="625"/>
      <c r="DM76" s="625"/>
      <c r="DN76" s="625"/>
      <c r="DO76" s="625"/>
      <c r="DP76" s="625"/>
      <c r="DQ76" s="625"/>
      <c r="DR76" s="625"/>
      <c r="DS76" s="625"/>
      <c r="DT76" s="625"/>
      <c r="DU76" s="625"/>
      <c r="DV76" s="625"/>
      <c r="DW76" s="625"/>
      <c r="DX76" s="625"/>
      <c r="DY76" s="625"/>
      <c r="DZ76" s="625"/>
      <c r="EA76" s="625"/>
      <c r="EB76" s="625"/>
      <c r="EC76" s="625"/>
      <c r="ED76" s="625"/>
      <c r="EE76" s="625"/>
      <c r="EF76" s="625"/>
      <c r="EG76" s="625"/>
      <c r="EH76" s="625"/>
      <c r="EI76" s="625"/>
      <c r="EJ76" s="625"/>
      <c r="EK76" s="625"/>
      <c r="EL76" s="625"/>
      <c r="EM76" s="625"/>
      <c r="EN76" s="625"/>
      <c r="EO76" s="625"/>
      <c r="EP76" s="625"/>
      <c r="EQ76" s="625"/>
      <c r="ER76" s="625"/>
      <c r="ES76" s="625"/>
      <c r="ET76" s="625"/>
      <c r="EU76" s="625"/>
      <c r="EV76" s="625"/>
      <c r="EW76" s="625"/>
      <c r="EX76" s="625"/>
      <c r="EY76" s="625"/>
      <c r="EZ76" s="625"/>
      <c r="FA76" s="625"/>
      <c r="FB76" s="625"/>
      <c r="FC76" s="625"/>
      <c r="FD76" s="625"/>
      <c r="FE76" s="625"/>
      <c r="FF76" s="625"/>
      <c r="FG76" s="625"/>
      <c r="FH76" s="625"/>
      <c r="FI76" s="625"/>
      <c r="FJ76" s="625"/>
      <c r="FK76" s="625"/>
      <c r="FL76" s="625"/>
      <c r="FM76" s="625"/>
      <c r="FN76" s="625"/>
      <c r="FO76" s="625"/>
      <c r="FP76" s="625"/>
      <c r="FQ76" s="625"/>
      <c r="FR76" s="625"/>
      <c r="FS76" s="625"/>
      <c r="FT76" s="625"/>
      <c r="FU76" s="625"/>
      <c r="FV76" s="625"/>
      <c r="FW76" s="625"/>
      <c r="FX76" s="625"/>
      <c r="FY76" s="625"/>
      <c r="FZ76" s="625"/>
      <c r="GA76" s="625"/>
      <c r="GB76" s="625"/>
      <c r="GC76" s="625"/>
      <c r="GD76" s="625"/>
      <c r="GE76" s="625"/>
      <c r="GF76" s="625"/>
      <c r="GG76" s="625"/>
      <c r="GH76" s="625"/>
      <c r="GI76" s="625"/>
      <c r="GJ76" s="625"/>
      <c r="GK76" s="625"/>
      <c r="GL76" s="625"/>
      <c r="GM76" s="625"/>
      <c r="GN76" s="625"/>
      <c r="GO76" s="625"/>
      <c r="GP76" s="625"/>
      <c r="GQ76" s="625"/>
      <c r="GR76" s="625"/>
      <c r="GS76" s="625"/>
      <c r="GT76" s="625"/>
      <c r="GU76" s="625"/>
      <c r="GV76" s="625"/>
      <c r="GW76" s="625"/>
      <c r="GX76" s="625"/>
      <c r="GY76" s="625"/>
      <c r="GZ76" s="625"/>
      <c r="HA76" s="625"/>
      <c r="HB76" s="625"/>
      <c r="HC76" s="625"/>
      <c r="HD76" s="625"/>
      <c r="HE76" s="625"/>
      <c r="HF76" s="625"/>
      <c r="HG76" s="625"/>
      <c r="HH76" s="625"/>
      <c r="HI76" s="625"/>
      <c r="HJ76" s="625"/>
      <c r="HK76" s="625"/>
      <c r="HL76" s="625"/>
      <c r="HM76" s="625"/>
      <c r="HN76" s="625"/>
      <c r="HO76" s="625"/>
      <c r="HP76" s="625"/>
      <c r="HQ76" s="625"/>
      <c r="HR76" s="625"/>
      <c r="HS76" s="625"/>
      <c r="HT76" s="625"/>
      <c r="HU76" s="625"/>
      <c r="HV76" s="625"/>
      <c r="HW76" s="625"/>
      <c r="HX76" s="625"/>
      <c r="HY76" s="625"/>
      <c r="HZ76" s="625"/>
      <c r="IA76" s="625"/>
      <c r="IB76" s="625"/>
      <c r="IC76" s="625"/>
      <c r="ID76" s="625"/>
      <c r="IE76" s="625"/>
      <c r="IF76" s="625"/>
      <c r="IG76" s="625"/>
      <c r="IH76" s="625"/>
      <c r="II76" s="625"/>
      <c r="IJ76" s="625"/>
      <c r="IK76" s="625"/>
      <c r="IL76" s="625"/>
      <c r="IM76" s="625"/>
      <c r="IN76" s="625"/>
      <c r="IO76" s="625"/>
      <c r="IP76" s="625"/>
      <c r="IQ76" s="625"/>
      <c r="IR76" s="625"/>
      <c r="IS76" s="625"/>
      <c r="IT76" s="625"/>
      <c r="IU76" s="625"/>
      <c r="IV76" s="625"/>
    </row>
    <row r="77" spans="1:256" s="625" customFormat="1" ht="15" customHeight="1">
      <c r="A77" s="552"/>
      <c r="B77" s="552"/>
      <c r="C77" s="552"/>
      <c r="D77" s="552"/>
      <c r="E77" s="552"/>
      <c r="F77" s="649"/>
      <c r="G77" s="649"/>
      <c r="H77" s="649"/>
      <c r="I77" s="649"/>
      <c r="J77" s="649"/>
      <c r="K77" s="649"/>
      <c r="L77" s="649"/>
      <c r="M77" s="649"/>
      <c r="N77" s="649"/>
      <c r="O77" s="649"/>
      <c r="P77" s="649"/>
    </row>
    <row r="78" spans="1:256" s="625" customFormat="1" ht="15" customHeight="1">
      <c r="A78" s="2733" t="s">
        <v>631</v>
      </c>
      <c r="B78" s="2733"/>
      <c r="C78" s="2733"/>
      <c r="D78" s="2733"/>
      <c r="E78" s="2733"/>
      <c r="F78" s="644"/>
      <c r="G78" s="644"/>
      <c r="H78" s="644"/>
      <c r="I78" s="644"/>
      <c r="J78" s="644"/>
      <c r="K78" s="644"/>
      <c r="L78" s="644"/>
      <c r="M78" s="644"/>
      <c r="N78" s="644"/>
      <c r="O78" s="644"/>
      <c r="P78" s="644"/>
      <c r="Q78" s="547"/>
      <c r="R78" s="547"/>
      <c r="S78" s="547"/>
      <c r="T78" s="547"/>
      <c r="U78" s="547"/>
      <c r="V78" s="547"/>
      <c r="W78" s="547"/>
      <c r="X78" s="547"/>
      <c r="Y78" s="547"/>
      <c r="Z78" s="547"/>
      <c r="AA78" s="547"/>
      <c r="AB78" s="547"/>
      <c r="AC78" s="547"/>
      <c r="AD78" s="547"/>
      <c r="AE78" s="547"/>
      <c r="AF78" s="547"/>
      <c r="AG78" s="547"/>
      <c r="AH78" s="547"/>
      <c r="AI78" s="547"/>
      <c r="AJ78" s="547"/>
      <c r="AK78" s="547"/>
      <c r="AL78" s="547"/>
      <c r="AM78" s="547"/>
      <c r="AN78" s="547"/>
      <c r="AO78" s="547"/>
      <c r="AP78" s="547"/>
      <c r="AQ78" s="547"/>
      <c r="AR78" s="547"/>
      <c r="AS78" s="547"/>
      <c r="AT78" s="547"/>
      <c r="AU78" s="547"/>
      <c r="AV78" s="547"/>
      <c r="AW78" s="547"/>
      <c r="AX78" s="547"/>
      <c r="AY78" s="547"/>
      <c r="AZ78" s="547"/>
      <c r="BA78" s="547"/>
      <c r="BB78" s="547"/>
      <c r="BC78" s="547"/>
      <c r="BD78" s="547"/>
      <c r="BE78" s="547"/>
      <c r="BF78" s="547"/>
      <c r="BG78" s="547"/>
      <c r="BH78" s="547"/>
      <c r="BI78" s="547"/>
      <c r="BJ78" s="547"/>
      <c r="BK78" s="547"/>
      <c r="BL78" s="547"/>
      <c r="BM78" s="547"/>
      <c r="BN78" s="547"/>
      <c r="BO78" s="547"/>
      <c r="BP78" s="547"/>
      <c r="BQ78" s="547"/>
      <c r="BR78" s="547"/>
      <c r="BS78" s="547"/>
      <c r="BT78" s="547"/>
      <c r="BU78" s="547"/>
      <c r="BV78" s="547"/>
      <c r="BW78" s="547"/>
      <c r="BX78" s="547"/>
      <c r="BY78" s="547"/>
      <c r="BZ78" s="547"/>
      <c r="CA78" s="547"/>
      <c r="CB78" s="547"/>
      <c r="CC78" s="547"/>
      <c r="CD78" s="547"/>
      <c r="CE78" s="547"/>
      <c r="CF78" s="547"/>
      <c r="CG78" s="547"/>
      <c r="CH78" s="547"/>
      <c r="CI78" s="547"/>
      <c r="CJ78" s="547"/>
      <c r="CK78" s="547"/>
      <c r="CL78" s="547"/>
      <c r="CM78" s="547"/>
      <c r="CN78" s="547"/>
      <c r="CO78" s="547"/>
      <c r="CP78" s="547"/>
      <c r="CQ78" s="547"/>
      <c r="CR78" s="547"/>
      <c r="CS78" s="547"/>
      <c r="CT78" s="547"/>
      <c r="CU78" s="547"/>
      <c r="CV78" s="547"/>
      <c r="CW78" s="547"/>
      <c r="CX78" s="547"/>
      <c r="CY78" s="547"/>
      <c r="CZ78" s="547"/>
      <c r="DA78" s="547"/>
      <c r="DB78" s="547"/>
      <c r="DC78" s="547"/>
      <c r="DD78" s="547"/>
      <c r="DE78" s="547"/>
      <c r="DF78" s="547"/>
      <c r="DG78" s="547"/>
      <c r="DH78" s="547"/>
      <c r="DI78" s="547"/>
      <c r="DJ78" s="547"/>
      <c r="DK78" s="547"/>
      <c r="DL78" s="547"/>
      <c r="DM78" s="547"/>
      <c r="DN78" s="547"/>
      <c r="DO78" s="547"/>
      <c r="DP78" s="547"/>
      <c r="DQ78" s="547"/>
      <c r="DR78" s="547"/>
      <c r="DS78" s="547"/>
      <c r="DT78" s="547"/>
      <c r="DU78" s="547"/>
      <c r="DV78" s="547"/>
      <c r="DW78" s="547"/>
      <c r="DX78" s="547"/>
      <c r="DY78" s="547"/>
      <c r="DZ78" s="547"/>
      <c r="EA78" s="547"/>
      <c r="EB78" s="547"/>
      <c r="EC78" s="547"/>
      <c r="ED78" s="547"/>
      <c r="EE78" s="547"/>
      <c r="EF78" s="547"/>
      <c r="EG78" s="547"/>
      <c r="EH78" s="547"/>
      <c r="EI78" s="547"/>
      <c r="EJ78" s="547"/>
      <c r="EK78" s="547"/>
      <c r="EL78" s="547"/>
      <c r="EM78" s="547"/>
      <c r="EN78" s="547"/>
      <c r="EO78" s="547"/>
      <c r="EP78" s="547"/>
      <c r="EQ78" s="547"/>
      <c r="ER78" s="547"/>
      <c r="ES78" s="547"/>
      <c r="ET78" s="547"/>
      <c r="EU78" s="547"/>
      <c r="EV78" s="547"/>
      <c r="EW78" s="547"/>
      <c r="EX78" s="547"/>
      <c r="EY78" s="547"/>
      <c r="EZ78" s="547"/>
      <c r="FA78" s="547"/>
      <c r="FB78" s="547"/>
      <c r="FC78" s="547"/>
      <c r="FD78" s="547"/>
      <c r="FE78" s="547"/>
      <c r="FF78" s="547"/>
      <c r="FG78" s="547"/>
      <c r="FH78" s="547"/>
      <c r="FI78" s="547"/>
      <c r="FJ78" s="547"/>
      <c r="FK78" s="547"/>
      <c r="FL78" s="547"/>
      <c r="FM78" s="547"/>
      <c r="FN78" s="547"/>
      <c r="FO78" s="547"/>
      <c r="FP78" s="547"/>
      <c r="FQ78" s="547"/>
      <c r="FR78" s="547"/>
      <c r="FS78" s="547"/>
      <c r="FT78" s="547"/>
      <c r="FU78" s="547"/>
      <c r="FV78" s="547"/>
      <c r="FW78" s="547"/>
      <c r="FX78" s="547"/>
      <c r="FY78" s="547"/>
      <c r="FZ78" s="547"/>
      <c r="GA78" s="547"/>
      <c r="GB78" s="547"/>
      <c r="GC78" s="547"/>
      <c r="GD78" s="547"/>
      <c r="GE78" s="547"/>
      <c r="GF78" s="547"/>
      <c r="GG78" s="547"/>
      <c r="GH78" s="547"/>
      <c r="GI78" s="547"/>
      <c r="GJ78" s="547"/>
      <c r="GK78" s="547"/>
      <c r="GL78" s="547"/>
      <c r="GM78" s="547"/>
      <c r="GN78" s="547"/>
      <c r="GO78" s="547"/>
      <c r="GP78" s="547"/>
      <c r="GQ78" s="547"/>
      <c r="GR78" s="547"/>
      <c r="GS78" s="547"/>
      <c r="GT78" s="547"/>
      <c r="GU78" s="547"/>
      <c r="GV78" s="547"/>
      <c r="GW78" s="547"/>
      <c r="GX78" s="547"/>
      <c r="GY78" s="547"/>
      <c r="GZ78" s="547"/>
      <c r="HA78" s="547"/>
      <c r="HB78" s="547"/>
      <c r="HC78" s="547"/>
      <c r="HD78" s="547"/>
      <c r="HE78" s="547"/>
      <c r="HF78" s="547"/>
      <c r="HG78" s="547"/>
      <c r="HH78" s="547"/>
      <c r="HI78" s="547"/>
      <c r="HJ78" s="547"/>
      <c r="HK78" s="547"/>
      <c r="HL78" s="547"/>
      <c r="HM78" s="547"/>
      <c r="HN78" s="547"/>
      <c r="HO78" s="547"/>
      <c r="HP78" s="547"/>
      <c r="HQ78" s="547"/>
      <c r="HR78" s="547"/>
      <c r="HS78" s="547"/>
      <c r="HT78" s="547"/>
      <c r="HU78" s="547"/>
      <c r="HV78" s="547"/>
      <c r="HW78" s="547"/>
      <c r="HX78" s="547"/>
      <c r="HY78" s="547"/>
      <c r="HZ78" s="547"/>
      <c r="IA78" s="547"/>
      <c r="IB78" s="547"/>
      <c r="IC78" s="547"/>
      <c r="ID78" s="547"/>
      <c r="IE78" s="547"/>
      <c r="IF78" s="547"/>
      <c r="IG78" s="547"/>
      <c r="IH78" s="547"/>
      <c r="II78" s="547"/>
      <c r="IJ78" s="547"/>
      <c r="IK78" s="547"/>
      <c r="IL78" s="547"/>
      <c r="IM78" s="547"/>
      <c r="IN78" s="547"/>
      <c r="IO78" s="547"/>
      <c r="IP78" s="547"/>
      <c r="IQ78" s="547"/>
      <c r="IR78" s="547"/>
      <c r="IS78" s="547"/>
      <c r="IT78" s="547"/>
      <c r="IU78" s="547"/>
      <c r="IV78" s="547"/>
    </row>
    <row r="79" spans="1:256" ht="20.100000000000001" customHeight="1">
      <c r="A79" s="992" t="s">
        <v>566</v>
      </c>
      <c r="B79" s="707"/>
      <c r="C79" s="707"/>
      <c r="D79" s="707"/>
      <c r="E79" s="707"/>
      <c r="F79" s="649"/>
      <c r="G79" s="649"/>
      <c r="H79" s="649"/>
      <c r="I79" s="649"/>
      <c r="J79" s="649"/>
      <c r="K79" s="649"/>
      <c r="L79" s="649"/>
      <c r="M79" s="649"/>
      <c r="N79" s="649"/>
      <c r="O79" s="649"/>
      <c r="P79" s="649"/>
      <c r="Q79" s="625"/>
      <c r="R79" s="625"/>
      <c r="S79" s="625"/>
      <c r="T79" s="625"/>
      <c r="U79" s="625"/>
      <c r="V79" s="625"/>
      <c r="W79" s="625"/>
      <c r="X79" s="625"/>
      <c r="Y79" s="625"/>
      <c r="Z79" s="625"/>
      <c r="AA79" s="625"/>
      <c r="AB79" s="625"/>
      <c r="AC79" s="625"/>
      <c r="AD79" s="625"/>
      <c r="AE79" s="625"/>
      <c r="AF79" s="625"/>
      <c r="AG79" s="625"/>
      <c r="AH79" s="625"/>
      <c r="AI79" s="625"/>
      <c r="AJ79" s="625"/>
      <c r="AK79" s="625"/>
      <c r="AL79" s="625"/>
      <c r="AM79" s="625"/>
      <c r="AN79" s="625"/>
      <c r="AO79" s="625"/>
      <c r="AP79" s="625"/>
      <c r="AQ79" s="625"/>
      <c r="AR79" s="625"/>
      <c r="AS79" s="625"/>
      <c r="AT79" s="625"/>
      <c r="AU79" s="625"/>
      <c r="AV79" s="625"/>
      <c r="AW79" s="625"/>
      <c r="AX79" s="625"/>
      <c r="AY79" s="625"/>
      <c r="AZ79" s="625"/>
      <c r="BA79" s="625"/>
      <c r="BB79" s="625"/>
      <c r="BC79" s="625"/>
      <c r="BD79" s="625"/>
      <c r="BE79" s="625"/>
      <c r="BF79" s="625"/>
      <c r="BG79" s="625"/>
      <c r="BH79" s="625"/>
      <c r="BI79" s="625"/>
      <c r="BJ79" s="625"/>
      <c r="BK79" s="625"/>
      <c r="BL79" s="625"/>
      <c r="BM79" s="625"/>
      <c r="BN79" s="625"/>
      <c r="BO79" s="625"/>
      <c r="BP79" s="625"/>
      <c r="BQ79" s="625"/>
      <c r="BR79" s="625"/>
      <c r="BS79" s="625"/>
      <c r="BT79" s="625"/>
      <c r="BU79" s="625"/>
      <c r="BV79" s="625"/>
      <c r="BW79" s="625"/>
      <c r="BX79" s="625"/>
      <c r="BY79" s="625"/>
      <c r="BZ79" s="625"/>
      <c r="CA79" s="625"/>
      <c r="CB79" s="625"/>
      <c r="CC79" s="625"/>
      <c r="CD79" s="625"/>
      <c r="CE79" s="625"/>
      <c r="CF79" s="625"/>
      <c r="CG79" s="625"/>
      <c r="CH79" s="625"/>
      <c r="CI79" s="625"/>
      <c r="CJ79" s="625"/>
      <c r="CK79" s="625"/>
      <c r="CL79" s="625"/>
      <c r="CM79" s="625"/>
      <c r="CN79" s="625"/>
      <c r="CO79" s="625"/>
      <c r="CP79" s="625"/>
      <c r="CQ79" s="625"/>
      <c r="CR79" s="625"/>
      <c r="CS79" s="625"/>
      <c r="CT79" s="625"/>
      <c r="CU79" s="625"/>
      <c r="CV79" s="625"/>
      <c r="CW79" s="625"/>
      <c r="CX79" s="625"/>
      <c r="CY79" s="625"/>
      <c r="CZ79" s="625"/>
      <c r="DA79" s="625"/>
      <c r="DB79" s="625"/>
      <c r="DC79" s="625"/>
      <c r="DD79" s="625"/>
      <c r="DE79" s="625"/>
      <c r="DF79" s="625"/>
      <c r="DG79" s="625"/>
      <c r="DH79" s="625"/>
      <c r="DI79" s="625"/>
      <c r="DJ79" s="625"/>
      <c r="DK79" s="625"/>
      <c r="DL79" s="625"/>
      <c r="DM79" s="625"/>
      <c r="DN79" s="625"/>
      <c r="DO79" s="625"/>
      <c r="DP79" s="625"/>
      <c r="DQ79" s="625"/>
      <c r="DR79" s="625"/>
      <c r="DS79" s="625"/>
      <c r="DT79" s="625"/>
      <c r="DU79" s="625"/>
      <c r="DV79" s="625"/>
      <c r="DW79" s="625"/>
      <c r="DX79" s="625"/>
      <c r="DY79" s="625"/>
      <c r="DZ79" s="625"/>
      <c r="EA79" s="625"/>
      <c r="EB79" s="625"/>
      <c r="EC79" s="625"/>
      <c r="ED79" s="625"/>
      <c r="EE79" s="625"/>
      <c r="EF79" s="625"/>
      <c r="EG79" s="625"/>
      <c r="EH79" s="625"/>
      <c r="EI79" s="625"/>
      <c r="EJ79" s="625"/>
      <c r="EK79" s="625"/>
      <c r="EL79" s="625"/>
      <c r="EM79" s="625"/>
      <c r="EN79" s="625"/>
      <c r="EO79" s="625"/>
      <c r="EP79" s="625"/>
      <c r="EQ79" s="625"/>
      <c r="ER79" s="625"/>
      <c r="ES79" s="625"/>
      <c r="ET79" s="625"/>
      <c r="EU79" s="625"/>
      <c r="EV79" s="625"/>
      <c r="EW79" s="625"/>
      <c r="EX79" s="625"/>
      <c r="EY79" s="625"/>
      <c r="EZ79" s="625"/>
      <c r="FA79" s="625"/>
      <c r="FB79" s="625"/>
      <c r="FC79" s="625"/>
      <c r="FD79" s="625"/>
      <c r="FE79" s="625"/>
      <c r="FF79" s="625"/>
      <c r="FG79" s="625"/>
      <c r="FH79" s="625"/>
      <c r="FI79" s="625"/>
      <c r="FJ79" s="625"/>
      <c r="FK79" s="625"/>
      <c r="FL79" s="625"/>
      <c r="FM79" s="625"/>
      <c r="FN79" s="625"/>
      <c r="FO79" s="625"/>
      <c r="FP79" s="625"/>
      <c r="FQ79" s="625"/>
      <c r="FR79" s="625"/>
      <c r="FS79" s="625"/>
      <c r="FT79" s="625"/>
      <c r="FU79" s="625"/>
      <c r="FV79" s="625"/>
      <c r="FW79" s="625"/>
      <c r="FX79" s="625"/>
      <c r="FY79" s="625"/>
      <c r="FZ79" s="625"/>
      <c r="GA79" s="625"/>
      <c r="GB79" s="625"/>
      <c r="GC79" s="625"/>
      <c r="GD79" s="625"/>
      <c r="GE79" s="625"/>
      <c r="GF79" s="625"/>
      <c r="GG79" s="625"/>
      <c r="GH79" s="625"/>
      <c r="GI79" s="625"/>
      <c r="GJ79" s="625"/>
      <c r="GK79" s="625"/>
      <c r="GL79" s="625"/>
      <c r="GM79" s="625"/>
      <c r="GN79" s="625"/>
      <c r="GO79" s="625"/>
      <c r="GP79" s="625"/>
      <c r="GQ79" s="625"/>
      <c r="GR79" s="625"/>
      <c r="GS79" s="625"/>
      <c r="GT79" s="625"/>
      <c r="GU79" s="625"/>
      <c r="GV79" s="625"/>
      <c r="GW79" s="625"/>
      <c r="GX79" s="625"/>
      <c r="GY79" s="625"/>
      <c r="GZ79" s="625"/>
      <c r="HA79" s="625"/>
      <c r="HB79" s="625"/>
      <c r="HC79" s="625"/>
      <c r="HD79" s="625"/>
      <c r="HE79" s="625"/>
      <c r="HF79" s="625"/>
      <c r="HG79" s="625"/>
      <c r="HH79" s="625"/>
      <c r="HI79" s="625"/>
      <c r="HJ79" s="625"/>
      <c r="HK79" s="625"/>
      <c r="HL79" s="625"/>
      <c r="HM79" s="625"/>
      <c r="HN79" s="625"/>
      <c r="HO79" s="625"/>
      <c r="HP79" s="625"/>
      <c r="HQ79" s="625"/>
      <c r="HR79" s="625"/>
      <c r="HS79" s="625"/>
      <c r="HT79" s="625"/>
      <c r="HU79" s="625"/>
      <c r="HV79" s="625"/>
      <c r="HW79" s="625"/>
      <c r="HX79" s="625"/>
      <c r="HY79" s="625"/>
      <c r="HZ79" s="625"/>
      <c r="IA79" s="625"/>
      <c r="IB79" s="625"/>
      <c r="IC79" s="625"/>
      <c r="ID79" s="625"/>
      <c r="IE79" s="625"/>
      <c r="IF79" s="625"/>
      <c r="IG79" s="625"/>
      <c r="IH79" s="625"/>
      <c r="II79" s="625"/>
      <c r="IJ79" s="625"/>
      <c r="IK79" s="625"/>
      <c r="IL79" s="625"/>
      <c r="IM79" s="625"/>
      <c r="IN79" s="625"/>
      <c r="IO79" s="625"/>
      <c r="IP79" s="625"/>
      <c r="IQ79" s="625"/>
      <c r="IR79" s="625"/>
      <c r="IS79" s="625"/>
      <c r="IT79" s="625"/>
      <c r="IU79" s="625"/>
      <c r="IV79" s="625"/>
    </row>
    <row r="80" spans="1:256" s="625" customFormat="1" ht="15" customHeight="1">
      <c r="A80" s="635" t="s">
        <v>14</v>
      </c>
      <c r="B80" s="555">
        <v>2005</v>
      </c>
      <c r="C80" s="555">
        <v>2010</v>
      </c>
      <c r="D80" s="555">
        <v>2012</v>
      </c>
      <c r="E80" s="581">
        <v>2013</v>
      </c>
      <c r="F80" s="645"/>
      <c r="G80" s="645"/>
      <c r="H80" s="645"/>
      <c r="I80" s="645"/>
      <c r="J80" s="645"/>
      <c r="K80" s="645"/>
      <c r="L80" s="645"/>
      <c r="M80" s="645"/>
      <c r="N80" s="645"/>
      <c r="O80" s="617"/>
      <c r="P80" s="617"/>
      <c r="Q80" s="646"/>
      <c r="R80" s="646"/>
      <c r="S80" s="646"/>
      <c r="T80" s="646"/>
      <c r="U80" s="646"/>
      <c r="V80" s="646"/>
      <c r="W80" s="646"/>
      <c r="X80" s="646"/>
      <c r="Y80" s="646"/>
      <c r="Z80" s="646"/>
      <c r="AA80" s="646"/>
      <c r="AB80" s="646"/>
      <c r="AC80" s="646"/>
      <c r="AD80" s="646"/>
      <c r="AE80" s="646"/>
      <c r="AF80" s="646"/>
      <c r="AG80" s="646"/>
      <c r="AH80" s="646"/>
      <c r="AI80" s="646"/>
      <c r="AJ80" s="646"/>
      <c r="AK80" s="646"/>
      <c r="AL80" s="646"/>
      <c r="AM80" s="646"/>
      <c r="AN80" s="646"/>
      <c r="AO80" s="646"/>
      <c r="AP80" s="646"/>
      <c r="AQ80" s="646"/>
      <c r="AR80" s="646"/>
      <c r="AS80" s="646"/>
      <c r="AT80" s="646"/>
      <c r="AU80" s="646"/>
      <c r="AV80" s="646"/>
      <c r="AW80" s="646"/>
      <c r="AX80" s="646"/>
      <c r="AY80" s="646"/>
      <c r="AZ80" s="646"/>
      <c r="BA80" s="646"/>
      <c r="BB80" s="646"/>
      <c r="BC80" s="646"/>
      <c r="BD80" s="646"/>
      <c r="BE80" s="646"/>
      <c r="BF80" s="646"/>
      <c r="BG80" s="646"/>
      <c r="BH80" s="646"/>
      <c r="BI80" s="646"/>
      <c r="BJ80" s="646"/>
      <c r="BK80" s="646"/>
      <c r="BL80" s="646"/>
      <c r="BM80" s="646"/>
      <c r="BN80" s="646"/>
      <c r="BO80" s="646"/>
      <c r="BP80" s="646"/>
      <c r="BQ80" s="646"/>
      <c r="BR80" s="646"/>
      <c r="BS80" s="646"/>
      <c r="BT80" s="646"/>
      <c r="BU80" s="646"/>
      <c r="BV80" s="646"/>
      <c r="BW80" s="646"/>
      <c r="BX80" s="646"/>
      <c r="BY80" s="646"/>
      <c r="BZ80" s="646"/>
      <c r="CA80" s="646"/>
      <c r="CB80" s="646"/>
      <c r="CC80" s="646"/>
      <c r="CD80" s="646"/>
      <c r="CE80" s="646"/>
      <c r="CF80" s="646"/>
      <c r="CG80" s="646"/>
      <c r="CH80" s="646"/>
      <c r="CI80" s="646"/>
      <c r="CJ80" s="646"/>
      <c r="CK80" s="646"/>
      <c r="CL80" s="646"/>
      <c r="CM80" s="646"/>
      <c r="CN80" s="646"/>
      <c r="CO80" s="646"/>
      <c r="CP80" s="646"/>
      <c r="CQ80" s="646"/>
      <c r="CR80" s="646"/>
      <c r="CS80" s="646"/>
      <c r="CT80" s="646"/>
      <c r="CU80" s="646"/>
      <c r="CV80" s="646"/>
      <c r="CW80" s="646"/>
      <c r="CX80" s="646"/>
      <c r="CY80" s="646"/>
      <c r="CZ80" s="646"/>
      <c r="DA80" s="646"/>
      <c r="DB80" s="646"/>
      <c r="DC80" s="646"/>
      <c r="DD80" s="646"/>
      <c r="DE80" s="646"/>
      <c r="DF80" s="646"/>
      <c r="DG80" s="646"/>
      <c r="DH80" s="646"/>
      <c r="DI80" s="646"/>
      <c r="DJ80" s="646"/>
      <c r="DK80" s="646"/>
      <c r="DL80" s="646"/>
      <c r="DM80" s="646"/>
      <c r="DN80" s="646"/>
      <c r="DO80" s="646"/>
      <c r="DP80" s="646"/>
      <c r="DQ80" s="646"/>
      <c r="DR80" s="646"/>
      <c r="DS80" s="646"/>
      <c r="DT80" s="646"/>
      <c r="DU80" s="646"/>
      <c r="DV80" s="646"/>
      <c r="DW80" s="646"/>
      <c r="DX80" s="646"/>
      <c r="DY80" s="646"/>
      <c r="DZ80" s="646"/>
      <c r="EA80" s="646"/>
      <c r="EB80" s="646"/>
      <c r="EC80" s="646"/>
      <c r="ED80" s="646"/>
      <c r="EE80" s="646"/>
      <c r="EF80" s="646"/>
      <c r="EG80" s="646"/>
      <c r="EH80" s="646"/>
      <c r="EI80" s="646"/>
      <c r="EJ80" s="646"/>
      <c r="EK80" s="646"/>
      <c r="EL80" s="646"/>
      <c r="EM80" s="646"/>
      <c r="EN80" s="646"/>
      <c r="EO80" s="646"/>
      <c r="EP80" s="646"/>
      <c r="EQ80" s="646"/>
      <c r="ER80" s="646"/>
      <c r="ES80" s="646"/>
      <c r="ET80" s="646"/>
      <c r="EU80" s="646"/>
      <c r="EV80" s="646"/>
      <c r="EW80" s="646"/>
      <c r="EX80" s="646"/>
      <c r="EY80" s="646"/>
      <c r="EZ80" s="646"/>
      <c r="FA80" s="646"/>
      <c r="FB80" s="646"/>
      <c r="FC80" s="646"/>
      <c r="FD80" s="646"/>
      <c r="FE80" s="646"/>
      <c r="FF80" s="646"/>
      <c r="FG80" s="646"/>
      <c r="FH80" s="646"/>
      <c r="FI80" s="646"/>
      <c r="FJ80" s="646"/>
      <c r="FK80" s="646"/>
      <c r="FL80" s="646"/>
      <c r="FM80" s="646"/>
      <c r="FN80" s="646"/>
      <c r="FO80" s="646"/>
      <c r="FP80" s="646"/>
      <c r="FQ80" s="646"/>
      <c r="FR80" s="646"/>
      <c r="FS80" s="646"/>
      <c r="FT80" s="646"/>
      <c r="FU80" s="646"/>
      <c r="FV80" s="646"/>
      <c r="FW80" s="646"/>
      <c r="FX80" s="646"/>
      <c r="FY80" s="646"/>
      <c r="FZ80" s="646"/>
      <c r="GA80" s="646"/>
      <c r="GB80" s="646"/>
      <c r="GC80" s="646"/>
      <c r="GD80" s="646"/>
      <c r="GE80" s="646"/>
      <c r="GF80" s="646"/>
      <c r="GG80" s="646"/>
      <c r="GH80" s="646"/>
      <c r="GI80" s="646"/>
      <c r="GJ80" s="646"/>
      <c r="GK80" s="646"/>
      <c r="GL80" s="646"/>
      <c r="GM80" s="646"/>
      <c r="GN80" s="646"/>
      <c r="GO80" s="646"/>
      <c r="GP80" s="646"/>
      <c r="GQ80" s="646"/>
      <c r="GR80" s="646"/>
      <c r="GS80" s="646"/>
      <c r="GT80" s="646"/>
      <c r="GU80" s="646"/>
      <c r="GV80" s="646"/>
      <c r="GW80" s="646"/>
      <c r="GX80" s="646"/>
      <c r="GY80" s="646"/>
      <c r="GZ80" s="646"/>
      <c r="HA80" s="646"/>
      <c r="HB80" s="646"/>
      <c r="HC80" s="646"/>
      <c r="HD80" s="646"/>
      <c r="HE80" s="646"/>
      <c r="HF80" s="646"/>
      <c r="HG80" s="646"/>
      <c r="HH80" s="646"/>
      <c r="HI80" s="646"/>
      <c r="HJ80" s="646"/>
      <c r="HK80" s="646"/>
      <c r="HL80" s="646"/>
      <c r="HM80" s="646"/>
      <c r="HN80" s="646"/>
      <c r="HO80" s="646"/>
      <c r="HP80" s="646"/>
      <c r="HQ80" s="646"/>
      <c r="HR80" s="646"/>
      <c r="HS80" s="646"/>
      <c r="HT80" s="646"/>
      <c r="HU80" s="646"/>
      <c r="HV80" s="646"/>
      <c r="HW80" s="646"/>
      <c r="HX80" s="646"/>
      <c r="HY80" s="646"/>
      <c r="HZ80" s="646"/>
      <c r="IA80" s="646"/>
      <c r="IB80" s="646"/>
      <c r="IC80" s="646"/>
      <c r="ID80" s="646"/>
      <c r="IE80" s="646"/>
      <c r="IF80" s="646"/>
      <c r="IG80" s="646"/>
      <c r="IH80" s="646"/>
      <c r="II80" s="646"/>
      <c r="IJ80" s="646"/>
      <c r="IK80" s="646"/>
      <c r="IL80" s="646"/>
      <c r="IM80" s="646"/>
      <c r="IN80" s="646"/>
      <c r="IO80" s="646"/>
      <c r="IP80" s="646"/>
      <c r="IQ80" s="646"/>
      <c r="IR80" s="646"/>
      <c r="IS80" s="646"/>
      <c r="IT80" s="646"/>
      <c r="IU80" s="646"/>
      <c r="IV80" s="646"/>
    </row>
    <row r="81" spans="1:256" s="646" customFormat="1" ht="20.100000000000001" customHeight="1">
      <c r="A81" s="708" t="s">
        <v>8</v>
      </c>
      <c r="B81" s="596">
        <v>372818</v>
      </c>
      <c r="C81" s="709">
        <v>502487</v>
      </c>
      <c r="D81" s="709">
        <v>574709</v>
      </c>
      <c r="E81" s="710">
        <v>588793.84853928885</v>
      </c>
      <c r="F81" s="670"/>
      <c r="G81" s="670"/>
      <c r="H81" s="670"/>
      <c r="I81" s="659"/>
      <c r="J81" s="645"/>
      <c r="K81" s="645"/>
      <c r="L81" s="645"/>
      <c r="M81" s="645"/>
      <c r="N81" s="645"/>
      <c r="O81" s="617"/>
      <c r="P81" s="617"/>
    </row>
    <row r="82" spans="1:256" s="646" customFormat="1" ht="20.100000000000001" customHeight="1">
      <c r="A82" s="558" t="s">
        <v>567</v>
      </c>
      <c r="B82" s="559">
        <v>370973</v>
      </c>
      <c r="C82" s="559">
        <v>467126</v>
      </c>
      <c r="D82" s="559">
        <v>574499</v>
      </c>
      <c r="E82" s="562">
        <v>587904.72977741016</v>
      </c>
      <c r="F82" s="656"/>
      <c r="G82" s="656"/>
      <c r="H82" s="656"/>
      <c r="I82" s="656"/>
      <c r="J82" s="645"/>
      <c r="K82" s="645"/>
      <c r="L82" s="645"/>
      <c r="M82" s="645"/>
      <c r="N82" s="645"/>
      <c r="O82" s="617"/>
      <c r="P82" s="617"/>
    </row>
    <row r="83" spans="1:256" s="646" customFormat="1" ht="20.100000000000001" customHeight="1">
      <c r="A83" s="558" t="s">
        <v>568</v>
      </c>
      <c r="B83" s="559">
        <v>1287</v>
      </c>
      <c r="C83" s="559">
        <v>21918</v>
      </c>
      <c r="D83" s="559">
        <v>0</v>
      </c>
      <c r="E83" s="562">
        <v>0.109</v>
      </c>
      <c r="F83" s="656"/>
      <c r="G83" s="656"/>
      <c r="H83" s="656"/>
      <c r="I83" s="656"/>
      <c r="J83" s="645"/>
      <c r="K83" s="645"/>
      <c r="L83" s="645"/>
      <c r="M83" s="645"/>
      <c r="N83" s="645"/>
      <c r="O83" s="617"/>
      <c r="P83" s="617"/>
    </row>
    <row r="84" spans="1:256" s="646" customFormat="1" ht="20.100000000000001" customHeight="1">
      <c r="A84" s="558" t="s">
        <v>569</v>
      </c>
      <c r="B84" s="559">
        <v>557</v>
      </c>
      <c r="C84" s="559">
        <v>13439</v>
      </c>
      <c r="D84" s="559">
        <v>210</v>
      </c>
      <c r="E84" s="562">
        <v>889.00976187872573</v>
      </c>
      <c r="F84" s="656"/>
      <c r="G84" s="656"/>
      <c r="H84" s="656"/>
      <c r="I84" s="656"/>
      <c r="J84" s="645"/>
      <c r="K84" s="645"/>
      <c r="L84" s="645"/>
      <c r="M84" s="645"/>
      <c r="N84" s="645"/>
      <c r="O84" s="617"/>
      <c r="P84" s="617"/>
    </row>
    <row r="85" spans="1:256" s="646" customFormat="1" ht="20.100000000000001" customHeight="1">
      <c r="A85" s="574" t="s">
        <v>570</v>
      </c>
      <c r="B85" s="564">
        <v>1</v>
      </c>
      <c r="C85" s="564">
        <v>4</v>
      </c>
      <c r="D85" s="564">
        <v>0</v>
      </c>
      <c r="E85" s="564">
        <v>0</v>
      </c>
      <c r="F85" s="656"/>
      <c r="G85" s="656"/>
      <c r="H85" s="656"/>
      <c r="I85" s="656"/>
      <c r="J85" s="645"/>
      <c r="K85" s="645"/>
      <c r="L85" s="645"/>
      <c r="M85" s="645"/>
      <c r="N85" s="645"/>
      <c r="O85" s="617"/>
      <c r="P85" s="617"/>
    </row>
    <row r="86" spans="1:256" s="646" customFormat="1" ht="20.100000000000001" customHeight="1">
      <c r="A86" s="551" t="s">
        <v>551</v>
      </c>
      <c r="B86" s="551"/>
      <c r="C86" s="551"/>
      <c r="D86" s="551"/>
      <c r="E86" s="551"/>
      <c r="F86" s="649"/>
      <c r="G86" s="649"/>
      <c r="H86" s="649"/>
      <c r="I86" s="649"/>
      <c r="J86" s="649"/>
      <c r="K86" s="649"/>
      <c r="L86" s="649"/>
      <c r="M86" s="649"/>
      <c r="N86" s="649"/>
      <c r="O86" s="649"/>
      <c r="P86" s="649"/>
      <c r="Q86" s="625"/>
      <c r="R86" s="625"/>
      <c r="S86" s="625"/>
      <c r="T86" s="625"/>
      <c r="U86" s="625"/>
      <c r="V86" s="625"/>
      <c r="W86" s="625"/>
      <c r="X86" s="625"/>
      <c r="Y86" s="625"/>
      <c r="Z86" s="625"/>
      <c r="AA86" s="625"/>
      <c r="AB86" s="625"/>
      <c r="AC86" s="625"/>
      <c r="AD86" s="625"/>
      <c r="AE86" s="625"/>
      <c r="AF86" s="625"/>
      <c r="AG86" s="625"/>
      <c r="AH86" s="625"/>
      <c r="AI86" s="625"/>
      <c r="AJ86" s="625"/>
      <c r="AK86" s="625"/>
      <c r="AL86" s="625"/>
      <c r="AM86" s="625"/>
      <c r="AN86" s="625"/>
      <c r="AO86" s="625"/>
      <c r="AP86" s="625"/>
      <c r="AQ86" s="625"/>
      <c r="AR86" s="625"/>
      <c r="AS86" s="625"/>
      <c r="AT86" s="625"/>
      <c r="AU86" s="625"/>
      <c r="AV86" s="625"/>
      <c r="AW86" s="625"/>
      <c r="AX86" s="625"/>
      <c r="AY86" s="625"/>
      <c r="AZ86" s="625"/>
      <c r="BA86" s="625"/>
      <c r="BB86" s="625"/>
      <c r="BC86" s="625"/>
      <c r="BD86" s="625"/>
      <c r="BE86" s="625"/>
      <c r="BF86" s="625"/>
      <c r="BG86" s="625"/>
      <c r="BH86" s="625"/>
      <c r="BI86" s="625"/>
      <c r="BJ86" s="625"/>
      <c r="BK86" s="625"/>
      <c r="BL86" s="625"/>
      <c r="BM86" s="625"/>
      <c r="BN86" s="625"/>
      <c r="BO86" s="625"/>
      <c r="BP86" s="625"/>
      <c r="BQ86" s="625"/>
      <c r="BR86" s="625"/>
      <c r="BS86" s="625"/>
      <c r="BT86" s="625"/>
      <c r="BU86" s="625"/>
      <c r="BV86" s="625"/>
      <c r="BW86" s="625"/>
      <c r="BX86" s="625"/>
      <c r="BY86" s="625"/>
      <c r="BZ86" s="625"/>
      <c r="CA86" s="625"/>
      <c r="CB86" s="625"/>
      <c r="CC86" s="625"/>
      <c r="CD86" s="625"/>
      <c r="CE86" s="625"/>
      <c r="CF86" s="625"/>
      <c r="CG86" s="625"/>
      <c r="CH86" s="625"/>
      <c r="CI86" s="625"/>
      <c r="CJ86" s="625"/>
      <c r="CK86" s="625"/>
      <c r="CL86" s="625"/>
      <c r="CM86" s="625"/>
      <c r="CN86" s="625"/>
      <c r="CO86" s="625"/>
      <c r="CP86" s="625"/>
      <c r="CQ86" s="625"/>
      <c r="CR86" s="625"/>
      <c r="CS86" s="625"/>
      <c r="CT86" s="625"/>
      <c r="CU86" s="625"/>
      <c r="CV86" s="625"/>
      <c r="CW86" s="625"/>
      <c r="CX86" s="625"/>
      <c r="CY86" s="625"/>
      <c r="CZ86" s="625"/>
      <c r="DA86" s="625"/>
      <c r="DB86" s="625"/>
      <c r="DC86" s="625"/>
      <c r="DD86" s="625"/>
      <c r="DE86" s="625"/>
      <c r="DF86" s="625"/>
      <c r="DG86" s="625"/>
      <c r="DH86" s="625"/>
      <c r="DI86" s="625"/>
      <c r="DJ86" s="625"/>
      <c r="DK86" s="625"/>
      <c r="DL86" s="625"/>
      <c r="DM86" s="625"/>
      <c r="DN86" s="625"/>
      <c r="DO86" s="625"/>
      <c r="DP86" s="625"/>
      <c r="DQ86" s="625"/>
      <c r="DR86" s="625"/>
      <c r="DS86" s="625"/>
      <c r="DT86" s="625"/>
      <c r="DU86" s="625"/>
      <c r="DV86" s="625"/>
      <c r="DW86" s="625"/>
      <c r="DX86" s="625"/>
      <c r="DY86" s="625"/>
      <c r="DZ86" s="625"/>
      <c r="EA86" s="625"/>
      <c r="EB86" s="625"/>
      <c r="EC86" s="625"/>
      <c r="ED86" s="625"/>
      <c r="EE86" s="625"/>
      <c r="EF86" s="625"/>
      <c r="EG86" s="625"/>
      <c r="EH86" s="625"/>
      <c r="EI86" s="625"/>
      <c r="EJ86" s="625"/>
      <c r="EK86" s="625"/>
      <c r="EL86" s="625"/>
      <c r="EM86" s="625"/>
      <c r="EN86" s="625"/>
      <c r="EO86" s="625"/>
      <c r="EP86" s="625"/>
      <c r="EQ86" s="625"/>
      <c r="ER86" s="625"/>
      <c r="ES86" s="625"/>
      <c r="ET86" s="625"/>
      <c r="EU86" s="625"/>
      <c r="EV86" s="625"/>
      <c r="EW86" s="625"/>
      <c r="EX86" s="625"/>
      <c r="EY86" s="625"/>
      <c r="EZ86" s="625"/>
      <c r="FA86" s="625"/>
      <c r="FB86" s="625"/>
      <c r="FC86" s="625"/>
      <c r="FD86" s="625"/>
      <c r="FE86" s="625"/>
      <c r="FF86" s="625"/>
      <c r="FG86" s="625"/>
      <c r="FH86" s="625"/>
      <c r="FI86" s="625"/>
      <c r="FJ86" s="625"/>
      <c r="FK86" s="625"/>
      <c r="FL86" s="625"/>
      <c r="FM86" s="625"/>
      <c r="FN86" s="625"/>
      <c r="FO86" s="625"/>
      <c r="FP86" s="625"/>
      <c r="FQ86" s="625"/>
      <c r="FR86" s="625"/>
      <c r="FS86" s="625"/>
      <c r="FT86" s="625"/>
      <c r="FU86" s="625"/>
      <c r="FV86" s="625"/>
      <c r="FW86" s="625"/>
      <c r="FX86" s="625"/>
      <c r="FY86" s="625"/>
      <c r="FZ86" s="625"/>
      <c r="GA86" s="625"/>
      <c r="GB86" s="625"/>
      <c r="GC86" s="625"/>
      <c r="GD86" s="625"/>
      <c r="GE86" s="625"/>
      <c r="GF86" s="625"/>
      <c r="GG86" s="625"/>
      <c r="GH86" s="625"/>
      <c r="GI86" s="625"/>
      <c r="GJ86" s="625"/>
      <c r="GK86" s="625"/>
      <c r="GL86" s="625"/>
      <c r="GM86" s="625"/>
      <c r="GN86" s="625"/>
      <c r="GO86" s="625"/>
      <c r="GP86" s="625"/>
      <c r="GQ86" s="625"/>
      <c r="GR86" s="625"/>
      <c r="GS86" s="625"/>
      <c r="GT86" s="625"/>
      <c r="GU86" s="625"/>
      <c r="GV86" s="625"/>
      <c r="GW86" s="625"/>
      <c r="GX86" s="625"/>
      <c r="GY86" s="625"/>
      <c r="GZ86" s="625"/>
      <c r="HA86" s="625"/>
      <c r="HB86" s="625"/>
      <c r="HC86" s="625"/>
      <c r="HD86" s="625"/>
      <c r="HE86" s="625"/>
      <c r="HF86" s="625"/>
      <c r="HG86" s="625"/>
      <c r="HH86" s="625"/>
      <c r="HI86" s="625"/>
      <c r="HJ86" s="625"/>
      <c r="HK86" s="625"/>
      <c r="HL86" s="625"/>
      <c r="HM86" s="625"/>
      <c r="HN86" s="625"/>
      <c r="HO86" s="625"/>
      <c r="HP86" s="625"/>
      <c r="HQ86" s="625"/>
      <c r="HR86" s="625"/>
      <c r="HS86" s="625"/>
      <c r="HT86" s="625"/>
      <c r="HU86" s="625"/>
      <c r="HV86" s="625"/>
      <c r="HW86" s="625"/>
      <c r="HX86" s="625"/>
      <c r="HY86" s="625"/>
      <c r="HZ86" s="625"/>
      <c r="IA86" s="625"/>
      <c r="IB86" s="625"/>
      <c r="IC86" s="625"/>
      <c r="ID86" s="625"/>
      <c r="IE86" s="625"/>
      <c r="IF86" s="625"/>
      <c r="IG86" s="625"/>
      <c r="IH86" s="625"/>
      <c r="II86" s="625"/>
      <c r="IJ86" s="625"/>
      <c r="IK86" s="625"/>
      <c r="IL86" s="625"/>
      <c r="IM86" s="625"/>
      <c r="IN86" s="625"/>
      <c r="IO86" s="625"/>
      <c r="IP86" s="625"/>
      <c r="IQ86" s="625"/>
      <c r="IR86" s="625"/>
      <c r="IS86" s="625"/>
      <c r="IT86" s="625"/>
      <c r="IU86" s="625"/>
      <c r="IV86" s="625"/>
    </row>
    <row r="87" spans="1:256" s="625" customFormat="1" ht="15" customHeight="1">
      <c r="A87" s="552"/>
      <c r="B87" s="552"/>
      <c r="C87" s="552"/>
      <c r="D87" s="552"/>
      <c r="E87" s="552"/>
      <c r="F87" s="649"/>
      <c r="G87" s="649"/>
      <c r="H87" s="649"/>
      <c r="I87" s="649"/>
      <c r="J87" s="649"/>
      <c r="K87" s="649"/>
      <c r="L87" s="649"/>
      <c r="M87" s="649"/>
      <c r="N87" s="649"/>
      <c r="O87" s="649"/>
      <c r="P87" s="649"/>
    </row>
    <row r="88" spans="1:256" s="625" customFormat="1" ht="15" customHeight="1">
      <c r="A88" s="2733" t="s">
        <v>632</v>
      </c>
      <c r="B88" s="2733"/>
      <c r="C88" s="2733"/>
      <c r="D88" s="2733"/>
      <c r="E88" s="2733"/>
      <c r="F88" s="644"/>
      <c r="G88" s="644"/>
      <c r="H88" s="644"/>
      <c r="I88" s="644"/>
      <c r="J88" s="644"/>
      <c r="K88" s="644"/>
      <c r="L88" s="644"/>
      <c r="M88" s="644"/>
      <c r="N88" s="644"/>
      <c r="O88" s="644"/>
      <c r="P88" s="644"/>
      <c r="Q88" s="547"/>
      <c r="R88" s="547"/>
      <c r="S88" s="547"/>
      <c r="T88" s="547"/>
      <c r="U88" s="547"/>
      <c r="V88" s="547"/>
      <c r="W88" s="547"/>
      <c r="X88" s="547"/>
      <c r="Y88" s="547"/>
      <c r="Z88" s="547"/>
      <c r="AA88" s="547"/>
      <c r="AB88" s="547"/>
      <c r="AC88" s="547"/>
      <c r="AD88" s="547"/>
      <c r="AE88" s="547"/>
      <c r="AF88" s="547"/>
      <c r="AG88" s="547"/>
      <c r="AH88" s="547"/>
      <c r="AI88" s="547"/>
      <c r="AJ88" s="547"/>
      <c r="AK88" s="547"/>
      <c r="AL88" s="547"/>
      <c r="AM88" s="547"/>
      <c r="AN88" s="547"/>
      <c r="AO88" s="547"/>
      <c r="AP88" s="547"/>
      <c r="AQ88" s="547"/>
      <c r="AR88" s="547"/>
      <c r="AS88" s="547"/>
      <c r="AT88" s="547"/>
      <c r="AU88" s="547"/>
      <c r="AV88" s="547"/>
      <c r="AW88" s="547"/>
      <c r="AX88" s="547"/>
      <c r="AY88" s="547"/>
      <c r="AZ88" s="547"/>
      <c r="BA88" s="547"/>
      <c r="BB88" s="547"/>
      <c r="BC88" s="547"/>
      <c r="BD88" s="547"/>
      <c r="BE88" s="547"/>
      <c r="BF88" s="547"/>
      <c r="BG88" s="547"/>
      <c r="BH88" s="547"/>
      <c r="BI88" s="547"/>
      <c r="BJ88" s="547"/>
      <c r="BK88" s="547"/>
      <c r="BL88" s="547"/>
      <c r="BM88" s="547"/>
      <c r="BN88" s="547"/>
      <c r="BO88" s="547"/>
      <c r="BP88" s="547"/>
      <c r="BQ88" s="547"/>
      <c r="BR88" s="547"/>
      <c r="BS88" s="547"/>
      <c r="BT88" s="547"/>
      <c r="BU88" s="547"/>
      <c r="BV88" s="547"/>
      <c r="BW88" s="547"/>
      <c r="BX88" s="547"/>
      <c r="BY88" s="547"/>
      <c r="BZ88" s="547"/>
      <c r="CA88" s="547"/>
      <c r="CB88" s="547"/>
      <c r="CC88" s="547"/>
      <c r="CD88" s="547"/>
      <c r="CE88" s="547"/>
      <c r="CF88" s="547"/>
      <c r="CG88" s="547"/>
      <c r="CH88" s="547"/>
      <c r="CI88" s="547"/>
      <c r="CJ88" s="547"/>
      <c r="CK88" s="547"/>
      <c r="CL88" s="547"/>
      <c r="CM88" s="547"/>
      <c r="CN88" s="547"/>
      <c r="CO88" s="547"/>
      <c r="CP88" s="547"/>
      <c r="CQ88" s="547"/>
      <c r="CR88" s="547"/>
      <c r="CS88" s="547"/>
      <c r="CT88" s="547"/>
      <c r="CU88" s="547"/>
      <c r="CV88" s="547"/>
      <c r="CW88" s="547"/>
      <c r="CX88" s="547"/>
      <c r="CY88" s="547"/>
      <c r="CZ88" s="547"/>
      <c r="DA88" s="547"/>
      <c r="DB88" s="547"/>
      <c r="DC88" s="547"/>
      <c r="DD88" s="547"/>
      <c r="DE88" s="547"/>
      <c r="DF88" s="547"/>
      <c r="DG88" s="547"/>
      <c r="DH88" s="547"/>
      <c r="DI88" s="547"/>
      <c r="DJ88" s="547"/>
      <c r="DK88" s="547"/>
      <c r="DL88" s="547"/>
      <c r="DM88" s="547"/>
      <c r="DN88" s="547"/>
      <c r="DO88" s="547"/>
      <c r="DP88" s="547"/>
      <c r="DQ88" s="547"/>
      <c r="DR88" s="547"/>
      <c r="DS88" s="547"/>
      <c r="DT88" s="547"/>
      <c r="DU88" s="547"/>
      <c r="DV88" s="547"/>
      <c r="DW88" s="547"/>
      <c r="DX88" s="547"/>
      <c r="DY88" s="547"/>
      <c r="DZ88" s="547"/>
      <c r="EA88" s="547"/>
      <c r="EB88" s="547"/>
      <c r="EC88" s="547"/>
      <c r="ED88" s="547"/>
      <c r="EE88" s="547"/>
      <c r="EF88" s="547"/>
      <c r="EG88" s="547"/>
      <c r="EH88" s="547"/>
      <c r="EI88" s="547"/>
      <c r="EJ88" s="547"/>
      <c r="EK88" s="547"/>
      <c r="EL88" s="547"/>
      <c r="EM88" s="547"/>
      <c r="EN88" s="547"/>
      <c r="EO88" s="547"/>
      <c r="EP88" s="547"/>
      <c r="EQ88" s="547"/>
      <c r="ER88" s="547"/>
      <c r="ES88" s="547"/>
      <c r="ET88" s="547"/>
      <c r="EU88" s="547"/>
      <c r="EV88" s="547"/>
      <c r="EW88" s="547"/>
      <c r="EX88" s="547"/>
      <c r="EY88" s="547"/>
      <c r="EZ88" s="547"/>
      <c r="FA88" s="547"/>
      <c r="FB88" s="547"/>
      <c r="FC88" s="547"/>
      <c r="FD88" s="547"/>
      <c r="FE88" s="547"/>
      <c r="FF88" s="547"/>
      <c r="FG88" s="547"/>
      <c r="FH88" s="547"/>
      <c r="FI88" s="547"/>
      <c r="FJ88" s="547"/>
      <c r="FK88" s="547"/>
      <c r="FL88" s="547"/>
      <c r="FM88" s="547"/>
      <c r="FN88" s="547"/>
      <c r="FO88" s="547"/>
      <c r="FP88" s="547"/>
      <c r="FQ88" s="547"/>
      <c r="FR88" s="547"/>
      <c r="FS88" s="547"/>
      <c r="FT88" s="547"/>
      <c r="FU88" s="547"/>
      <c r="FV88" s="547"/>
      <c r="FW88" s="547"/>
      <c r="FX88" s="547"/>
      <c r="FY88" s="547"/>
      <c r="FZ88" s="547"/>
      <c r="GA88" s="547"/>
      <c r="GB88" s="547"/>
      <c r="GC88" s="547"/>
      <c r="GD88" s="547"/>
      <c r="GE88" s="547"/>
      <c r="GF88" s="547"/>
      <c r="GG88" s="547"/>
      <c r="GH88" s="547"/>
      <c r="GI88" s="547"/>
      <c r="GJ88" s="547"/>
      <c r="GK88" s="547"/>
      <c r="GL88" s="547"/>
      <c r="GM88" s="547"/>
      <c r="GN88" s="547"/>
      <c r="GO88" s="547"/>
      <c r="GP88" s="547"/>
      <c r="GQ88" s="547"/>
      <c r="GR88" s="547"/>
      <c r="GS88" s="547"/>
      <c r="GT88" s="547"/>
      <c r="GU88" s="547"/>
      <c r="GV88" s="547"/>
      <c r="GW88" s="547"/>
      <c r="GX88" s="547"/>
      <c r="GY88" s="547"/>
      <c r="GZ88" s="547"/>
      <c r="HA88" s="547"/>
      <c r="HB88" s="547"/>
      <c r="HC88" s="547"/>
      <c r="HD88" s="547"/>
      <c r="HE88" s="547"/>
      <c r="HF88" s="547"/>
      <c r="HG88" s="547"/>
      <c r="HH88" s="547"/>
      <c r="HI88" s="547"/>
      <c r="HJ88" s="547"/>
      <c r="HK88" s="547"/>
      <c r="HL88" s="547"/>
      <c r="HM88" s="547"/>
      <c r="HN88" s="547"/>
      <c r="HO88" s="547"/>
      <c r="HP88" s="547"/>
      <c r="HQ88" s="547"/>
      <c r="HR88" s="547"/>
      <c r="HS88" s="547"/>
      <c r="HT88" s="547"/>
      <c r="HU88" s="547"/>
      <c r="HV88" s="547"/>
      <c r="HW88" s="547"/>
      <c r="HX88" s="547"/>
      <c r="HY88" s="547"/>
      <c r="HZ88" s="547"/>
      <c r="IA88" s="547"/>
      <c r="IB88" s="547"/>
      <c r="IC88" s="547"/>
      <c r="ID88" s="547"/>
      <c r="IE88" s="547"/>
      <c r="IF88" s="547"/>
      <c r="IG88" s="547"/>
      <c r="IH88" s="547"/>
      <c r="II88" s="547"/>
      <c r="IJ88" s="547"/>
      <c r="IK88" s="547"/>
      <c r="IL88" s="547"/>
      <c r="IM88" s="547"/>
      <c r="IN88" s="547"/>
      <c r="IO88" s="547"/>
      <c r="IP88" s="547"/>
      <c r="IQ88" s="547"/>
      <c r="IR88" s="547"/>
      <c r="IS88" s="547"/>
      <c r="IT88" s="547"/>
      <c r="IU88" s="547"/>
      <c r="IV88" s="547"/>
    </row>
    <row r="89" spans="1:256" ht="20.100000000000001" customHeight="1">
      <c r="A89" s="988" t="s">
        <v>571</v>
      </c>
      <c r="B89" s="551"/>
      <c r="C89" s="551"/>
      <c r="D89" s="551"/>
      <c r="E89" s="551"/>
      <c r="F89" s="649"/>
      <c r="G89" s="649"/>
      <c r="H89" s="649"/>
      <c r="I89" s="649"/>
      <c r="J89" s="649"/>
      <c r="K89" s="649"/>
      <c r="L89" s="649"/>
      <c r="M89" s="649"/>
      <c r="N89" s="649"/>
      <c r="O89" s="649"/>
      <c r="P89" s="649"/>
      <c r="Q89" s="625"/>
      <c r="R89" s="625"/>
      <c r="S89" s="625"/>
      <c r="T89" s="625"/>
      <c r="U89" s="625"/>
      <c r="V89" s="625"/>
      <c r="W89" s="625"/>
      <c r="X89" s="625"/>
      <c r="Y89" s="625"/>
      <c r="Z89" s="625"/>
      <c r="AA89" s="625"/>
      <c r="AB89" s="625"/>
      <c r="AC89" s="625"/>
      <c r="AD89" s="625"/>
      <c r="AE89" s="625"/>
      <c r="AF89" s="625"/>
      <c r="AG89" s="625"/>
      <c r="AH89" s="625"/>
      <c r="AI89" s="625"/>
      <c r="AJ89" s="625"/>
      <c r="AK89" s="625"/>
      <c r="AL89" s="625"/>
      <c r="AM89" s="625"/>
      <c r="AN89" s="625"/>
      <c r="AO89" s="625"/>
      <c r="AP89" s="625"/>
      <c r="AQ89" s="625"/>
      <c r="AR89" s="625"/>
      <c r="AS89" s="625"/>
      <c r="AT89" s="625"/>
      <c r="AU89" s="625"/>
      <c r="AV89" s="625"/>
      <c r="AW89" s="625"/>
      <c r="AX89" s="625"/>
      <c r="AY89" s="625"/>
      <c r="AZ89" s="625"/>
      <c r="BA89" s="625"/>
      <c r="BB89" s="625"/>
      <c r="BC89" s="625"/>
      <c r="BD89" s="625"/>
      <c r="BE89" s="625"/>
      <c r="BF89" s="625"/>
      <c r="BG89" s="625"/>
      <c r="BH89" s="625"/>
      <c r="BI89" s="625"/>
      <c r="BJ89" s="625"/>
      <c r="BK89" s="625"/>
      <c r="BL89" s="625"/>
      <c r="BM89" s="625"/>
      <c r="BN89" s="625"/>
      <c r="BO89" s="625"/>
      <c r="BP89" s="625"/>
      <c r="BQ89" s="625"/>
      <c r="BR89" s="625"/>
      <c r="BS89" s="625"/>
      <c r="BT89" s="625"/>
      <c r="BU89" s="625"/>
      <c r="BV89" s="625"/>
      <c r="BW89" s="625"/>
      <c r="BX89" s="625"/>
      <c r="BY89" s="625"/>
      <c r="BZ89" s="625"/>
      <c r="CA89" s="625"/>
      <c r="CB89" s="625"/>
      <c r="CC89" s="625"/>
      <c r="CD89" s="625"/>
      <c r="CE89" s="625"/>
      <c r="CF89" s="625"/>
      <c r="CG89" s="625"/>
      <c r="CH89" s="625"/>
      <c r="CI89" s="625"/>
      <c r="CJ89" s="625"/>
      <c r="CK89" s="625"/>
      <c r="CL89" s="625"/>
      <c r="CM89" s="625"/>
      <c r="CN89" s="625"/>
      <c r="CO89" s="625"/>
      <c r="CP89" s="625"/>
      <c r="CQ89" s="625"/>
      <c r="CR89" s="625"/>
      <c r="CS89" s="625"/>
      <c r="CT89" s="625"/>
      <c r="CU89" s="625"/>
      <c r="CV89" s="625"/>
      <c r="CW89" s="625"/>
      <c r="CX89" s="625"/>
      <c r="CY89" s="625"/>
      <c r="CZ89" s="625"/>
      <c r="DA89" s="625"/>
      <c r="DB89" s="625"/>
      <c r="DC89" s="625"/>
      <c r="DD89" s="625"/>
      <c r="DE89" s="625"/>
      <c r="DF89" s="625"/>
      <c r="DG89" s="625"/>
      <c r="DH89" s="625"/>
      <c r="DI89" s="625"/>
      <c r="DJ89" s="625"/>
      <c r="DK89" s="625"/>
      <c r="DL89" s="625"/>
      <c r="DM89" s="625"/>
      <c r="DN89" s="625"/>
      <c r="DO89" s="625"/>
      <c r="DP89" s="625"/>
      <c r="DQ89" s="625"/>
      <c r="DR89" s="625"/>
      <c r="DS89" s="625"/>
      <c r="DT89" s="625"/>
      <c r="DU89" s="625"/>
      <c r="DV89" s="625"/>
      <c r="DW89" s="625"/>
      <c r="DX89" s="625"/>
      <c r="DY89" s="625"/>
      <c r="DZ89" s="625"/>
      <c r="EA89" s="625"/>
      <c r="EB89" s="625"/>
      <c r="EC89" s="625"/>
      <c r="ED89" s="625"/>
      <c r="EE89" s="625"/>
      <c r="EF89" s="625"/>
      <c r="EG89" s="625"/>
      <c r="EH89" s="625"/>
      <c r="EI89" s="625"/>
      <c r="EJ89" s="625"/>
      <c r="EK89" s="625"/>
      <c r="EL89" s="625"/>
      <c r="EM89" s="625"/>
      <c r="EN89" s="625"/>
      <c r="EO89" s="625"/>
      <c r="EP89" s="625"/>
      <c r="EQ89" s="625"/>
      <c r="ER89" s="625"/>
      <c r="ES89" s="625"/>
      <c r="ET89" s="625"/>
      <c r="EU89" s="625"/>
      <c r="EV89" s="625"/>
      <c r="EW89" s="625"/>
      <c r="EX89" s="625"/>
      <c r="EY89" s="625"/>
      <c r="EZ89" s="625"/>
      <c r="FA89" s="625"/>
      <c r="FB89" s="625"/>
      <c r="FC89" s="625"/>
      <c r="FD89" s="625"/>
      <c r="FE89" s="625"/>
      <c r="FF89" s="625"/>
      <c r="FG89" s="625"/>
      <c r="FH89" s="625"/>
      <c r="FI89" s="625"/>
      <c r="FJ89" s="625"/>
      <c r="FK89" s="625"/>
      <c r="FL89" s="625"/>
      <c r="FM89" s="625"/>
      <c r="FN89" s="625"/>
      <c r="FO89" s="625"/>
      <c r="FP89" s="625"/>
      <c r="FQ89" s="625"/>
      <c r="FR89" s="625"/>
      <c r="FS89" s="625"/>
      <c r="FT89" s="625"/>
      <c r="FU89" s="625"/>
      <c r="FV89" s="625"/>
      <c r="FW89" s="625"/>
      <c r="FX89" s="625"/>
      <c r="FY89" s="625"/>
      <c r="FZ89" s="625"/>
      <c r="GA89" s="625"/>
      <c r="GB89" s="625"/>
      <c r="GC89" s="625"/>
      <c r="GD89" s="625"/>
      <c r="GE89" s="625"/>
      <c r="GF89" s="625"/>
      <c r="GG89" s="625"/>
      <c r="GH89" s="625"/>
      <c r="GI89" s="625"/>
      <c r="GJ89" s="625"/>
      <c r="GK89" s="625"/>
      <c r="GL89" s="625"/>
      <c r="GM89" s="625"/>
      <c r="GN89" s="625"/>
      <c r="GO89" s="625"/>
      <c r="GP89" s="625"/>
      <c r="GQ89" s="625"/>
      <c r="GR89" s="625"/>
      <c r="GS89" s="625"/>
      <c r="GT89" s="625"/>
      <c r="GU89" s="625"/>
      <c r="GV89" s="625"/>
      <c r="GW89" s="625"/>
      <c r="GX89" s="625"/>
      <c r="GY89" s="625"/>
      <c r="GZ89" s="625"/>
      <c r="HA89" s="625"/>
      <c r="HB89" s="625"/>
      <c r="HC89" s="625"/>
      <c r="HD89" s="625"/>
      <c r="HE89" s="625"/>
      <c r="HF89" s="625"/>
      <c r="HG89" s="625"/>
      <c r="HH89" s="625"/>
      <c r="HI89" s="625"/>
      <c r="HJ89" s="625"/>
      <c r="HK89" s="625"/>
      <c r="HL89" s="625"/>
      <c r="HM89" s="625"/>
      <c r="HN89" s="625"/>
      <c r="HO89" s="625"/>
      <c r="HP89" s="625"/>
      <c r="HQ89" s="625"/>
      <c r="HR89" s="625"/>
      <c r="HS89" s="625"/>
      <c r="HT89" s="625"/>
      <c r="HU89" s="625"/>
      <c r="HV89" s="625"/>
      <c r="HW89" s="625"/>
      <c r="HX89" s="625"/>
      <c r="HY89" s="625"/>
      <c r="HZ89" s="625"/>
      <c r="IA89" s="625"/>
      <c r="IB89" s="625"/>
      <c r="IC89" s="625"/>
      <c r="ID89" s="625"/>
      <c r="IE89" s="625"/>
      <c r="IF89" s="625"/>
      <c r="IG89" s="625"/>
      <c r="IH89" s="625"/>
      <c r="II89" s="625"/>
      <c r="IJ89" s="625"/>
      <c r="IK89" s="625"/>
      <c r="IL89" s="625"/>
      <c r="IM89" s="625"/>
      <c r="IN89" s="625"/>
      <c r="IO89" s="625"/>
      <c r="IP89" s="625"/>
      <c r="IQ89" s="625"/>
      <c r="IR89" s="625"/>
      <c r="IS89" s="625"/>
      <c r="IT89" s="625"/>
      <c r="IU89" s="625"/>
      <c r="IV89" s="625"/>
    </row>
    <row r="90" spans="1:256" s="625" customFormat="1" ht="15" customHeight="1">
      <c r="A90" s="554" t="s">
        <v>14</v>
      </c>
      <c r="B90" s="555">
        <v>2005</v>
      </c>
      <c r="C90" s="629">
        <v>2010</v>
      </c>
      <c r="D90" s="629">
        <v>2012</v>
      </c>
      <c r="E90" s="711">
        <v>2013</v>
      </c>
      <c r="F90" s="712"/>
      <c r="G90" s="713"/>
      <c r="H90" s="713"/>
      <c r="I90" s="713"/>
      <c r="J90" s="713"/>
      <c r="K90" s="713"/>
      <c r="L90" s="713"/>
      <c r="M90" s="713"/>
      <c r="N90" s="713"/>
      <c r="O90" s="617"/>
      <c r="P90" s="617"/>
      <c r="Q90" s="646"/>
      <c r="R90" s="646"/>
      <c r="S90" s="646"/>
      <c r="T90" s="646"/>
      <c r="U90" s="646"/>
      <c r="V90" s="646"/>
      <c r="W90" s="646"/>
      <c r="X90" s="646"/>
      <c r="Y90" s="646"/>
      <c r="Z90" s="646"/>
      <c r="AA90" s="646"/>
      <c r="AB90" s="646"/>
      <c r="AC90" s="646"/>
      <c r="AD90" s="646"/>
      <c r="AE90" s="646"/>
      <c r="AF90" s="646"/>
      <c r="AG90" s="646"/>
      <c r="AH90" s="646"/>
      <c r="AI90" s="646"/>
      <c r="AJ90" s="646"/>
      <c r="AK90" s="646"/>
      <c r="AL90" s="646"/>
      <c r="AM90" s="646"/>
      <c r="AN90" s="646"/>
      <c r="AO90" s="646"/>
      <c r="AP90" s="646"/>
      <c r="AQ90" s="646"/>
      <c r="AR90" s="646"/>
      <c r="AS90" s="646"/>
      <c r="AT90" s="646"/>
      <c r="AU90" s="646"/>
      <c r="AV90" s="646"/>
      <c r="AW90" s="646"/>
      <c r="AX90" s="646"/>
      <c r="AY90" s="646"/>
      <c r="AZ90" s="646"/>
      <c r="BA90" s="646"/>
      <c r="BB90" s="646"/>
      <c r="BC90" s="646"/>
      <c r="BD90" s="646"/>
      <c r="BE90" s="646"/>
      <c r="BF90" s="646"/>
      <c r="BG90" s="646"/>
      <c r="BH90" s="646"/>
      <c r="BI90" s="646"/>
      <c r="BJ90" s="646"/>
      <c r="BK90" s="646"/>
      <c r="BL90" s="646"/>
      <c r="BM90" s="646"/>
      <c r="BN90" s="646"/>
      <c r="BO90" s="646"/>
      <c r="BP90" s="646"/>
      <c r="BQ90" s="646"/>
      <c r="BR90" s="646"/>
      <c r="BS90" s="646"/>
      <c r="BT90" s="646"/>
      <c r="BU90" s="646"/>
      <c r="BV90" s="646"/>
      <c r="BW90" s="646"/>
      <c r="BX90" s="646"/>
      <c r="BY90" s="646"/>
      <c r="BZ90" s="646"/>
      <c r="CA90" s="646"/>
      <c r="CB90" s="646"/>
      <c r="CC90" s="646"/>
      <c r="CD90" s="646"/>
      <c r="CE90" s="646"/>
      <c r="CF90" s="646"/>
      <c r="CG90" s="646"/>
      <c r="CH90" s="646"/>
      <c r="CI90" s="646"/>
      <c r="CJ90" s="646"/>
      <c r="CK90" s="646"/>
      <c r="CL90" s="646"/>
      <c r="CM90" s="646"/>
      <c r="CN90" s="646"/>
      <c r="CO90" s="646"/>
      <c r="CP90" s="646"/>
      <c r="CQ90" s="646"/>
      <c r="CR90" s="646"/>
      <c r="CS90" s="646"/>
      <c r="CT90" s="646"/>
      <c r="CU90" s="646"/>
      <c r="CV90" s="646"/>
      <c r="CW90" s="646"/>
      <c r="CX90" s="646"/>
      <c r="CY90" s="646"/>
      <c r="CZ90" s="646"/>
      <c r="DA90" s="646"/>
      <c r="DB90" s="646"/>
      <c r="DC90" s="646"/>
      <c r="DD90" s="646"/>
      <c r="DE90" s="646"/>
      <c r="DF90" s="646"/>
      <c r="DG90" s="646"/>
      <c r="DH90" s="646"/>
      <c r="DI90" s="646"/>
      <c r="DJ90" s="646"/>
      <c r="DK90" s="646"/>
      <c r="DL90" s="646"/>
      <c r="DM90" s="646"/>
      <c r="DN90" s="646"/>
      <c r="DO90" s="646"/>
      <c r="DP90" s="646"/>
      <c r="DQ90" s="646"/>
      <c r="DR90" s="646"/>
      <c r="DS90" s="646"/>
      <c r="DT90" s="646"/>
      <c r="DU90" s="646"/>
      <c r="DV90" s="646"/>
      <c r="DW90" s="646"/>
      <c r="DX90" s="646"/>
      <c r="DY90" s="646"/>
      <c r="DZ90" s="646"/>
      <c r="EA90" s="646"/>
      <c r="EB90" s="646"/>
      <c r="EC90" s="646"/>
      <c r="ED90" s="646"/>
      <c r="EE90" s="646"/>
      <c r="EF90" s="646"/>
      <c r="EG90" s="646"/>
      <c r="EH90" s="646"/>
      <c r="EI90" s="646"/>
      <c r="EJ90" s="646"/>
      <c r="EK90" s="646"/>
      <c r="EL90" s="646"/>
      <c r="EM90" s="646"/>
      <c r="EN90" s="646"/>
      <c r="EO90" s="646"/>
      <c r="EP90" s="646"/>
      <c r="EQ90" s="646"/>
      <c r="ER90" s="646"/>
      <c r="ES90" s="646"/>
      <c r="ET90" s="646"/>
      <c r="EU90" s="646"/>
      <c r="EV90" s="646"/>
      <c r="EW90" s="646"/>
      <c r="EX90" s="646"/>
      <c r="EY90" s="646"/>
      <c r="EZ90" s="646"/>
      <c r="FA90" s="646"/>
      <c r="FB90" s="646"/>
      <c r="FC90" s="646"/>
      <c r="FD90" s="646"/>
      <c r="FE90" s="646"/>
      <c r="FF90" s="646"/>
      <c r="FG90" s="646"/>
      <c r="FH90" s="646"/>
      <c r="FI90" s="646"/>
      <c r="FJ90" s="646"/>
      <c r="FK90" s="646"/>
      <c r="FL90" s="646"/>
      <c r="FM90" s="646"/>
      <c r="FN90" s="646"/>
      <c r="FO90" s="646"/>
      <c r="FP90" s="646"/>
      <c r="FQ90" s="646"/>
      <c r="FR90" s="646"/>
      <c r="FS90" s="646"/>
      <c r="FT90" s="646"/>
      <c r="FU90" s="646"/>
      <c r="FV90" s="646"/>
      <c r="FW90" s="646"/>
      <c r="FX90" s="646"/>
      <c r="FY90" s="646"/>
      <c r="FZ90" s="646"/>
      <c r="GA90" s="646"/>
      <c r="GB90" s="646"/>
      <c r="GC90" s="646"/>
      <c r="GD90" s="646"/>
      <c r="GE90" s="646"/>
      <c r="GF90" s="646"/>
      <c r="GG90" s="646"/>
      <c r="GH90" s="646"/>
      <c r="GI90" s="646"/>
      <c r="GJ90" s="646"/>
      <c r="GK90" s="646"/>
      <c r="GL90" s="646"/>
      <c r="GM90" s="646"/>
      <c r="GN90" s="646"/>
      <c r="GO90" s="646"/>
      <c r="GP90" s="646"/>
      <c r="GQ90" s="646"/>
      <c r="GR90" s="646"/>
      <c r="GS90" s="646"/>
      <c r="GT90" s="646"/>
      <c r="GU90" s="646"/>
      <c r="GV90" s="646"/>
      <c r="GW90" s="646"/>
      <c r="GX90" s="646"/>
      <c r="GY90" s="646"/>
      <c r="GZ90" s="646"/>
      <c r="HA90" s="646"/>
      <c r="HB90" s="646"/>
      <c r="HC90" s="646"/>
      <c r="HD90" s="646"/>
      <c r="HE90" s="646"/>
      <c r="HF90" s="646"/>
      <c r="HG90" s="646"/>
      <c r="HH90" s="646"/>
      <c r="HI90" s="646"/>
      <c r="HJ90" s="646"/>
      <c r="HK90" s="646"/>
      <c r="HL90" s="646"/>
      <c r="HM90" s="646"/>
      <c r="HN90" s="646"/>
      <c r="HO90" s="646"/>
      <c r="HP90" s="646"/>
      <c r="HQ90" s="646"/>
      <c r="HR90" s="646"/>
      <c r="HS90" s="646"/>
      <c r="HT90" s="646"/>
      <c r="HU90" s="646"/>
      <c r="HV90" s="646"/>
      <c r="HW90" s="646"/>
      <c r="HX90" s="646"/>
      <c r="HY90" s="646"/>
      <c r="HZ90" s="646"/>
      <c r="IA90" s="646"/>
      <c r="IB90" s="646"/>
      <c r="IC90" s="646"/>
      <c r="ID90" s="646"/>
      <c r="IE90" s="646"/>
      <c r="IF90" s="646"/>
      <c r="IG90" s="646"/>
      <c r="IH90" s="646"/>
      <c r="II90" s="646"/>
      <c r="IJ90" s="646"/>
      <c r="IK90" s="646"/>
      <c r="IL90" s="646"/>
      <c r="IM90" s="646"/>
      <c r="IN90" s="646"/>
      <c r="IO90" s="646"/>
      <c r="IP90" s="646"/>
      <c r="IQ90" s="646"/>
      <c r="IR90" s="646"/>
      <c r="IS90" s="646"/>
      <c r="IT90" s="646"/>
      <c r="IU90" s="646"/>
      <c r="IV90" s="646"/>
    </row>
    <row r="91" spans="1:256" s="646" customFormat="1" ht="20.100000000000001" customHeight="1">
      <c r="A91" s="556" t="s">
        <v>572</v>
      </c>
      <c r="B91" s="714">
        <v>163241</v>
      </c>
      <c r="C91" s="714">
        <v>211793</v>
      </c>
      <c r="D91" s="714">
        <v>238605</v>
      </c>
      <c r="E91" s="715">
        <v>244666.29786746399</v>
      </c>
      <c r="F91" s="716"/>
      <c r="G91" s="716"/>
      <c r="H91" s="716"/>
      <c r="I91" s="717"/>
      <c r="J91" s="713"/>
      <c r="K91" s="713"/>
      <c r="L91" s="713"/>
      <c r="M91" s="713"/>
      <c r="N91" s="713"/>
      <c r="O91" s="617"/>
      <c r="P91" s="617"/>
    </row>
    <row r="92" spans="1:256" s="646" customFormat="1" ht="20.100000000000001" customHeight="1">
      <c r="A92" s="558" t="s">
        <v>496</v>
      </c>
      <c r="B92" s="568">
        <v>140100</v>
      </c>
      <c r="C92" s="718">
        <v>183561</v>
      </c>
      <c r="D92" s="718">
        <v>194321</v>
      </c>
      <c r="E92" s="719">
        <v>198048.48786746431</v>
      </c>
      <c r="F92" s="671"/>
      <c r="G92" s="671"/>
      <c r="H92" s="671"/>
      <c r="I92" s="657"/>
      <c r="J92" s="713"/>
      <c r="K92" s="713"/>
      <c r="L92" s="713"/>
      <c r="M92" s="713"/>
      <c r="N92" s="713"/>
      <c r="O92" s="617"/>
      <c r="P92" s="617"/>
    </row>
    <row r="93" spans="1:256" s="646" customFormat="1" ht="20.100000000000001" customHeight="1">
      <c r="A93" s="558" t="s">
        <v>573</v>
      </c>
      <c r="B93" s="568">
        <v>23141</v>
      </c>
      <c r="C93" s="559">
        <v>28232</v>
      </c>
      <c r="D93" s="559">
        <v>44284</v>
      </c>
      <c r="E93" s="719">
        <v>46617.809999999976</v>
      </c>
      <c r="F93" s="671"/>
      <c r="G93" s="720"/>
      <c r="H93" s="720"/>
      <c r="I93" s="657"/>
      <c r="J93" s="713"/>
      <c r="K93" s="713"/>
      <c r="L93" s="713"/>
      <c r="M93" s="713"/>
      <c r="N93" s="713"/>
      <c r="O93" s="617"/>
      <c r="P93" s="617"/>
    </row>
    <row r="94" spans="1:256" s="646" customFormat="1" ht="20.100000000000001" customHeight="1">
      <c r="A94" s="708" t="s">
        <v>574</v>
      </c>
      <c r="B94" s="721">
        <v>146727</v>
      </c>
      <c r="C94" s="721">
        <v>192028</v>
      </c>
      <c r="D94" s="721">
        <v>232999</v>
      </c>
      <c r="E94" s="710">
        <v>238122.50000000006</v>
      </c>
      <c r="F94" s="722"/>
      <c r="G94" s="722"/>
      <c r="H94" s="722"/>
      <c r="I94" s="723"/>
      <c r="J94" s="713"/>
      <c r="K94" s="713"/>
      <c r="L94" s="713"/>
      <c r="M94" s="713"/>
      <c r="N94" s="713"/>
      <c r="O94" s="617"/>
      <c r="P94" s="617"/>
    </row>
    <row r="95" spans="1:256" s="646" customFormat="1" ht="20.100000000000001" customHeight="1">
      <c r="A95" s="558" t="s">
        <v>575</v>
      </c>
      <c r="B95" s="559">
        <v>402</v>
      </c>
      <c r="C95" s="559">
        <v>526</v>
      </c>
      <c r="D95" s="559">
        <v>636.6092896174863</v>
      </c>
      <c r="E95" s="562">
        <v>652.39041095890423</v>
      </c>
      <c r="F95" s="720"/>
      <c r="G95" s="720"/>
      <c r="H95" s="720"/>
      <c r="I95" s="724"/>
      <c r="J95" s="713"/>
      <c r="K95" s="713"/>
      <c r="L95" s="713"/>
      <c r="M95" s="713"/>
      <c r="N95" s="713"/>
      <c r="O95" s="617"/>
      <c r="P95" s="617"/>
    </row>
    <row r="96" spans="1:256" s="646" customFormat="1" ht="20.100000000000001" customHeight="1">
      <c r="A96" s="558" t="s">
        <v>576</v>
      </c>
      <c r="B96" s="718">
        <v>292.53445596714653</v>
      </c>
      <c r="C96" s="718">
        <v>267.37565278792772</v>
      </c>
      <c r="D96" s="725">
        <v>273</v>
      </c>
      <c r="E96" s="726">
        <v>265.94573182578432</v>
      </c>
      <c r="F96" s="671"/>
      <c r="G96" s="671"/>
      <c r="H96" s="727"/>
      <c r="I96" s="728"/>
      <c r="J96" s="713"/>
      <c r="K96" s="713"/>
      <c r="L96" s="713"/>
      <c r="M96" s="713"/>
      <c r="N96" s="713"/>
      <c r="O96" s="617"/>
      <c r="P96" s="617"/>
    </row>
    <row r="97" spans="1:256" s="646" customFormat="1" ht="20.100000000000001" customHeight="1">
      <c r="A97" s="563" t="s">
        <v>577</v>
      </c>
      <c r="B97" s="563">
        <v>652</v>
      </c>
      <c r="C97" s="563">
        <v>815</v>
      </c>
      <c r="D97" s="563">
        <v>916</v>
      </c>
      <c r="E97" s="729">
        <v>916</v>
      </c>
      <c r="F97" s="712"/>
      <c r="G97" s="712"/>
      <c r="H97" s="712"/>
      <c r="I97" s="712"/>
      <c r="J97" s="713"/>
      <c r="K97" s="713"/>
      <c r="L97" s="713"/>
      <c r="M97" s="713"/>
      <c r="N97" s="713"/>
      <c r="O97" s="617"/>
      <c r="P97" s="617"/>
    </row>
    <row r="98" spans="1:256" s="646" customFormat="1" ht="20.100000000000001" customHeight="1">
      <c r="A98" s="551" t="s">
        <v>551</v>
      </c>
      <c r="B98" s="551"/>
      <c r="C98" s="551"/>
      <c r="D98" s="551"/>
      <c r="E98" s="551"/>
      <c r="F98" s="649"/>
      <c r="G98" s="649"/>
      <c r="H98" s="649"/>
      <c r="I98" s="649"/>
      <c r="J98" s="649"/>
      <c r="K98" s="649"/>
      <c r="L98" s="649"/>
      <c r="M98" s="649"/>
      <c r="N98" s="649"/>
      <c r="O98" s="649"/>
      <c r="P98" s="649"/>
      <c r="Q98" s="625"/>
      <c r="R98" s="625"/>
      <c r="S98" s="625"/>
      <c r="T98" s="625"/>
      <c r="U98" s="625"/>
      <c r="V98" s="625"/>
      <c r="W98" s="625"/>
      <c r="X98" s="625"/>
      <c r="Y98" s="625"/>
      <c r="Z98" s="625"/>
      <c r="AA98" s="625"/>
      <c r="AB98" s="625"/>
      <c r="AC98" s="625"/>
      <c r="AD98" s="625"/>
      <c r="AE98" s="625"/>
      <c r="AF98" s="625"/>
      <c r="AG98" s="625"/>
      <c r="AH98" s="625"/>
      <c r="AI98" s="625"/>
      <c r="AJ98" s="625"/>
      <c r="AK98" s="625"/>
      <c r="AL98" s="625"/>
      <c r="AM98" s="625"/>
      <c r="AN98" s="625"/>
      <c r="AO98" s="625"/>
      <c r="AP98" s="625"/>
      <c r="AQ98" s="625"/>
      <c r="AR98" s="625"/>
      <c r="AS98" s="625"/>
      <c r="AT98" s="625"/>
      <c r="AU98" s="625"/>
      <c r="AV98" s="625"/>
      <c r="AW98" s="625"/>
      <c r="AX98" s="625"/>
      <c r="AY98" s="625"/>
      <c r="AZ98" s="625"/>
      <c r="BA98" s="625"/>
      <c r="BB98" s="625"/>
      <c r="BC98" s="625"/>
      <c r="BD98" s="625"/>
      <c r="BE98" s="625"/>
      <c r="BF98" s="625"/>
      <c r="BG98" s="625"/>
      <c r="BH98" s="625"/>
      <c r="BI98" s="625"/>
      <c r="BJ98" s="625"/>
      <c r="BK98" s="625"/>
      <c r="BL98" s="625"/>
      <c r="BM98" s="625"/>
      <c r="BN98" s="625"/>
      <c r="BO98" s="625"/>
      <c r="BP98" s="625"/>
      <c r="BQ98" s="625"/>
      <c r="BR98" s="625"/>
      <c r="BS98" s="625"/>
      <c r="BT98" s="625"/>
      <c r="BU98" s="625"/>
      <c r="BV98" s="625"/>
      <c r="BW98" s="625"/>
      <c r="BX98" s="625"/>
      <c r="BY98" s="625"/>
      <c r="BZ98" s="625"/>
      <c r="CA98" s="625"/>
      <c r="CB98" s="625"/>
      <c r="CC98" s="625"/>
      <c r="CD98" s="625"/>
      <c r="CE98" s="625"/>
      <c r="CF98" s="625"/>
      <c r="CG98" s="625"/>
      <c r="CH98" s="625"/>
      <c r="CI98" s="625"/>
      <c r="CJ98" s="625"/>
      <c r="CK98" s="625"/>
      <c r="CL98" s="625"/>
      <c r="CM98" s="625"/>
      <c r="CN98" s="625"/>
      <c r="CO98" s="625"/>
      <c r="CP98" s="625"/>
      <c r="CQ98" s="625"/>
      <c r="CR98" s="625"/>
      <c r="CS98" s="625"/>
      <c r="CT98" s="625"/>
      <c r="CU98" s="625"/>
      <c r="CV98" s="625"/>
      <c r="CW98" s="625"/>
      <c r="CX98" s="625"/>
      <c r="CY98" s="625"/>
      <c r="CZ98" s="625"/>
      <c r="DA98" s="625"/>
      <c r="DB98" s="625"/>
      <c r="DC98" s="625"/>
      <c r="DD98" s="625"/>
      <c r="DE98" s="625"/>
      <c r="DF98" s="625"/>
      <c r="DG98" s="625"/>
      <c r="DH98" s="625"/>
      <c r="DI98" s="625"/>
      <c r="DJ98" s="625"/>
      <c r="DK98" s="625"/>
      <c r="DL98" s="625"/>
      <c r="DM98" s="625"/>
      <c r="DN98" s="625"/>
      <c r="DO98" s="625"/>
      <c r="DP98" s="625"/>
      <c r="DQ98" s="625"/>
      <c r="DR98" s="625"/>
      <c r="DS98" s="625"/>
      <c r="DT98" s="625"/>
      <c r="DU98" s="625"/>
      <c r="DV98" s="625"/>
      <c r="DW98" s="625"/>
      <c r="DX98" s="625"/>
      <c r="DY98" s="625"/>
      <c r="DZ98" s="625"/>
      <c r="EA98" s="625"/>
      <c r="EB98" s="625"/>
      <c r="EC98" s="625"/>
      <c r="ED98" s="625"/>
      <c r="EE98" s="625"/>
      <c r="EF98" s="625"/>
      <c r="EG98" s="625"/>
      <c r="EH98" s="625"/>
      <c r="EI98" s="625"/>
      <c r="EJ98" s="625"/>
      <c r="EK98" s="625"/>
      <c r="EL98" s="625"/>
      <c r="EM98" s="625"/>
      <c r="EN98" s="625"/>
      <c r="EO98" s="625"/>
      <c r="EP98" s="625"/>
      <c r="EQ98" s="625"/>
      <c r="ER98" s="625"/>
      <c r="ES98" s="625"/>
      <c r="ET98" s="625"/>
      <c r="EU98" s="625"/>
      <c r="EV98" s="625"/>
      <c r="EW98" s="625"/>
      <c r="EX98" s="625"/>
      <c r="EY98" s="625"/>
      <c r="EZ98" s="625"/>
      <c r="FA98" s="625"/>
      <c r="FB98" s="625"/>
      <c r="FC98" s="625"/>
      <c r="FD98" s="625"/>
      <c r="FE98" s="625"/>
      <c r="FF98" s="625"/>
      <c r="FG98" s="625"/>
      <c r="FH98" s="625"/>
      <c r="FI98" s="625"/>
      <c r="FJ98" s="625"/>
      <c r="FK98" s="625"/>
      <c r="FL98" s="625"/>
      <c r="FM98" s="625"/>
      <c r="FN98" s="625"/>
      <c r="FO98" s="625"/>
      <c r="FP98" s="625"/>
      <c r="FQ98" s="625"/>
      <c r="FR98" s="625"/>
      <c r="FS98" s="625"/>
      <c r="FT98" s="625"/>
      <c r="FU98" s="625"/>
      <c r="FV98" s="625"/>
      <c r="FW98" s="625"/>
      <c r="FX98" s="625"/>
      <c r="FY98" s="625"/>
      <c r="FZ98" s="625"/>
      <c r="GA98" s="625"/>
      <c r="GB98" s="625"/>
      <c r="GC98" s="625"/>
      <c r="GD98" s="625"/>
      <c r="GE98" s="625"/>
      <c r="GF98" s="625"/>
      <c r="GG98" s="625"/>
      <c r="GH98" s="625"/>
      <c r="GI98" s="625"/>
      <c r="GJ98" s="625"/>
      <c r="GK98" s="625"/>
      <c r="GL98" s="625"/>
      <c r="GM98" s="625"/>
      <c r="GN98" s="625"/>
      <c r="GO98" s="625"/>
      <c r="GP98" s="625"/>
      <c r="GQ98" s="625"/>
      <c r="GR98" s="625"/>
      <c r="GS98" s="625"/>
      <c r="GT98" s="625"/>
      <c r="GU98" s="625"/>
      <c r="GV98" s="625"/>
      <c r="GW98" s="625"/>
      <c r="GX98" s="625"/>
      <c r="GY98" s="625"/>
      <c r="GZ98" s="625"/>
      <c r="HA98" s="625"/>
      <c r="HB98" s="625"/>
      <c r="HC98" s="625"/>
      <c r="HD98" s="625"/>
      <c r="HE98" s="625"/>
      <c r="HF98" s="625"/>
      <c r="HG98" s="625"/>
      <c r="HH98" s="625"/>
      <c r="HI98" s="625"/>
      <c r="HJ98" s="625"/>
      <c r="HK98" s="625"/>
      <c r="HL98" s="625"/>
      <c r="HM98" s="625"/>
      <c r="HN98" s="625"/>
      <c r="HO98" s="625"/>
      <c r="HP98" s="625"/>
      <c r="HQ98" s="625"/>
      <c r="HR98" s="625"/>
      <c r="HS98" s="625"/>
      <c r="HT98" s="625"/>
      <c r="HU98" s="625"/>
      <c r="HV98" s="625"/>
      <c r="HW98" s="625"/>
      <c r="HX98" s="625"/>
      <c r="HY98" s="625"/>
      <c r="HZ98" s="625"/>
      <c r="IA98" s="625"/>
      <c r="IB98" s="625"/>
      <c r="IC98" s="625"/>
      <c r="ID98" s="625"/>
      <c r="IE98" s="625"/>
      <c r="IF98" s="625"/>
      <c r="IG98" s="625"/>
      <c r="IH98" s="625"/>
      <c r="II98" s="625"/>
      <c r="IJ98" s="625"/>
      <c r="IK98" s="625"/>
      <c r="IL98" s="625"/>
      <c r="IM98" s="625"/>
      <c r="IN98" s="625"/>
      <c r="IO98" s="625"/>
      <c r="IP98" s="625"/>
      <c r="IQ98" s="625"/>
      <c r="IR98" s="625"/>
      <c r="IS98" s="625"/>
      <c r="IT98" s="625"/>
      <c r="IU98" s="625"/>
      <c r="IV98" s="625"/>
    </row>
    <row r="99" spans="1:256" s="625" customFormat="1" ht="15" customHeight="1">
      <c r="A99" s="551"/>
      <c r="B99" s="551"/>
      <c r="C99" s="551"/>
      <c r="D99" s="551"/>
      <c r="E99" s="551"/>
      <c r="F99" s="649"/>
      <c r="G99" s="649"/>
      <c r="H99" s="649"/>
      <c r="I99" s="649"/>
      <c r="J99" s="649"/>
      <c r="K99" s="649"/>
      <c r="L99" s="649"/>
      <c r="M99" s="649"/>
      <c r="N99" s="649"/>
      <c r="O99" s="649"/>
      <c r="P99" s="649"/>
    </row>
    <row r="100" spans="1:256" s="625" customFormat="1" ht="15" customHeight="1">
      <c r="A100" s="621" t="s">
        <v>674</v>
      </c>
      <c r="B100" s="551"/>
      <c r="C100" s="551"/>
      <c r="D100" s="551"/>
      <c r="E100" s="551"/>
      <c r="F100" s="649"/>
      <c r="G100" s="649"/>
      <c r="H100" s="649"/>
      <c r="I100" s="649"/>
      <c r="J100" s="649"/>
      <c r="K100" s="649"/>
      <c r="L100" s="649"/>
      <c r="M100" s="649"/>
      <c r="N100" s="649"/>
      <c r="O100" s="649"/>
      <c r="P100" s="649"/>
    </row>
    <row r="101" spans="1:256" s="625" customFormat="1" ht="20.100000000000001" customHeight="1">
      <c r="A101" s="551"/>
      <c r="B101" s="551"/>
      <c r="C101" s="551"/>
      <c r="D101" s="551"/>
      <c r="E101" s="551"/>
      <c r="F101" s="649"/>
      <c r="G101" s="649"/>
      <c r="H101" s="649"/>
      <c r="I101" s="649"/>
      <c r="J101" s="649"/>
      <c r="K101" s="649"/>
      <c r="L101" s="649"/>
      <c r="M101" s="649"/>
      <c r="N101" s="649"/>
      <c r="O101" s="649"/>
      <c r="P101" s="649"/>
      <c r="Q101" s="649"/>
    </row>
    <row r="102" spans="1:256" s="625" customFormat="1" ht="15" customHeight="1">
      <c r="A102" s="551"/>
      <c r="B102" s="551"/>
      <c r="C102" s="551"/>
      <c r="D102" s="551"/>
      <c r="E102" s="551"/>
      <c r="F102" s="889"/>
      <c r="G102" s="889"/>
      <c r="H102" s="889"/>
      <c r="I102" s="889"/>
      <c r="J102" s="889"/>
      <c r="K102" s="884"/>
      <c r="L102" s="967"/>
      <c r="M102" s="967"/>
      <c r="N102" s="968"/>
      <c r="O102" s="968"/>
      <c r="P102" s="968"/>
      <c r="Q102" s="968"/>
    </row>
    <row r="103" spans="1:256" s="625" customFormat="1" ht="15" customHeight="1">
      <c r="A103" s="551"/>
      <c r="B103" s="551"/>
      <c r="C103" s="551"/>
      <c r="D103" s="551"/>
      <c r="E103" s="551"/>
      <c r="F103" s="889" t="s">
        <v>571</v>
      </c>
      <c r="G103" s="889"/>
      <c r="H103" s="889"/>
      <c r="I103" s="889"/>
      <c r="J103" s="889"/>
      <c r="K103" s="884"/>
      <c r="L103" s="967"/>
      <c r="M103" s="969"/>
      <c r="N103" s="969"/>
      <c r="O103" s="969"/>
      <c r="P103" s="970"/>
      <c r="Q103" s="970"/>
    </row>
    <row r="104" spans="1:256" s="625" customFormat="1" ht="15" customHeight="1">
      <c r="A104" s="551"/>
      <c r="B104" s="551"/>
      <c r="C104" s="551"/>
      <c r="D104" s="551"/>
      <c r="E104" s="551"/>
      <c r="F104" s="894"/>
      <c r="G104" s="895">
        <v>2010</v>
      </c>
      <c r="H104" s="895">
        <v>2011</v>
      </c>
      <c r="I104" s="895">
        <v>2012</v>
      </c>
      <c r="J104" s="896">
        <v>2013</v>
      </c>
      <c r="K104" s="884"/>
      <c r="L104" s="971"/>
      <c r="M104" s="972"/>
      <c r="N104" s="972"/>
      <c r="O104" s="972"/>
      <c r="P104" s="973"/>
      <c r="Q104" s="973"/>
    </row>
    <row r="105" spans="1:256" s="625" customFormat="1" ht="15" customHeight="1">
      <c r="A105" s="551"/>
      <c r="B105" s="551"/>
      <c r="C105" s="551"/>
      <c r="D105" s="551"/>
      <c r="E105" s="551"/>
      <c r="F105" s="894" t="s">
        <v>572</v>
      </c>
      <c r="G105" s="897">
        <v>211793</v>
      </c>
      <c r="H105" s="897">
        <v>219788</v>
      </c>
      <c r="I105" s="897">
        <v>238605</v>
      </c>
      <c r="J105" s="898">
        <v>244666.29786746399</v>
      </c>
      <c r="K105" s="884"/>
      <c r="L105" s="971"/>
      <c r="M105" s="972"/>
      <c r="N105" s="974"/>
      <c r="O105" s="974"/>
      <c r="P105" s="973"/>
      <c r="Q105" s="973"/>
    </row>
    <row r="106" spans="1:256" s="625" customFormat="1" ht="15" customHeight="1">
      <c r="A106" s="551"/>
      <c r="B106" s="551"/>
      <c r="C106" s="551"/>
      <c r="D106" s="551"/>
      <c r="E106" s="551"/>
      <c r="F106" s="899" t="s">
        <v>574</v>
      </c>
      <c r="G106" s="900">
        <v>192028</v>
      </c>
      <c r="H106" s="900">
        <v>211510</v>
      </c>
      <c r="I106" s="900">
        <v>232999</v>
      </c>
      <c r="J106" s="900">
        <v>238122.50000000006</v>
      </c>
      <c r="K106" s="884"/>
      <c r="L106" s="975"/>
      <c r="M106" s="976"/>
      <c r="N106" s="976"/>
      <c r="O106" s="976"/>
      <c r="P106" s="977"/>
      <c r="Q106" s="978"/>
    </row>
    <row r="107" spans="1:256" s="625" customFormat="1" ht="15" customHeight="1">
      <c r="A107" s="551"/>
      <c r="B107" s="551"/>
      <c r="C107" s="551"/>
      <c r="D107" s="551"/>
      <c r="E107" s="551"/>
      <c r="F107" s="889"/>
      <c r="G107" s="889"/>
      <c r="H107" s="889"/>
      <c r="I107" s="889"/>
      <c r="J107" s="889"/>
      <c r="K107" s="649"/>
      <c r="L107" s="971"/>
      <c r="M107" s="974"/>
      <c r="N107" s="974"/>
      <c r="O107" s="974"/>
      <c r="P107" s="979"/>
      <c r="Q107" s="980"/>
    </row>
    <row r="108" spans="1:256" s="625" customFormat="1" ht="15" customHeight="1">
      <c r="A108" s="551"/>
      <c r="B108" s="551"/>
      <c r="C108" s="551"/>
      <c r="D108" s="551"/>
      <c r="E108" s="551"/>
      <c r="F108" s="889"/>
      <c r="G108" s="889"/>
      <c r="H108" s="889"/>
      <c r="I108" s="889"/>
      <c r="J108" s="889"/>
      <c r="K108" s="649"/>
      <c r="L108" s="971"/>
      <c r="M108" s="972"/>
      <c r="N108" s="972"/>
      <c r="O108" s="972"/>
      <c r="P108" s="981"/>
      <c r="Q108" s="982"/>
    </row>
    <row r="109" spans="1:256" s="625" customFormat="1" ht="15" customHeight="1">
      <c r="A109" s="551"/>
      <c r="B109" s="551"/>
      <c r="C109" s="551"/>
      <c r="D109" s="551"/>
      <c r="E109" s="551"/>
      <c r="F109" s="649"/>
      <c r="G109" s="649"/>
      <c r="H109" s="649"/>
      <c r="I109" s="649"/>
      <c r="J109" s="649"/>
      <c r="K109" s="649"/>
      <c r="L109" s="967"/>
      <c r="M109" s="967"/>
      <c r="N109" s="967"/>
      <c r="O109" s="967"/>
      <c r="P109" s="967"/>
      <c r="Q109" s="967"/>
    </row>
    <row r="110" spans="1:256" s="625" customFormat="1" ht="15" customHeight="1">
      <c r="A110" s="551"/>
      <c r="B110" s="551"/>
      <c r="C110" s="551"/>
      <c r="D110" s="551"/>
      <c r="E110" s="551"/>
      <c r="F110" s="649"/>
      <c r="G110" s="649"/>
      <c r="H110" s="649"/>
      <c r="I110" s="649"/>
      <c r="J110" s="649"/>
      <c r="K110" s="649"/>
      <c r="L110" s="649"/>
      <c r="M110" s="649"/>
      <c r="N110" s="649"/>
      <c r="O110" s="649"/>
      <c r="P110" s="649"/>
      <c r="Q110" s="649"/>
    </row>
    <row r="111" spans="1:256" s="625" customFormat="1" ht="15" customHeight="1">
      <c r="A111" s="551"/>
      <c r="B111" s="551"/>
      <c r="C111" s="551"/>
      <c r="D111" s="551"/>
      <c r="E111" s="551"/>
      <c r="F111" s="649"/>
      <c r="G111" s="649"/>
      <c r="H111" s="649"/>
      <c r="I111" s="649"/>
      <c r="J111" s="649"/>
      <c r="K111" s="649"/>
      <c r="L111" s="649"/>
      <c r="M111" s="649"/>
      <c r="N111" s="649"/>
      <c r="O111" s="649"/>
      <c r="P111" s="649"/>
      <c r="Q111" s="649"/>
    </row>
    <row r="112" spans="1:256" s="625" customFormat="1" ht="15" customHeight="1">
      <c r="A112" s="551"/>
      <c r="B112" s="551"/>
      <c r="C112" s="551"/>
      <c r="D112" s="551"/>
      <c r="E112" s="551"/>
      <c r="F112" s="649"/>
      <c r="G112" s="649"/>
      <c r="H112" s="649"/>
      <c r="I112" s="649"/>
      <c r="J112" s="649"/>
      <c r="K112" s="649"/>
      <c r="L112" s="649"/>
      <c r="M112" s="649"/>
      <c r="N112" s="649"/>
      <c r="O112" s="649"/>
      <c r="P112" s="649"/>
    </row>
    <row r="113" spans="1:256" s="625" customFormat="1" ht="15" customHeight="1">
      <c r="A113" s="551"/>
      <c r="B113" s="551"/>
      <c r="C113" s="551"/>
      <c r="D113" s="551"/>
      <c r="E113" s="551"/>
      <c r="F113" s="649"/>
      <c r="G113" s="649"/>
      <c r="H113" s="649"/>
      <c r="I113" s="649"/>
      <c r="J113" s="649"/>
      <c r="K113" s="649"/>
      <c r="L113" s="649"/>
      <c r="M113" s="649"/>
      <c r="N113" s="649"/>
      <c r="O113" s="649"/>
      <c r="P113" s="649"/>
    </row>
    <row r="114" spans="1:256" s="625" customFormat="1" ht="15" customHeight="1">
      <c r="A114" s="551"/>
      <c r="B114" s="551"/>
      <c r="C114" s="551"/>
      <c r="D114" s="551"/>
      <c r="E114" s="551"/>
      <c r="F114" s="649"/>
      <c r="G114" s="649"/>
      <c r="H114" s="649"/>
      <c r="I114" s="649"/>
      <c r="J114" s="649"/>
      <c r="K114" s="649"/>
      <c r="L114" s="649"/>
      <c r="M114" s="649"/>
      <c r="N114" s="649"/>
      <c r="O114" s="649"/>
      <c r="P114" s="649"/>
    </row>
    <row r="115" spans="1:256" s="625" customFormat="1" ht="15" customHeight="1">
      <c r="A115" s="20" t="s">
        <v>551</v>
      </c>
      <c r="B115" s="551"/>
      <c r="C115" s="551"/>
      <c r="D115" s="551"/>
      <c r="E115" s="551"/>
      <c r="F115" s="730"/>
      <c r="G115" s="730"/>
      <c r="H115" s="730"/>
      <c r="I115" s="730"/>
      <c r="J115" s="649"/>
      <c r="K115" s="649"/>
      <c r="L115" s="649"/>
      <c r="M115" s="649"/>
      <c r="N115" s="649"/>
      <c r="O115" s="649"/>
      <c r="P115" s="649"/>
    </row>
    <row r="116" spans="1:256" s="625" customFormat="1" ht="15" customHeight="1">
      <c r="A116" s="551"/>
      <c r="B116" s="551"/>
      <c r="C116" s="551"/>
      <c r="D116" s="551"/>
      <c r="E116" s="551"/>
      <c r="F116" s="637"/>
      <c r="G116" s="637"/>
      <c r="H116" s="637"/>
      <c r="I116" s="637"/>
      <c r="J116" s="649"/>
      <c r="K116" s="649"/>
      <c r="L116" s="649"/>
      <c r="M116" s="649"/>
      <c r="N116" s="649"/>
      <c r="O116" s="649"/>
      <c r="P116" s="649"/>
    </row>
    <row r="117" spans="1:256" s="625" customFormat="1" ht="15" customHeight="1">
      <c r="A117" s="2733" t="s">
        <v>633</v>
      </c>
      <c r="B117" s="2733"/>
      <c r="C117" s="2733"/>
      <c r="D117" s="2733"/>
      <c r="E117" s="2733"/>
      <c r="F117" s="645"/>
      <c r="G117" s="645"/>
      <c r="H117" s="653"/>
      <c r="I117" s="653"/>
      <c r="J117" s="730"/>
      <c r="K117" s="730"/>
      <c r="L117" s="644"/>
      <c r="M117" s="644"/>
      <c r="N117" s="644"/>
      <c r="O117" s="644"/>
      <c r="P117" s="644"/>
      <c r="Q117" s="547"/>
      <c r="R117" s="547"/>
      <c r="S117" s="547"/>
      <c r="T117" s="547"/>
      <c r="U117" s="547"/>
      <c r="V117" s="547"/>
      <c r="W117" s="547"/>
      <c r="X117" s="547"/>
      <c r="Y117" s="547"/>
      <c r="Z117" s="547"/>
      <c r="AA117" s="547"/>
      <c r="AB117" s="547"/>
      <c r="AC117" s="547"/>
      <c r="AD117" s="547"/>
      <c r="AE117" s="547"/>
      <c r="AF117" s="547"/>
      <c r="AG117" s="547"/>
      <c r="AH117" s="547"/>
      <c r="AI117" s="547"/>
      <c r="AJ117" s="547"/>
      <c r="AK117" s="547"/>
      <c r="AL117" s="547"/>
      <c r="AM117" s="547"/>
      <c r="AN117" s="547"/>
      <c r="AO117" s="547"/>
      <c r="AP117" s="547"/>
      <c r="AQ117" s="547"/>
      <c r="AR117" s="547"/>
      <c r="AS117" s="547"/>
      <c r="AT117" s="547"/>
      <c r="AU117" s="547"/>
      <c r="AV117" s="547"/>
      <c r="AW117" s="547"/>
      <c r="AX117" s="547"/>
      <c r="AY117" s="547"/>
      <c r="AZ117" s="547"/>
      <c r="BA117" s="547"/>
      <c r="BB117" s="547"/>
      <c r="BC117" s="547"/>
      <c r="BD117" s="547"/>
      <c r="BE117" s="547"/>
      <c r="BF117" s="547"/>
      <c r="BG117" s="547"/>
      <c r="BH117" s="547"/>
      <c r="BI117" s="547"/>
      <c r="BJ117" s="547"/>
      <c r="BK117" s="547"/>
      <c r="BL117" s="547"/>
      <c r="BM117" s="547"/>
      <c r="BN117" s="547"/>
      <c r="BO117" s="547"/>
      <c r="BP117" s="547"/>
      <c r="BQ117" s="547"/>
      <c r="BR117" s="547"/>
      <c r="BS117" s="547"/>
      <c r="BT117" s="547"/>
      <c r="BU117" s="547"/>
      <c r="BV117" s="547"/>
      <c r="BW117" s="547"/>
      <c r="BX117" s="547"/>
      <c r="BY117" s="547"/>
      <c r="BZ117" s="547"/>
      <c r="CA117" s="547"/>
      <c r="CB117" s="547"/>
      <c r="CC117" s="547"/>
      <c r="CD117" s="547"/>
      <c r="CE117" s="547"/>
      <c r="CF117" s="547"/>
      <c r="CG117" s="547"/>
      <c r="CH117" s="547"/>
      <c r="CI117" s="547"/>
      <c r="CJ117" s="547"/>
      <c r="CK117" s="547"/>
      <c r="CL117" s="547"/>
      <c r="CM117" s="547"/>
      <c r="CN117" s="547"/>
      <c r="CO117" s="547"/>
      <c r="CP117" s="547"/>
      <c r="CQ117" s="547"/>
      <c r="CR117" s="547"/>
      <c r="CS117" s="547"/>
      <c r="CT117" s="547"/>
      <c r="CU117" s="547"/>
      <c r="CV117" s="547"/>
      <c r="CW117" s="547"/>
      <c r="CX117" s="547"/>
      <c r="CY117" s="547"/>
      <c r="CZ117" s="547"/>
      <c r="DA117" s="547"/>
      <c r="DB117" s="547"/>
      <c r="DC117" s="547"/>
      <c r="DD117" s="547"/>
      <c r="DE117" s="547"/>
      <c r="DF117" s="547"/>
      <c r="DG117" s="547"/>
      <c r="DH117" s="547"/>
      <c r="DI117" s="547"/>
      <c r="DJ117" s="547"/>
      <c r="DK117" s="547"/>
      <c r="DL117" s="547"/>
      <c r="DM117" s="547"/>
      <c r="DN117" s="547"/>
      <c r="DO117" s="547"/>
      <c r="DP117" s="547"/>
      <c r="DQ117" s="547"/>
      <c r="DR117" s="547"/>
      <c r="DS117" s="547"/>
      <c r="DT117" s="547"/>
      <c r="DU117" s="547"/>
      <c r="DV117" s="547"/>
      <c r="DW117" s="547"/>
      <c r="DX117" s="547"/>
      <c r="DY117" s="547"/>
      <c r="DZ117" s="547"/>
      <c r="EA117" s="547"/>
      <c r="EB117" s="547"/>
      <c r="EC117" s="547"/>
      <c r="ED117" s="547"/>
      <c r="EE117" s="547"/>
      <c r="EF117" s="547"/>
      <c r="EG117" s="547"/>
      <c r="EH117" s="547"/>
      <c r="EI117" s="547"/>
      <c r="EJ117" s="547"/>
      <c r="EK117" s="547"/>
      <c r="EL117" s="547"/>
      <c r="EM117" s="547"/>
      <c r="EN117" s="547"/>
      <c r="EO117" s="547"/>
      <c r="EP117" s="547"/>
      <c r="EQ117" s="547"/>
      <c r="ER117" s="547"/>
      <c r="ES117" s="547"/>
      <c r="ET117" s="547"/>
      <c r="EU117" s="547"/>
      <c r="EV117" s="547"/>
      <c r="EW117" s="547"/>
      <c r="EX117" s="547"/>
      <c r="EY117" s="547"/>
      <c r="EZ117" s="547"/>
      <c r="FA117" s="547"/>
      <c r="FB117" s="547"/>
      <c r="FC117" s="547"/>
      <c r="FD117" s="547"/>
      <c r="FE117" s="547"/>
      <c r="FF117" s="547"/>
      <c r="FG117" s="547"/>
      <c r="FH117" s="547"/>
      <c r="FI117" s="547"/>
      <c r="FJ117" s="547"/>
      <c r="FK117" s="547"/>
      <c r="FL117" s="547"/>
      <c r="FM117" s="547"/>
      <c r="FN117" s="547"/>
      <c r="FO117" s="547"/>
      <c r="FP117" s="547"/>
      <c r="FQ117" s="547"/>
      <c r="FR117" s="547"/>
      <c r="FS117" s="547"/>
      <c r="FT117" s="547"/>
      <c r="FU117" s="547"/>
      <c r="FV117" s="547"/>
      <c r="FW117" s="547"/>
      <c r="FX117" s="547"/>
      <c r="FY117" s="547"/>
      <c r="FZ117" s="547"/>
      <c r="GA117" s="547"/>
      <c r="GB117" s="547"/>
      <c r="GC117" s="547"/>
      <c r="GD117" s="547"/>
      <c r="GE117" s="547"/>
      <c r="GF117" s="547"/>
      <c r="GG117" s="547"/>
      <c r="GH117" s="547"/>
      <c r="GI117" s="547"/>
      <c r="GJ117" s="547"/>
      <c r="GK117" s="547"/>
      <c r="GL117" s="547"/>
      <c r="GM117" s="547"/>
      <c r="GN117" s="547"/>
      <c r="GO117" s="547"/>
      <c r="GP117" s="547"/>
      <c r="GQ117" s="547"/>
      <c r="GR117" s="547"/>
      <c r="GS117" s="547"/>
      <c r="GT117" s="547"/>
      <c r="GU117" s="547"/>
      <c r="GV117" s="547"/>
      <c r="GW117" s="547"/>
      <c r="GX117" s="547"/>
      <c r="GY117" s="547"/>
      <c r="GZ117" s="547"/>
      <c r="HA117" s="547"/>
      <c r="HB117" s="547"/>
      <c r="HC117" s="547"/>
      <c r="HD117" s="547"/>
      <c r="HE117" s="547"/>
      <c r="HF117" s="547"/>
      <c r="HG117" s="547"/>
      <c r="HH117" s="547"/>
      <c r="HI117" s="547"/>
      <c r="HJ117" s="547"/>
      <c r="HK117" s="547"/>
      <c r="HL117" s="547"/>
      <c r="HM117" s="547"/>
      <c r="HN117" s="547"/>
      <c r="HO117" s="547"/>
      <c r="HP117" s="547"/>
      <c r="HQ117" s="547"/>
      <c r="HR117" s="547"/>
      <c r="HS117" s="547"/>
      <c r="HT117" s="547"/>
      <c r="HU117" s="547"/>
      <c r="HV117" s="547"/>
      <c r="HW117" s="547"/>
      <c r="HX117" s="547"/>
      <c r="HY117" s="547"/>
      <c r="HZ117" s="547"/>
      <c r="IA117" s="547"/>
      <c r="IB117" s="547"/>
      <c r="IC117" s="547"/>
      <c r="ID117" s="547"/>
      <c r="IE117" s="547"/>
      <c r="IF117" s="547"/>
      <c r="IG117" s="547"/>
      <c r="IH117" s="547"/>
      <c r="II117" s="547"/>
      <c r="IJ117" s="547"/>
      <c r="IK117" s="547"/>
      <c r="IL117" s="547"/>
      <c r="IM117" s="547"/>
      <c r="IN117" s="547"/>
      <c r="IO117" s="547"/>
      <c r="IP117" s="547"/>
      <c r="IQ117" s="547"/>
      <c r="IR117" s="547"/>
      <c r="IS117" s="547"/>
      <c r="IT117" s="547"/>
      <c r="IU117" s="547"/>
      <c r="IV117" s="547"/>
    </row>
    <row r="118" spans="1:256" ht="20.100000000000001" customHeight="1">
      <c r="A118" s="988" t="s">
        <v>578</v>
      </c>
      <c r="B118" s="551"/>
      <c r="C118" s="551"/>
      <c r="D118" s="551"/>
      <c r="E118" s="551"/>
      <c r="F118" s="670"/>
      <c r="G118" s="670"/>
      <c r="H118" s="670"/>
      <c r="I118" s="670"/>
      <c r="J118" s="637"/>
      <c r="K118" s="637"/>
      <c r="L118" s="649"/>
      <c r="M118" s="649"/>
      <c r="N118" s="649"/>
      <c r="O118" s="649"/>
      <c r="P118" s="649"/>
      <c r="Q118" s="625"/>
      <c r="R118" s="625"/>
      <c r="S118" s="625"/>
      <c r="T118" s="625"/>
      <c r="U118" s="625"/>
      <c r="V118" s="625"/>
      <c r="W118" s="625"/>
      <c r="X118" s="625"/>
      <c r="Y118" s="625"/>
      <c r="Z118" s="625"/>
      <c r="AA118" s="625"/>
      <c r="AB118" s="625"/>
      <c r="AC118" s="625"/>
      <c r="AD118" s="625"/>
      <c r="AE118" s="625"/>
      <c r="AF118" s="625"/>
      <c r="AG118" s="625"/>
      <c r="AH118" s="625"/>
      <c r="AI118" s="625"/>
      <c r="AJ118" s="625"/>
      <c r="AK118" s="625"/>
      <c r="AL118" s="625"/>
      <c r="AM118" s="625"/>
      <c r="AN118" s="625"/>
      <c r="AO118" s="625"/>
      <c r="AP118" s="625"/>
      <c r="AQ118" s="625"/>
      <c r="AR118" s="625"/>
      <c r="AS118" s="625"/>
      <c r="AT118" s="625"/>
      <c r="AU118" s="625"/>
      <c r="AV118" s="625"/>
      <c r="AW118" s="625"/>
      <c r="AX118" s="625"/>
      <c r="AY118" s="625"/>
      <c r="AZ118" s="625"/>
      <c r="BA118" s="625"/>
      <c r="BB118" s="625"/>
      <c r="BC118" s="625"/>
      <c r="BD118" s="625"/>
      <c r="BE118" s="625"/>
      <c r="BF118" s="625"/>
      <c r="BG118" s="625"/>
      <c r="BH118" s="625"/>
      <c r="BI118" s="625"/>
      <c r="BJ118" s="625"/>
      <c r="BK118" s="625"/>
      <c r="BL118" s="625"/>
      <c r="BM118" s="625"/>
      <c r="BN118" s="625"/>
      <c r="BO118" s="625"/>
      <c r="BP118" s="625"/>
      <c r="BQ118" s="625"/>
      <c r="BR118" s="625"/>
      <c r="BS118" s="625"/>
      <c r="BT118" s="625"/>
      <c r="BU118" s="625"/>
      <c r="BV118" s="625"/>
      <c r="BW118" s="625"/>
      <c r="BX118" s="625"/>
      <c r="BY118" s="625"/>
      <c r="BZ118" s="625"/>
      <c r="CA118" s="625"/>
      <c r="CB118" s="625"/>
      <c r="CC118" s="625"/>
      <c r="CD118" s="625"/>
      <c r="CE118" s="625"/>
      <c r="CF118" s="625"/>
      <c r="CG118" s="625"/>
      <c r="CH118" s="625"/>
      <c r="CI118" s="625"/>
      <c r="CJ118" s="625"/>
      <c r="CK118" s="625"/>
      <c r="CL118" s="625"/>
      <c r="CM118" s="625"/>
      <c r="CN118" s="625"/>
      <c r="CO118" s="625"/>
      <c r="CP118" s="625"/>
      <c r="CQ118" s="625"/>
      <c r="CR118" s="625"/>
      <c r="CS118" s="625"/>
      <c r="CT118" s="625"/>
      <c r="CU118" s="625"/>
      <c r="CV118" s="625"/>
      <c r="CW118" s="625"/>
      <c r="CX118" s="625"/>
      <c r="CY118" s="625"/>
      <c r="CZ118" s="625"/>
      <c r="DA118" s="625"/>
      <c r="DB118" s="625"/>
      <c r="DC118" s="625"/>
      <c r="DD118" s="625"/>
      <c r="DE118" s="625"/>
      <c r="DF118" s="625"/>
      <c r="DG118" s="625"/>
      <c r="DH118" s="625"/>
      <c r="DI118" s="625"/>
      <c r="DJ118" s="625"/>
      <c r="DK118" s="625"/>
      <c r="DL118" s="625"/>
      <c r="DM118" s="625"/>
      <c r="DN118" s="625"/>
      <c r="DO118" s="625"/>
      <c r="DP118" s="625"/>
      <c r="DQ118" s="625"/>
      <c r="DR118" s="625"/>
      <c r="DS118" s="625"/>
      <c r="DT118" s="625"/>
      <c r="DU118" s="625"/>
      <c r="DV118" s="625"/>
      <c r="DW118" s="625"/>
      <c r="DX118" s="625"/>
      <c r="DY118" s="625"/>
      <c r="DZ118" s="625"/>
      <c r="EA118" s="625"/>
      <c r="EB118" s="625"/>
      <c r="EC118" s="625"/>
      <c r="ED118" s="625"/>
      <c r="EE118" s="625"/>
      <c r="EF118" s="625"/>
      <c r="EG118" s="625"/>
      <c r="EH118" s="625"/>
      <c r="EI118" s="625"/>
      <c r="EJ118" s="625"/>
      <c r="EK118" s="625"/>
      <c r="EL118" s="625"/>
      <c r="EM118" s="625"/>
      <c r="EN118" s="625"/>
      <c r="EO118" s="625"/>
      <c r="EP118" s="625"/>
      <c r="EQ118" s="625"/>
      <c r="ER118" s="625"/>
      <c r="ES118" s="625"/>
      <c r="ET118" s="625"/>
      <c r="EU118" s="625"/>
      <c r="EV118" s="625"/>
      <c r="EW118" s="625"/>
      <c r="EX118" s="625"/>
      <c r="EY118" s="625"/>
      <c r="EZ118" s="625"/>
      <c r="FA118" s="625"/>
      <c r="FB118" s="625"/>
      <c r="FC118" s="625"/>
      <c r="FD118" s="625"/>
      <c r="FE118" s="625"/>
      <c r="FF118" s="625"/>
      <c r="FG118" s="625"/>
      <c r="FH118" s="625"/>
      <c r="FI118" s="625"/>
      <c r="FJ118" s="625"/>
      <c r="FK118" s="625"/>
      <c r="FL118" s="625"/>
      <c r="FM118" s="625"/>
      <c r="FN118" s="625"/>
      <c r="FO118" s="625"/>
      <c r="FP118" s="625"/>
      <c r="FQ118" s="625"/>
      <c r="FR118" s="625"/>
      <c r="FS118" s="625"/>
      <c r="FT118" s="625"/>
      <c r="FU118" s="625"/>
      <c r="FV118" s="625"/>
      <c r="FW118" s="625"/>
      <c r="FX118" s="625"/>
      <c r="FY118" s="625"/>
      <c r="FZ118" s="625"/>
      <c r="GA118" s="625"/>
      <c r="GB118" s="625"/>
      <c r="GC118" s="625"/>
      <c r="GD118" s="625"/>
      <c r="GE118" s="625"/>
      <c r="GF118" s="625"/>
      <c r="GG118" s="625"/>
      <c r="GH118" s="625"/>
      <c r="GI118" s="625"/>
      <c r="GJ118" s="625"/>
      <c r="GK118" s="625"/>
      <c r="GL118" s="625"/>
      <c r="GM118" s="625"/>
      <c r="GN118" s="625"/>
      <c r="GO118" s="625"/>
      <c r="GP118" s="625"/>
      <c r="GQ118" s="625"/>
      <c r="GR118" s="625"/>
      <c r="GS118" s="625"/>
      <c r="GT118" s="625"/>
      <c r="GU118" s="625"/>
      <c r="GV118" s="625"/>
      <c r="GW118" s="625"/>
      <c r="GX118" s="625"/>
      <c r="GY118" s="625"/>
      <c r="GZ118" s="625"/>
      <c r="HA118" s="625"/>
      <c r="HB118" s="625"/>
      <c r="HC118" s="625"/>
      <c r="HD118" s="625"/>
      <c r="HE118" s="625"/>
      <c r="HF118" s="625"/>
      <c r="HG118" s="625"/>
      <c r="HH118" s="625"/>
      <c r="HI118" s="625"/>
      <c r="HJ118" s="625"/>
      <c r="HK118" s="625"/>
      <c r="HL118" s="625"/>
      <c r="HM118" s="625"/>
      <c r="HN118" s="625"/>
      <c r="HO118" s="625"/>
      <c r="HP118" s="625"/>
      <c r="HQ118" s="625"/>
      <c r="HR118" s="625"/>
      <c r="HS118" s="625"/>
      <c r="HT118" s="625"/>
      <c r="HU118" s="625"/>
      <c r="HV118" s="625"/>
      <c r="HW118" s="625"/>
      <c r="HX118" s="625"/>
      <c r="HY118" s="625"/>
      <c r="HZ118" s="625"/>
      <c r="IA118" s="625"/>
      <c r="IB118" s="625"/>
      <c r="IC118" s="625"/>
      <c r="ID118" s="625"/>
      <c r="IE118" s="625"/>
      <c r="IF118" s="625"/>
      <c r="IG118" s="625"/>
      <c r="IH118" s="625"/>
      <c r="II118" s="625"/>
      <c r="IJ118" s="625"/>
      <c r="IK118" s="625"/>
      <c r="IL118" s="625"/>
      <c r="IM118" s="625"/>
      <c r="IN118" s="625"/>
      <c r="IO118" s="625"/>
      <c r="IP118" s="625"/>
      <c r="IQ118" s="625"/>
      <c r="IR118" s="625"/>
      <c r="IS118" s="625"/>
      <c r="IT118" s="625"/>
      <c r="IU118" s="625"/>
      <c r="IV118" s="625"/>
    </row>
    <row r="119" spans="1:256" s="625" customFormat="1" ht="15" customHeight="1">
      <c r="A119" s="554" t="s">
        <v>7</v>
      </c>
      <c r="B119" s="555">
        <v>2005</v>
      </c>
      <c r="C119" s="629">
        <v>2010</v>
      </c>
      <c r="D119" s="629">
        <v>2012</v>
      </c>
      <c r="E119" s="652">
        <v>2013</v>
      </c>
      <c r="F119" s="646"/>
      <c r="G119" s="622" t="s">
        <v>11</v>
      </c>
      <c r="H119" s="732">
        <f>E121/$E$120</f>
        <v>0.60683421348255639</v>
      </c>
      <c r="I119" s="648"/>
      <c r="J119" s="653"/>
      <c r="K119" s="653"/>
      <c r="L119" s="653"/>
      <c r="M119" s="653"/>
      <c r="N119" s="653"/>
      <c r="O119" s="617"/>
      <c r="P119" s="617"/>
      <c r="Q119" s="646"/>
      <c r="R119" s="646"/>
      <c r="S119" s="646"/>
      <c r="T119" s="646"/>
      <c r="U119" s="646"/>
      <c r="V119" s="646"/>
      <c r="W119" s="646"/>
      <c r="X119" s="646"/>
      <c r="Y119" s="646"/>
      <c r="Z119" s="646"/>
      <c r="AA119" s="646"/>
      <c r="AB119" s="646"/>
      <c r="AC119" s="646"/>
      <c r="AD119" s="646"/>
      <c r="AE119" s="646"/>
      <c r="AF119" s="646"/>
      <c r="AG119" s="646"/>
      <c r="AH119" s="646"/>
      <c r="AI119" s="646"/>
      <c r="AJ119" s="646"/>
      <c r="AK119" s="646"/>
      <c r="AL119" s="646"/>
      <c r="AM119" s="646"/>
      <c r="AN119" s="646"/>
      <c r="AO119" s="646"/>
      <c r="AP119" s="646"/>
      <c r="AQ119" s="646"/>
      <c r="AR119" s="646"/>
      <c r="AS119" s="646"/>
      <c r="AT119" s="646"/>
      <c r="AU119" s="646"/>
      <c r="AV119" s="646"/>
      <c r="AW119" s="646"/>
      <c r="AX119" s="646"/>
      <c r="AY119" s="646"/>
      <c r="AZ119" s="646"/>
      <c r="BA119" s="646"/>
      <c r="BB119" s="646"/>
      <c r="BC119" s="646"/>
      <c r="BD119" s="646"/>
      <c r="BE119" s="646"/>
      <c r="BF119" s="646"/>
      <c r="BG119" s="646"/>
      <c r="BH119" s="646"/>
      <c r="BI119" s="646"/>
      <c r="BJ119" s="646"/>
      <c r="BK119" s="646"/>
      <c r="BL119" s="646"/>
      <c r="BM119" s="646"/>
      <c r="BN119" s="646"/>
      <c r="BO119" s="646"/>
      <c r="BP119" s="646"/>
      <c r="BQ119" s="646"/>
      <c r="BR119" s="646"/>
      <c r="BS119" s="646"/>
      <c r="BT119" s="646"/>
      <c r="BU119" s="646"/>
      <c r="BV119" s="646"/>
      <c r="BW119" s="646"/>
      <c r="BX119" s="646"/>
      <c r="BY119" s="646"/>
      <c r="BZ119" s="646"/>
      <c r="CA119" s="646"/>
      <c r="CB119" s="646"/>
      <c r="CC119" s="646"/>
      <c r="CD119" s="646"/>
      <c r="CE119" s="646"/>
      <c r="CF119" s="646"/>
      <c r="CG119" s="646"/>
      <c r="CH119" s="646"/>
      <c r="CI119" s="646"/>
      <c r="CJ119" s="646"/>
      <c r="CK119" s="646"/>
      <c r="CL119" s="646"/>
      <c r="CM119" s="646"/>
      <c r="CN119" s="646"/>
      <c r="CO119" s="646"/>
      <c r="CP119" s="646"/>
      <c r="CQ119" s="646"/>
      <c r="CR119" s="646"/>
      <c r="CS119" s="646"/>
      <c r="CT119" s="646"/>
      <c r="CU119" s="646"/>
      <c r="CV119" s="646"/>
      <c r="CW119" s="646"/>
      <c r="CX119" s="646"/>
      <c r="CY119" s="646"/>
      <c r="CZ119" s="646"/>
      <c r="DA119" s="646"/>
      <c r="DB119" s="646"/>
      <c r="DC119" s="646"/>
      <c r="DD119" s="646"/>
      <c r="DE119" s="646"/>
      <c r="DF119" s="646"/>
      <c r="DG119" s="646"/>
      <c r="DH119" s="646"/>
      <c r="DI119" s="646"/>
      <c r="DJ119" s="646"/>
      <c r="DK119" s="646"/>
      <c r="DL119" s="646"/>
      <c r="DM119" s="646"/>
      <c r="DN119" s="646"/>
      <c r="DO119" s="646"/>
      <c r="DP119" s="646"/>
      <c r="DQ119" s="646"/>
      <c r="DR119" s="646"/>
      <c r="DS119" s="646"/>
      <c r="DT119" s="646"/>
      <c r="DU119" s="646"/>
      <c r="DV119" s="646"/>
      <c r="DW119" s="646"/>
      <c r="DX119" s="646"/>
      <c r="DY119" s="646"/>
      <c r="DZ119" s="646"/>
      <c r="EA119" s="646"/>
      <c r="EB119" s="646"/>
      <c r="EC119" s="646"/>
      <c r="ED119" s="646"/>
      <c r="EE119" s="646"/>
      <c r="EF119" s="646"/>
      <c r="EG119" s="646"/>
      <c r="EH119" s="646"/>
      <c r="EI119" s="646"/>
      <c r="EJ119" s="646"/>
      <c r="EK119" s="646"/>
      <c r="EL119" s="646"/>
      <c r="EM119" s="646"/>
      <c r="EN119" s="646"/>
      <c r="EO119" s="646"/>
      <c r="EP119" s="646"/>
      <c r="EQ119" s="646"/>
      <c r="ER119" s="646"/>
      <c r="ES119" s="646"/>
      <c r="ET119" s="646"/>
      <c r="EU119" s="646"/>
      <c r="EV119" s="646"/>
      <c r="EW119" s="646"/>
      <c r="EX119" s="646"/>
      <c r="EY119" s="646"/>
      <c r="EZ119" s="646"/>
      <c r="FA119" s="646"/>
      <c r="FB119" s="646"/>
      <c r="FC119" s="646"/>
      <c r="FD119" s="646"/>
      <c r="FE119" s="646"/>
      <c r="FF119" s="646"/>
      <c r="FG119" s="646"/>
      <c r="FH119" s="646"/>
      <c r="FI119" s="646"/>
      <c r="FJ119" s="646"/>
      <c r="FK119" s="646"/>
      <c r="FL119" s="646"/>
      <c r="FM119" s="646"/>
      <c r="FN119" s="646"/>
      <c r="FO119" s="646"/>
      <c r="FP119" s="646"/>
      <c r="FQ119" s="646"/>
      <c r="FR119" s="646"/>
      <c r="FS119" s="646"/>
      <c r="FT119" s="646"/>
      <c r="FU119" s="646"/>
      <c r="FV119" s="646"/>
      <c r="FW119" s="646"/>
      <c r="FX119" s="646"/>
      <c r="FY119" s="646"/>
      <c r="FZ119" s="646"/>
      <c r="GA119" s="646"/>
      <c r="GB119" s="646"/>
      <c r="GC119" s="646"/>
      <c r="GD119" s="646"/>
      <c r="GE119" s="646"/>
      <c r="GF119" s="646"/>
      <c r="GG119" s="646"/>
      <c r="GH119" s="646"/>
      <c r="GI119" s="646"/>
      <c r="GJ119" s="646"/>
      <c r="GK119" s="646"/>
      <c r="GL119" s="646"/>
      <c r="GM119" s="646"/>
      <c r="GN119" s="646"/>
      <c r="GO119" s="646"/>
      <c r="GP119" s="646"/>
      <c r="GQ119" s="646"/>
      <c r="GR119" s="646"/>
      <c r="GS119" s="646"/>
      <c r="GT119" s="646"/>
      <c r="GU119" s="646"/>
      <c r="GV119" s="646"/>
      <c r="GW119" s="646"/>
      <c r="GX119" s="646"/>
      <c r="GY119" s="646"/>
      <c r="GZ119" s="646"/>
      <c r="HA119" s="646"/>
      <c r="HB119" s="646"/>
      <c r="HC119" s="646"/>
      <c r="HD119" s="646"/>
      <c r="HE119" s="646"/>
      <c r="HF119" s="646"/>
      <c r="HG119" s="646"/>
      <c r="HH119" s="646"/>
      <c r="HI119" s="646"/>
      <c r="HJ119" s="646"/>
      <c r="HK119" s="646"/>
      <c r="HL119" s="646"/>
      <c r="HM119" s="646"/>
      <c r="HN119" s="646"/>
      <c r="HO119" s="646"/>
      <c r="HP119" s="646"/>
      <c r="HQ119" s="646"/>
      <c r="HR119" s="646"/>
      <c r="HS119" s="646"/>
      <c r="HT119" s="646"/>
      <c r="HU119" s="646"/>
      <c r="HV119" s="646"/>
      <c r="HW119" s="646"/>
      <c r="HX119" s="646"/>
      <c r="HY119" s="646"/>
      <c r="HZ119" s="646"/>
      <c r="IA119" s="646"/>
      <c r="IB119" s="646"/>
      <c r="IC119" s="646"/>
      <c r="ID119" s="646"/>
      <c r="IE119" s="646"/>
      <c r="IF119" s="646"/>
      <c r="IG119" s="646"/>
      <c r="IH119" s="646"/>
      <c r="II119" s="646"/>
      <c r="IJ119" s="646"/>
      <c r="IK119" s="646"/>
      <c r="IL119" s="646"/>
      <c r="IM119" s="646"/>
      <c r="IN119" s="646"/>
      <c r="IO119" s="646"/>
      <c r="IP119" s="646"/>
      <c r="IQ119" s="646"/>
      <c r="IR119" s="646"/>
      <c r="IS119" s="646"/>
      <c r="IT119" s="646"/>
      <c r="IU119" s="646"/>
      <c r="IV119" s="646"/>
    </row>
    <row r="120" spans="1:256" s="646" customFormat="1" ht="20.100000000000001" customHeight="1">
      <c r="A120" s="556" t="s">
        <v>579</v>
      </c>
      <c r="B120" s="596">
        <v>146727</v>
      </c>
      <c r="C120" s="596">
        <v>192028</v>
      </c>
      <c r="D120" s="596">
        <v>232999</v>
      </c>
      <c r="E120" s="669">
        <v>238122.50000000006</v>
      </c>
      <c r="G120" s="622" t="s">
        <v>12</v>
      </c>
      <c r="H120" s="732">
        <f>E122/$E$120</f>
        <v>0.27081632353095564</v>
      </c>
      <c r="I120" s="648"/>
      <c r="J120" s="653"/>
      <c r="K120" s="653"/>
      <c r="L120" s="653"/>
      <c r="M120" s="653"/>
      <c r="N120" s="653"/>
      <c r="O120" s="617"/>
      <c r="P120" s="617"/>
    </row>
    <row r="121" spans="1:256" s="646" customFormat="1" ht="20.100000000000001" customHeight="1">
      <c r="A121" s="558" t="s">
        <v>11</v>
      </c>
      <c r="B121" s="731">
        <v>91048</v>
      </c>
      <c r="C121" s="718">
        <v>116369</v>
      </c>
      <c r="D121" s="718">
        <v>143655</v>
      </c>
      <c r="E121" s="673">
        <v>144500.88000000006</v>
      </c>
      <c r="G121" s="622" t="s">
        <v>173</v>
      </c>
      <c r="H121" s="732">
        <f>E123/$E$120</f>
        <v>0.12234946298648808</v>
      </c>
      <c r="I121" s="648"/>
      <c r="J121" s="653"/>
      <c r="K121" s="653"/>
      <c r="L121" s="653"/>
      <c r="M121" s="653"/>
      <c r="N121" s="653"/>
      <c r="O121" s="617"/>
      <c r="P121" s="617"/>
    </row>
    <row r="122" spans="1:256" s="646" customFormat="1" ht="20.100000000000001" customHeight="1">
      <c r="A122" s="558" t="s">
        <v>12</v>
      </c>
      <c r="B122" s="568">
        <v>35449</v>
      </c>
      <c r="C122" s="718">
        <v>51079</v>
      </c>
      <c r="D122" s="718">
        <v>62993</v>
      </c>
      <c r="E122" s="673">
        <v>64487.46</v>
      </c>
      <c r="F122" s="649"/>
      <c r="G122" s="649"/>
      <c r="H122" s="649"/>
      <c r="I122" s="649"/>
      <c r="J122" s="653"/>
      <c r="K122" s="653"/>
      <c r="L122" s="653"/>
      <c r="M122" s="653"/>
      <c r="N122" s="653"/>
      <c r="O122" s="617"/>
      <c r="P122" s="617"/>
    </row>
    <row r="123" spans="1:256" s="646" customFormat="1" ht="20.100000000000001" customHeight="1">
      <c r="A123" s="574" t="s">
        <v>173</v>
      </c>
      <c r="B123" s="570">
        <v>20230</v>
      </c>
      <c r="C123" s="733">
        <v>24580</v>
      </c>
      <c r="D123" s="733">
        <v>26351</v>
      </c>
      <c r="E123" s="675">
        <v>29134.160000000014</v>
      </c>
      <c r="F123" s="649"/>
      <c r="G123" s="649"/>
      <c r="H123" s="649"/>
      <c r="I123" s="649"/>
      <c r="J123" s="653"/>
      <c r="K123" s="653"/>
      <c r="L123" s="653"/>
      <c r="M123" s="653"/>
      <c r="N123" s="653"/>
      <c r="O123" s="617"/>
      <c r="P123" s="617"/>
    </row>
    <row r="124" spans="1:256" s="646" customFormat="1" ht="20.100000000000001" customHeight="1">
      <c r="A124" s="551" t="s">
        <v>551</v>
      </c>
      <c r="B124" s="551"/>
      <c r="C124" s="551"/>
      <c r="D124" s="667"/>
      <c r="E124" s="551"/>
      <c r="F124" s="649"/>
      <c r="G124" s="649"/>
      <c r="H124" s="649"/>
      <c r="I124" s="649"/>
      <c r="J124" s="649"/>
      <c r="K124" s="649"/>
      <c r="L124" s="649"/>
      <c r="M124" s="649"/>
      <c r="N124" s="649"/>
      <c r="O124" s="649"/>
      <c r="P124" s="649"/>
      <c r="Q124" s="625"/>
      <c r="R124" s="625"/>
      <c r="S124" s="625"/>
      <c r="T124" s="625"/>
      <c r="U124" s="625"/>
      <c r="V124" s="625"/>
      <c r="W124" s="625"/>
      <c r="X124" s="625"/>
      <c r="Y124" s="625"/>
      <c r="Z124" s="625"/>
      <c r="AA124" s="625"/>
      <c r="AB124" s="625"/>
      <c r="AC124" s="625"/>
      <c r="AD124" s="625"/>
      <c r="AE124" s="625"/>
      <c r="AF124" s="625"/>
      <c r="AG124" s="625"/>
      <c r="AH124" s="625"/>
      <c r="AI124" s="625"/>
      <c r="AJ124" s="625"/>
      <c r="AK124" s="625"/>
      <c r="AL124" s="625"/>
      <c r="AM124" s="625"/>
      <c r="AN124" s="625"/>
      <c r="AO124" s="625"/>
      <c r="AP124" s="625"/>
      <c r="AQ124" s="625"/>
      <c r="AR124" s="625"/>
      <c r="AS124" s="625"/>
      <c r="AT124" s="625"/>
      <c r="AU124" s="625"/>
      <c r="AV124" s="625"/>
      <c r="AW124" s="625"/>
      <c r="AX124" s="625"/>
      <c r="AY124" s="625"/>
      <c r="AZ124" s="625"/>
      <c r="BA124" s="625"/>
      <c r="BB124" s="625"/>
      <c r="BC124" s="625"/>
      <c r="BD124" s="625"/>
      <c r="BE124" s="625"/>
      <c r="BF124" s="625"/>
      <c r="BG124" s="625"/>
      <c r="BH124" s="625"/>
      <c r="BI124" s="625"/>
      <c r="BJ124" s="625"/>
      <c r="BK124" s="625"/>
      <c r="BL124" s="625"/>
      <c r="BM124" s="625"/>
      <c r="BN124" s="625"/>
      <c r="BO124" s="625"/>
      <c r="BP124" s="625"/>
      <c r="BQ124" s="625"/>
      <c r="BR124" s="625"/>
      <c r="BS124" s="625"/>
      <c r="BT124" s="625"/>
      <c r="BU124" s="625"/>
      <c r="BV124" s="625"/>
      <c r="BW124" s="625"/>
      <c r="BX124" s="625"/>
      <c r="BY124" s="625"/>
      <c r="BZ124" s="625"/>
      <c r="CA124" s="625"/>
      <c r="CB124" s="625"/>
      <c r="CC124" s="625"/>
      <c r="CD124" s="625"/>
      <c r="CE124" s="625"/>
      <c r="CF124" s="625"/>
      <c r="CG124" s="625"/>
      <c r="CH124" s="625"/>
      <c r="CI124" s="625"/>
      <c r="CJ124" s="625"/>
      <c r="CK124" s="625"/>
      <c r="CL124" s="625"/>
      <c r="CM124" s="625"/>
      <c r="CN124" s="625"/>
      <c r="CO124" s="625"/>
      <c r="CP124" s="625"/>
      <c r="CQ124" s="625"/>
      <c r="CR124" s="625"/>
      <c r="CS124" s="625"/>
      <c r="CT124" s="625"/>
      <c r="CU124" s="625"/>
      <c r="CV124" s="625"/>
      <c r="CW124" s="625"/>
      <c r="CX124" s="625"/>
      <c r="CY124" s="625"/>
      <c r="CZ124" s="625"/>
      <c r="DA124" s="625"/>
      <c r="DB124" s="625"/>
      <c r="DC124" s="625"/>
      <c r="DD124" s="625"/>
      <c r="DE124" s="625"/>
      <c r="DF124" s="625"/>
      <c r="DG124" s="625"/>
      <c r="DH124" s="625"/>
      <c r="DI124" s="625"/>
      <c r="DJ124" s="625"/>
      <c r="DK124" s="625"/>
      <c r="DL124" s="625"/>
      <c r="DM124" s="625"/>
      <c r="DN124" s="625"/>
      <c r="DO124" s="625"/>
      <c r="DP124" s="625"/>
      <c r="DQ124" s="625"/>
      <c r="DR124" s="625"/>
      <c r="DS124" s="625"/>
      <c r="DT124" s="625"/>
      <c r="DU124" s="625"/>
      <c r="DV124" s="625"/>
      <c r="DW124" s="625"/>
      <c r="DX124" s="625"/>
      <c r="DY124" s="625"/>
      <c r="DZ124" s="625"/>
      <c r="EA124" s="625"/>
      <c r="EB124" s="625"/>
      <c r="EC124" s="625"/>
      <c r="ED124" s="625"/>
      <c r="EE124" s="625"/>
      <c r="EF124" s="625"/>
      <c r="EG124" s="625"/>
      <c r="EH124" s="625"/>
      <c r="EI124" s="625"/>
      <c r="EJ124" s="625"/>
      <c r="EK124" s="625"/>
      <c r="EL124" s="625"/>
      <c r="EM124" s="625"/>
      <c r="EN124" s="625"/>
      <c r="EO124" s="625"/>
      <c r="EP124" s="625"/>
      <c r="EQ124" s="625"/>
      <c r="ER124" s="625"/>
      <c r="ES124" s="625"/>
      <c r="ET124" s="625"/>
      <c r="EU124" s="625"/>
      <c r="EV124" s="625"/>
      <c r="EW124" s="625"/>
      <c r="EX124" s="625"/>
      <c r="EY124" s="625"/>
      <c r="EZ124" s="625"/>
      <c r="FA124" s="625"/>
      <c r="FB124" s="625"/>
      <c r="FC124" s="625"/>
      <c r="FD124" s="625"/>
      <c r="FE124" s="625"/>
      <c r="FF124" s="625"/>
      <c r="FG124" s="625"/>
      <c r="FH124" s="625"/>
      <c r="FI124" s="625"/>
      <c r="FJ124" s="625"/>
      <c r="FK124" s="625"/>
      <c r="FL124" s="625"/>
      <c r="FM124" s="625"/>
      <c r="FN124" s="625"/>
      <c r="FO124" s="625"/>
      <c r="FP124" s="625"/>
      <c r="FQ124" s="625"/>
      <c r="FR124" s="625"/>
      <c r="FS124" s="625"/>
      <c r="FT124" s="625"/>
      <c r="FU124" s="625"/>
      <c r="FV124" s="625"/>
      <c r="FW124" s="625"/>
      <c r="FX124" s="625"/>
      <c r="FY124" s="625"/>
      <c r="FZ124" s="625"/>
      <c r="GA124" s="625"/>
      <c r="GB124" s="625"/>
      <c r="GC124" s="625"/>
      <c r="GD124" s="625"/>
      <c r="GE124" s="625"/>
      <c r="GF124" s="625"/>
      <c r="GG124" s="625"/>
      <c r="GH124" s="625"/>
      <c r="GI124" s="625"/>
      <c r="GJ124" s="625"/>
      <c r="GK124" s="625"/>
      <c r="GL124" s="625"/>
      <c r="GM124" s="625"/>
      <c r="GN124" s="625"/>
      <c r="GO124" s="625"/>
      <c r="GP124" s="625"/>
      <c r="GQ124" s="625"/>
      <c r="GR124" s="625"/>
      <c r="GS124" s="625"/>
      <c r="GT124" s="625"/>
      <c r="GU124" s="625"/>
      <c r="GV124" s="625"/>
      <c r="GW124" s="625"/>
      <c r="GX124" s="625"/>
      <c r="GY124" s="625"/>
      <c r="GZ124" s="625"/>
      <c r="HA124" s="625"/>
      <c r="HB124" s="625"/>
      <c r="HC124" s="625"/>
      <c r="HD124" s="625"/>
      <c r="HE124" s="625"/>
      <c r="HF124" s="625"/>
      <c r="HG124" s="625"/>
      <c r="HH124" s="625"/>
      <c r="HI124" s="625"/>
      <c r="HJ124" s="625"/>
      <c r="HK124" s="625"/>
      <c r="HL124" s="625"/>
      <c r="HM124" s="625"/>
      <c r="HN124" s="625"/>
      <c r="HO124" s="625"/>
      <c r="HP124" s="625"/>
      <c r="HQ124" s="625"/>
      <c r="HR124" s="625"/>
      <c r="HS124" s="625"/>
      <c r="HT124" s="625"/>
      <c r="HU124" s="625"/>
      <c r="HV124" s="625"/>
      <c r="HW124" s="625"/>
      <c r="HX124" s="625"/>
      <c r="HY124" s="625"/>
      <c r="HZ124" s="625"/>
      <c r="IA124" s="625"/>
      <c r="IB124" s="625"/>
      <c r="IC124" s="625"/>
      <c r="ID124" s="625"/>
      <c r="IE124" s="625"/>
      <c r="IF124" s="625"/>
      <c r="IG124" s="625"/>
      <c r="IH124" s="625"/>
      <c r="II124" s="625"/>
      <c r="IJ124" s="625"/>
      <c r="IK124" s="625"/>
      <c r="IL124" s="625"/>
      <c r="IM124" s="625"/>
      <c r="IN124" s="625"/>
      <c r="IO124" s="625"/>
      <c r="IP124" s="625"/>
      <c r="IQ124" s="625"/>
      <c r="IR124" s="625"/>
      <c r="IS124" s="625"/>
      <c r="IT124" s="625"/>
      <c r="IU124" s="625"/>
      <c r="IV124" s="625"/>
    </row>
    <row r="125" spans="1:256" s="625" customFormat="1" ht="15" customHeight="1">
      <c r="A125" s="551"/>
      <c r="B125" s="551"/>
      <c r="C125" s="551"/>
      <c r="D125" s="667"/>
      <c r="E125" s="551"/>
      <c r="F125" s="649"/>
      <c r="G125" s="649"/>
      <c r="H125" s="649"/>
      <c r="I125" s="649"/>
      <c r="J125" s="649"/>
      <c r="K125" s="649"/>
      <c r="L125" s="649"/>
      <c r="M125" s="649"/>
      <c r="N125" s="649"/>
      <c r="O125" s="649"/>
      <c r="P125" s="649"/>
    </row>
    <row r="126" spans="1:256" s="625" customFormat="1" ht="15" customHeight="1">
      <c r="A126" s="621" t="s">
        <v>638</v>
      </c>
      <c r="B126" s="551"/>
      <c r="C126" s="551"/>
      <c r="D126" s="551"/>
      <c r="E126" s="551"/>
      <c r="F126" s="649"/>
      <c r="G126" s="649"/>
      <c r="H126" s="649"/>
      <c r="I126" s="649"/>
      <c r="J126" s="649"/>
      <c r="K126" s="649"/>
      <c r="L126" s="649"/>
      <c r="M126" s="649"/>
      <c r="N126" s="649"/>
      <c r="O126" s="649"/>
      <c r="P126" s="649"/>
    </row>
    <row r="127" spans="1:256" s="625" customFormat="1" ht="20.100000000000001" customHeight="1">
      <c r="A127" s="551"/>
      <c r="B127" s="551"/>
      <c r="C127" s="551"/>
      <c r="D127" s="667"/>
      <c r="E127" s="551"/>
      <c r="F127" s="649"/>
      <c r="G127" s="649"/>
      <c r="H127" s="649"/>
      <c r="I127" s="649"/>
      <c r="J127" s="649"/>
      <c r="K127" s="649"/>
      <c r="L127" s="649"/>
      <c r="M127" s="649"/>
      <c r="N127" s="649"/>
      <c r="O127" s="649"/>
      <c r="P127" s="649"/>
    </row>
    <row r="128" spans="1:256" s="625" customFormat="1" ht="15" customHeight="1">
      <c r="A128" s="551"/>
      <c r="B128" s="551"/>
      <c r="C128" s="551"/>
      <c r="D128" s="667"/>
      <c r="E128" s="551"/>
      <c r="F128" s="649"/>
      <c r="G128" s="649"/>
      <c r="H128" s="649"/>
      <c r="I128" s="649"/>
      <c r="J128" s="649"/>
      <c r="K128" s="649"/>
      <c r="L128" s="649"/>
      <c r="M128" s="649"/>
      <c r="N128" s="649"/>
      <c r="O128" s="649"/>
      <c r="P128" s="649"/>
    </row>
    <row r="129" spans="1:256" s="625" customFormat="1" ht="15" customHeight="1">
      <c r="A129" s="551"/>
      <c r="B129" s="551"/>
      <c r="C129" s="551"/>
      <c r="D129" s="667"/>
      <c r="E129" s="551"/>
      <c r="F129" s="649"/>
      <c r="G129" s="649"/>
      <c r="H129" s="649"/>
      <c r="I129" s="649"/>
      <c r="J129" s="649"/>
      <c r="K129" s="649"/>
      <c r="L129" s="649"/>
      <c r="M129" s="649"/>
      <c r="N129" s="649"/>
      <c r="O129" s="649"/>
      <c r="P129" s="649"/>
    </row>
    <row r="130" spans="1:256" s="625" customFormat="1" ht="15" customHeight="1">
      <c r="A130" s="551"/>
      <c r="B130" s="551"/>
      <c r="C130" s="551"/>
      <c r="D130" s="667"/>
      <c r="E130" s="551"/>
      <c r="F130" s="649"/>
      <c r="G130" s="649"/>
      <c r="H130" s="649"/>
      <c r="I130" s="649"/>
      <c r="J130" s="649"/>
      <c r="K130" s="649"/>
      <c r="L130" s="649"/>
      <c r="M130" s="649"/>
      <c r="N130" s="649"/>
      <c r="O130" s="649"/>
      <c r="P130" s="649"/>
    </row>
    <row r="131" spans="1:256" s="625" customFormat="1" ht="15" customHeight="1">
      <c r="A131" s="551"/>
      <c r="B131" s="551"/>
      <c r="C131" s="551"/>
      <c r="D131" s="667"/>
      <c r="E131" s="551"/>
      <c r="F131" s="649"/>
      <c r="G131" s="649"/>
      <c r="H131" s="649"/>
      <c r="I131" s="649"/>
      <c r="J131" s="649"/>
      <c r="K131" s="649"/>
      <c r="L131" s="649"/>
      <c r="M131" s="649"/>
      <c r="N131" s="649"/>
      <c r="O131" s="649"/>
      <c r="P131" s="649"/>
    </row>
    <row r="132" spans="1:256" s="625" customFormat="1" ht="15" customHeight="1">
      <c r="A132" s="551"/>
      <c r="B132" s="551"/>
      <c r="C132" s="551"/>
      <c r="D132" s="667"/>
      <c r="E132" s="551"/>
      <c r="F132" s="649"/>
      <c r="G132" s="649"/>
      <c r="H132" s="649"/>
      <c r="I132" s="649"/>
      <c r="J132" s="649"/>
      <c r="K132" s="649"/>
      <c r="L132" s="649"/>
      <c r="M132" s="649"/>
      <c r="N132" s="649"/>
      <c r="O132" s="649"/>
      <c r="P132" s="649"/>
    </row>
    <row r="133" spans="1:256" s="625" customFormat="1" ht="15" customHeight="1">
      <c r="A133" s="551"/>
      <c r="B133" s="551"/>
      <c r="C133" s="551"/>
      <c r="D133" s="667"/>
      <c r="E133" s="551"/>
      <c r="F133" s="649"/>
      <c r="G133" s="649"/>
      <c r="H133" s="649"/>
      <c r="I133" s="649"/>
      <c r="J133" s="649"/>
      <c r="K133" s="649"/>
      <c r="L133" s="649"/>
      <c r="M133" s="649"/>
      <c r="N133" s="649"/>
      <c r="O133" s="649"/>
      <c r="P133" s="649"/>
    </row>
    <row r="134" spans="1:256" s="625" customFormat="1" ht="15" customHeight="1">
      <c r="A134" s="551"/>
      <c r="B134" s="551"/>
      <c r="C134" s="551"/>
      <c r="D134" s="667"/>
      <c r="E134" s="551"/>
      <c r="F134" s="649"/>
      <c r="G134" s="649"/>
      <c r="H134" s="649"/>
      <c r="I134" s="649"/>
      <c r="J134" s="649"/>
      <c r="K134" s="649"/>
      <c r="L134" s="649"/>
      <c r="M134" s="649"/>
      <c r="N134" s="649"/>
      <c r="O134" s="649"/>
      <c r="P134" s="649"/>
    </row>
    <row r="135" spans="1:256" s="625" customFormat="1" ht="15" customHeight="1">
      <c r="A135" s="551"/>
      <c r="B135" s="551"/>
      <c r="C135" s="551"/>
      <c r="D135" s="667"/>
      <c r="E135" s="551"/>
      <c r="F135" s="649"/>
      <c r="G135" s="649"/>
      <c r="H135" s="649"/>
      <c r="I135" s="649"/>
      <c r="J135" s="649"/>
      <c r="K135" s="649"/>
      <c r="L135" s="649"/>
      <c r="M135" s="649"/>
      <c r="N135" s="649"/>
      <c r="O135" s="649"/>
      <c r="P135" s="649"/>
    </row>
    <row r="136" spans="1:256" s="625" customFormat="1" ht="15" customHeight="1">
      <c r="A136" s="551"/>
      <c r="B136" s="551"/>
      <c r="C136" s="551"/>
      <c r="D136" s="667"/>
      <c r="E136" s="551"/>
      <c r="F136" s="649"/>
      <c r="G136" s="649"/>
      <c r="H136" s="649"/>
      <c r="I136" s="649"/>
      <c r="J136" s="649"/>
      <c r="K136" s="649"/>
      <c r="L136" s="649"/>
      <c r="M136" s="649"/>
      <c r="N136" s="649"/>
      <c r="O136" s="649"/>
      <c r="P136" s="649"/>
    </row>
    <row r="137" spans="1:256" s="625" customFormat="1" ht="15" customHeight="1">
      <c r="A137" s="551"/>
      <c r="B137" s="551"/>
      <c r="C137" s="551"/>
      <c r="D137" s="667"/>
      <c r="E137" s="551"/>
      <c r="F137" s="649"/>
      <c r="G137" s="649"/>
      <c r="H137" s="649"/>
      <c r="I137" s="649"/>
      <c r="J137" s="649"/>
      <c r="K137" s="649"/>
      <c r="L137" s="649"/>
      <c r="M137" s="649"/>
      <c r="N137" s="649"/>
      <c r="O137" s="649"/>
      <c r="P137" s="649"/>
    </row>
    <row r="138" spans="1:256" s="625" customFormat="1" ht="15" customHeight="1">
      <c r="A138" s="551"/>
      <c r="B138" s="551"/>
      <c r="C138" s="551"/>
      <c r="D138" s="667"/>
      <c r="E138" s="551"/>
      <c r="F138" s="649"/>
      <c r="G138" s="649"/>
      <c r="H138" s="649"/>
      <c r="I138" s="649"/>
      <c r="J138" s="649"/>
      <c r="K138" s="649"/>
      <c r="L138" s="649"/>
      <c r="M138" s="649"/>
      <c r="N138" s="649"/>
      <c r="O138" s="649"/>
      <c r="P138" s="649"/>
    </row>
    <row r="139" spans="1:256" s="625" customFormat="1" ht="15" customHeight="1">
      <c r="A139" s="551"/>
      <c r="B139" s="551"/>
      <c r="C139" s="551"/>
      <c r="D139" s="667"/>
      <c r="E139" s="551"/>
      <c r="F139" s="649"/>
      <c r="G139" s="649"/>
      <c r="H139" s="649"/>
      <c r="I139" s="649"/>
      <c r="J139" s="649"/>
      <c r="K139" s="649"/>
      <c r="L139" s="649"/>
      <c r="M139" s="649"/>
      <c r="N139" s="649"/>
      <c r="O139" s="649"/>
      <c r="P139" s="649"/>
    </row>
    <row r="140" spans="1:256" s="625" customFormat="1" ht="15" customHeight="1">
      <c r="A140" s="551"/>
      <c r="B140" s="551"/>
      <c r="C140" s="551"/>
      <c r="D140" s="667"/>
      <c r="E140" s="551"/>
      <c r="F140" s="649"/>
      <c r="G140" s="649"/>
      <c r="H140" s="649"/>
      <c r="I140" s="649"/>
      <c r="J140" s="649"/>
      <c r="K140" s="649"/>
      <c r="L140" s="649"/>
      <c r="M140" s="649"/>
      <c r="N140" s="649"/>
      <c r="O140" s="649"/>
      <c r="P140" s="649"/>
    </row>
    <row r="141" spans="1:256" s="625" customFormat="1" ht="15" customHeight="1">
      <c r="A141" s="551"/>
      <c r="B141" s="551"/>
      <c r="C141" s="551"/>
      <c r="D141" s="667"/>
      <c r="E141" s="551"/>
      <c r="F141" s="649"/>
      <c r="G141" s="649"/>
      <c r="H141" s="649"/>
      <c r="I141" s="649"/>
      <c r="J141" s="649"/>
      <c r="K141" s="649"/>
      <c r="L141" s="649"/>
      <c r="M141" s="649"/>
      <c r="N141" s="649"/>
      <c r="O141" s="649"/>
      <c r="P141" s="649"/>
    </row>
    <row r="142" spans="1:256" s="625" customFormat="1" ht="15" customHeight="1">
      <c r="A142" s="20" t="s">
        <v>551</v>
      </c>
      <c r="B142" s="551"/>
      <c r="C142" s="551"/>
      <c r="D142" s="667"/>
      <c r="E142" s="551"/>
      <c r="F142" s="649"/>
      <c r="G142" s="649"/>
      <c r="H142" s="649"/>
      <c r="I142" s="649"/>
      <c r="J142" s="649"/>
      <c r="K142" s="649"/>
      <c r="L142" s="649"/>
      <c r="M142" s="649"/>
      <c r="N142" s="649"/>
      <c r="O142" s="649"/>
      <c r="P142" s="649"/>
    </row>
    <row r="143" spans="1:256" s="625" customFormat="1" ht="15" customHeight="1">
      <c r="A143" s="551"/>
      <c r="B143" s="551"/>
      <c r="C143" s="551"/>
      <c r="D143" s="667"/>
      <c r="E143" s="551"/>
      <c r="F143" s="644"/>
      <c r="G143" s="644"/>
      <c r="H143" s="644"/>
      <c r="I143" s="644"/>
      <c r="J143" s="649"/>
      <c r="K143" s="649"/>
      <c r="L143" s="649"/>
      <c r="M143" s="649"/>
      <c r="N143" s="649"/>
      <c r="O143" s="649"/>
      <c r="P143" s="649"/>
    </row>
    <row r="144" spans="1:256" s="625" customFormat="1" ht="15" customHeight="1">
      <c r="A144" s="2733" t="s">
        <v>634</v>
      </c>
      <c r="B144" s="2733"/>
      <c r="C144" s="2733"/>
      <c r="D144" s="2733"/>
      <c r="E144" s="2733"/>
      <c r="F144" s="682"/>
      <c r="G144" s="682"/>
      <c r="H144" s="682"/>
      <c r="I144" s="682"/>
      <c r="J144" s="644"/>
      <c r="K144" s="644"/>
      <c r="L144" s="644"/>
      <c r="M144" s="644"/>
      <c r="N144" s="644"/>
      <c r="O144" s="644"/>
      <c r="P144" s="644"/>
      <c r="Q144" s="547"/>
      <c r="R144" s="547"/>
      <c r="S144" s="547"/>
      <c r="T144" s="547"/>
      <c r="U144" s="547"/>
      <c r="V144" s="547"/>
      <c r="W144" s="547"/>
      <c r="X144" s="547"/>
      <c r="Y144" s="547"/>
      <c r="Z144" s="547"/>
      <c r="AA144" s="547"/>
      <c r="AB144" s="547"/>
      <c r="AC144" s="547"/>
      <c r="AD144" s="547"/>
      <c r="AE144" s="547"/>
      <c r="AF144" s="547"/>
      <c r="AG144" s="547"/>
      <c r="AH144" s="547"/>
      <c r="AI144" s="547"/>
      <c r="AJ144" s="547"/>
      <c r="AK144" s="547"/>
      <c r="AL144" s="547"/>
      <c r="AM144" s="547"/>
      <c r="AN144" s="547"/>
      <c r="AO144" s="547"/>
      <c r="AP144" s="547"/>
      <c r="AQ144" s="547"/>
      <c r="AR144" s="547"/>
      <c r="AS144" s="547"/>
      <c r="AT144" s="547"/>
      <c r="AU144" s="547"/>
      <c r="AV144" s="547"/>
      <c r="AW144" s="547"/>
      <c r="AX144" s="547"/>
      <c r="AY144" s="547"/>
      <c r="AZ144" s="547"/>
      <c r="BA144" s="547"/>
      <c r="BB144" s="547"/>
      <c r="BC144" s="547"/>
      <c r="BD144" s="547"/>
      <c r="BE144" s="547"/>
      <c r="BF144" s="547"/>
      <c r="BG144" s="547"/>
      <c r="BH144" s="547"/>
      <c r="BI144" s="547"/>
      <c r="BJ144" s="547"/>
      <c r="BK144" s="547"/>
      <c r="BL144" s="547"/>
      <c r="BM144" s="547"/>
      <c r="BN144" s="547"/>
      <c r="BO144" s="547"/>
      <c r="BP144" s="547"/>
      <c r="BQ144" s="547"/>
      <c r="BR144" s="547"/>
      <c r="BS144" s="547"/>
      <c r="BT144" s="547"/>
      <c r="BU144" s="547"/>
      <c r="BV144" s="547"/>
      <c r="BW144" s="547"/>
      <c r="BX144" s="547"/>
      <c r="BY144" s="547"/>
      <c r="BZ144" s="547"/>
      <c r="CA144" s="547"/>
      <c r="CB144" s="547"/>
      <c r="CC144" s="547"/>
      <c r="CD144" s="547"/>
      <c r="CE144" s="547"/>
      <c r="CF144" s="547"/>
      <c r="CG144" s="547"/>
      <c r="CH144" s="547"/>
      <c r="CI144" s="547"/>
      <c r="CJ144" s="547"/>
      <c r="CK144" s="547"/>
      <c r="CL144" s="547"/>
      <c r="CM144" s="547"/>
      <c r="CN144" s="547"/>
      <c r="CO144" s="547"/>
      <c r="CP144" s="547"/>
      <c r="CQ144" s="547"/>
      <c r="CR144" s="547"/>
      <c r="CS144" s="547"/>
      <c r="CT144" s="547"/>
      <c r="CU144" s="547"/>
      <c r="CV144" s="547"/>
      <c r="CW144" s="547"/>
      <c r="CX144" s="547"/>
      <c r="CY144" s="547"/>
      <c r="CZ144" s="547"/>
      <c r="DA144" s="547"/>
      <c r="DB144" s="547"/>
      <c r="DC144" s="547"/>
      <c r="DD144" s="547"/>
      <c r="DE144" s="547"/>
      <c r="DF144" s="547"/>
      <c r="DG144" s="547"/>
      <c r="DH144" s="547"/>
      <c r="DI144" s="547"/>
      <c r="DJ144" s="547"/>
      <c r="DK144" s="547"/>
      <c r="DL144" s="547"/>
      <c r="DM144" s="547"/>
      <c r="DN144" s="547"/>
      <c r="DO144" s="547"/>
      <c r="DP144" s="547"/>
      <c r="DQ144" s="547"/>
      <c r="DR144" s="547"/>
      <c r="DS144" s="547"/>
      <c r="DT144" s="547"/>
      <c r="DU144" s="547"/>
      <c r="DV144" s="547"/>
      <c r="DW144" s="547"/>
      <c r="DX144" s="547"/>
      <c r="DY144" s="547"/>
      <c r="DZ144" s="547"/>
      <c r="EA144" s="547"/>
      <c r="EB144" s="547"/>
      <c r="EC144" s="547"/>
      <c r="ED144" s="547"/>
      <c r="EE144" s="547"/>
      <c r="EF144" s="547"/>
      <c r="EG144" s="547"/>
      <c r="EH144" s="547"/>
      <c r="EI144" s="547"/>
      <c r="EJ144" s="547"/>
      <c r="EK144" s="547"/>
      <c r="EL144" s="547"/>
      <c r="EM144" s="547"/>
      <c r="EN144" s="547"/>
      <c r="EO144" s="547"/>
      <c r="EP144" s="547"/>
      <c r="EQ144" s="547"/>
      <c r="ER144" s="547"/>
      <c r="ES144" s="547"/>
      <c r="ET144" s="547"/>
      <c r="EU144" s="547"/>
      <c r="EV144" s="547"/>
      <c r="EW144" s="547"/>
      <c r="EX144" s="547"/>
      <c r="EY144" s="547"/>
      <c r="EZ144" s="547"/>
      <c r="FA144" s="547"/>
      <c r="FB144" s="547"/>
      <c r="FC144" s="547"/>
      <c r="FD144" s="547"/>
      <c r="FE144" s="547"/>
      <c r="FF144" s="547"/>
      <c r="FG144" s="547"/>
      <c r="FH144" s="547"/>
      <c r="FI144" s="547"/>
      <c r="FJ144" s="547"/>
      <c r="FK144" s="547"/>
      <c r="FL144" s="547"/>
      <c r="FM144" s="547"/>
      <c r="FN144" s="547"/>
      <c r="FO144" s="547"/>
      <c r="FP144" s="547"/>
      <c r="FQ144" s="547"/>
      <c r="FR144" s="547"/>
      <c r="FS144" s="547"/>
      <c r="FT144" s="547"/>
      <c r="FU144" s="547"/>
      <c r="FV144" s="547"/>
      <c r="FW144" s="547"/>
      <c r="FX144" s="547"/>
      <c r="FY144" s="547"/>
      <c r="FZ144" s="547"/>
      <c r="GA144" s="547"/>
      <c r="GB144" s="547"/>
      <c r="GC144" s="547"/>
      <c r="GD144" s="547"/>
      <c r="GE144" s="547"/>
      <c r="GF144" s="547"/>
      <c r="GG144" s="547"/>
      <c r="GH144" s="547"/>
      <c r="GI144" s="547"/>
      <c r="GJ144" s="547"/>
      <c r="GK144" s="547"/>
      <c r="GL144" s="547"/>
      <c r="GM144" s="547"/>
      <c r="GN144" s="547"/>
      <c r="GO144" s="547"/>
      <c r="GP144" s="547"/>
      <c r="GQ144" s="547"/>
      <c r="GR144" s="547"/>
      <c r="GS144" s="547"/>
      <c r="GT144" s="547"/>
      <c r="GU144" s="547"/>
      <c r="GV144" s="547"/>
      <c r="GW144" s="547"/>
      <c r="GX144" s="547"/>
      <c r="GY144" s="547"/>
      <c r="GZ144" s="547"/>
      <c r="HA144" s="547"/>
      <c r="HB144" s="547"/>
      <c r="HC144" s="547"/>
      <c r="HD144" s="547"/>
      <c r="HE144" s="547"/>
      <c r="HF144" s="547"/>
      <c r="HG144" s="547"/>
      <c r="HH144" s="547"/>
      <c r="HI144" s="547"/>
      <c r="HJ144" s="547"/>
      <c r="HK144" s="547"/>
      <c r="HL144" s="547"/>
      <c r="HM144" s="547"/>
      <c r="HN144" s="547"/>
      <c r="HO144" s="547"/>
      <c r="HP144" s="547"/>
      <c r="HQ144" s="547"/>
      <c r="HR144" s="547"/>
      <c r="HS144" s="547"/>
      <c r="HT144" s="547"/>
      <c r="HU144" s="547"/>
      <c r="HV144" s="547"/>
      <c r="HW144" s="547"/>
      <c r="HX144" s="547"/>
      <c r="HY144" s="547"/>
      <c r="HZ144" s="547"/>
      <c r="IA144" s="547"/>
      <c r="IB144" s="547"/>
      <c r="IC144" s="547"/>
      <c r="ID144" s="547"/>
      <c r="IE144" s="547"/>
      <c r="IF144" s="547"/>
      <c r="IG144" s="547"/>
      <c r="IH144" s="547"/>
      <c r="II144" s="547"/>
      <c r="IJ144" s="547"/>
      <c r="IK144" s="547"/>
      <c r="IL144" s="547"/>
      <c r="IM144" s="547"/>
      <c r="IN144" s="547"/>
      <c r="IO144" s="547"/>
      <c r="IP144" s="547"/>
      <c r="IQ144" s="547"/>
      <c r="IR144" s="547"/>
      <c r="IS144" s="547"/>
      <c r="IT144" s="547"/>
      <c r="IU144" s="547"/>
      <c r="IV144" s="547"/>
    </row>
    <row r="145" spans="1:256" s="625" customFormat="1" ht="15" customHeight="1">
      <c r="A145" s="988" t="s">
        <v>135</v>
      </c>
      <c r="B145" s="734"/>
      <c r="C145" s="734"/>
      <c r="D145" s="734"/>
      <c r="E145" s="734"/>
      <c r="F145" s="684"/>
      <c r="G145" s="684"/>
      <c r="H145" s="684"/>
      <c r="I145" s="684"/>
      <c r="J145" s="644"/>
      <c r="K145" s="644"/>
      <c r="L145" s="644"/>
      <c r="M145" s="644"/>
      <c r="N145" s="644"/>
      <c r="O145" s="644"/>
      <c r="P145" s="644"/>
      <c r="Q145" s="547"/>
      <c r="R145" s="547"/>
      <c r="S145" s="547"/>
      <c r="T145" s="547"/>
      <c r="U145" s="547"/>
      <c r="V145" s="547"/>
      <c r="W145" s="547"/>
      <c r="X145" s="547"/>
      <c r="Y145" s="547"/>
      <c r="Z145" s="547"/>
      <c r="AA145" s="547"/>
      <c r="AB145" s="547"/>
      <c r="AC145" s="547"/>
      <c r="AD145" s="547"/>
      <c r="AE145" s="547"/>
      <c r="AF145" s="547"/>
      <c r="AG145" s="547"/>
      <c r="AH145" s="547"/>
      <c r="AI145" s="547"/>
      <c r="AJ145" s="547"/>
      <c r="AK145" s="547"/>
      <c r="AL145" s="547"/>
      <c r="AM145" s="547"/>
      <c r="AN145" s="547"/>
      <c r="AO145" s="547"/>
      <c r="AP145" s="547"/>
      <c r="AQ145" s="547"/>
      <c r="AR145" s="547"/>
      <c r="AS145" s="547"/>
      <c r="AT145" s="547"/>
      <c r="AU145" s="547"/>
      <c r="AV145" s="547"/>
      <c r="AW145" s="547"/>
      <c r="AX145" s="547"/>
      <c r="AY145" s="547"/>
      <c r="AZ145" s="547"/>
      <c r="BA145" s="547"/>
      <c r="BB145" s="547"/>
      <c r="BC145" s="547"/>
      <c r="BD145" s="547"/>
      <c r="BE145" s="547"/>
      <c r="BF145" s="547"/>
      <c r="BG145" s="547"/>
      <c r="BH145" s="547"/>
      <c r="BI145" s="547"/>
      <c r="BJ145" s="547"/>
      <c r="BK145" s="547"/>
      <c r="BL145" s="547"/>
      <c r="BM145" s="547"/>
      <c r="BN145" s="547"/>
      <c r="BO145" s="547"/>
      <c r="BP145" s="547"/>
      <c r="BQ145" s="547"/>
      <c r="BR145" s="547"/>
      <c r="BS145" s="547"/>
      <c r="BT145" s="547"/>
      <c r="BU145" s="547"/>
      <c r="BV145" s="547"/>
      <c r="BW145" s="547"/>
      <c r="BX145" s="547"/>
      <c r="BY145" s="547"/>
      <c r="BZ145" s="547"/>
      <c r="CA145" s="547"/>
      <c r="CB145" s="547"/>
      <c r="CC145" s="547"/>
      <c r="CD145" s="547"/>
      <c r="CE145" s="547"/>
      <c r="CF145" s="547"/>
      <c r="CG145" s="547"/>
      <c r="CH145" s="547"/>
      <c r="CI145" s="547"/>
      <c r="CJ145" s="547"/>
      <c r="CK145" s="547"/>
      <c r="CL145" s="547"/>
      <c r="CM145" s="547"/>
      <c r="CN145" s="547"/>
      <c r="CO145" s="547"/>
      <c r="CP145" s="547"/>
      <c r="CQ145" s="547"/>
      <c r="CR145" s="547"/>
      <c r="CS145" s="547"/>
      <c r="CT145" s="547"/>
      <c r="CU145" s="547"/>
      <c r="CV145" s="547"/>
      <c r="CW145" s="547"/>
      <c r="CX145" s="547"/>
      <c r="CY145" s="547"/>
      <c r="CZ145" s="547"/>
      <c r="DA145" s="547"/>
      <c r="DB145" s="547"/>
      <c r="DC145" s="547"/>
      <c r="DD145" s="547"/>
      <c r="DE145" s="547"/>
      <c r="DF145" s="547"/>
      <c r="DG145" s="547"/>
      <c r="DH145" s="547"/>
      <c r="DI145" s="547"/>
      <c r="DJ145" s="547"/>
      <c r="DK145" s="547"/>
      <c r="DL145" s="547"/>
      <c r="DM145" s="547"/>
      <c r="DN145" s="547"/>
      <c r="DO145" s="547"/>
      <c r="DP145" s="547"/>
      <c r="DQ145" s="547"/>
      <c r="DR145" s="547"/>
      <c r="DS145" s="547"/>
      <c r="DT145" s="547"/>
      <c r="DU145" s="547"/>
      <c r="DV145" s="547"/>
      <c r="DW145" s="547"/>
      <c r="DX145" s="547"/>
      <c r="DY145" s="547"/>
      <c r="DZ145" s="547"/>
      <c r="EA145" s="547"/>
      <c r="EB145" s="547"/>
      <c r="EC145" s="547"/>
      <c r="ED145" s="547"/>
      <c r="EE145" s="547"/>
      <c r="EF145" s="547"/>
      <c r="EG145" s="547"/>
      <c r="EH145" s="547"/>
      <c r="EI145" s="547"/>
      <c r="EJ145" s="547"/>
      <c r="EK145" s="547"/>
      <c r="EL145" s="547"/>
      <c r="EM145" s="547"/>
      <c r="EN145" s="547"/>
      <c r="EO145" s="547"/>
      <c r="EP145" s="547"/>
      <c r="EQ145" s="547"/>
      <c r="ER145" s="547"/>
      <c r="ES145" s="547"/>
      <c r="ET145" s="547"/>
      <c r="EU145" s="547"/>
      <c r="EV145" s="547"/>
      <c r="EW145" s="547"/>
      <c r="EX145" s="547"/>
      <c r="EY145" s="547"/>
      <c r="EZ145" s="547"/>
      <c r="FA145" s="547"/>
      <c r="FB145" s="547"/>
      <c r="FC145" s="547"/>
      <c r="FD145" s="547"/>
      <c r="FE145" s="547"/>
      <c r="FF145" s="547"/>
      <c r="FG145" s="547"/>
      <c r="FH145" s="547"/>
      <c r="FI145" s="547"/>
      <c r="FJ145" s="547"/>
      <c r="FK145" s="547"/>
      <c r="FL145" s="547"/>
      <c r="FM145" s="547"/>
      <c r="FN145" s="547"/>
      <c r="FO145" s="547"/>
      <c r="FP145" s="547"/>
      <c r="FQ145" s="547"/>
      <c r="FR145" s="547"/>
      <c r="FS145" s="547"/>
      <c r="FT145" s="547"/>
      <c r="FU145" s="547"/>
      <c r="FV145" s="547"/>
      <c r="FW145" s="547"/>
      <c r="FX145" s="547"/>
      <c r="FY145" s="547"/>
      <c r="FZ145" s="547"/>
      <c r="GA145" s="547"/>
      <c r="GB145" s="547"/>
      <c r="GC145" s="547"/>
      <c r="GD145" s="547"/>
      <c r="GE145" s="547"/>
      <c r="GF145" s="547"/>
      <c r="GG145" s="547"/>
      <c r="GH145" s="547"/>
      <c r="GI145" s="547"/>
      <c r="GJ145" s="547"/>
      <c r="GK145" s="547"/>
      <c r="GL145" s="547"/>
      <c r="GM145" s="547"/>
      <c r="GN145" s="547"/>
      <c r="GO145" s="547"/>
      <c r="GP145" s="547"/>
      <c r="GQ145" s="547"/>
      <c r="GR145" s="547"/>
      <c r="GS145" s="547"/>
      <c r="GT145" s="547"/>
      <c r="GU145" s="547"/>
      <c r="GV145" s="547"/>
      <c r="GW145" s="547"/>
      <c r="GX145" s="547"/>
      <c r="GY145" s="547"/>
      <c r="GZ145" s="547"/>
      <c r="HA145" s="547"/>
      <c r="HB145" s="547"/>
      <c r="HC145" s="547"/>
      <c r="HD145" s="547"/>
      <c r="HE145" s="547"/>
      <c r="HF145" s="547"/>
      <c r="HG145" s="547"/>
      <c r="HH145" s="547"/>
      <c r="HI145" s="547"/>
      <c r="HJ145" s="547"/>
      <c r="HK145" s="547"/>
      <c r="HL145" s="547"/>
      <c r="HM145" s="547"/>
      <c r="HN145" s="547"/>
      <c r="HO145" s="547"/>
      <c r="HP145" s="547"/>
      <c r="HQ145" s="547"/>
      <c r="HR145" s="547"/>
      <c r="HS145" s="547"/>
      <c r="HT145" s="547"/>
      <c r="HU145" s="547"/>
      <c r="HV145" s="547"/>
      <c r="HW145" s="547"/>
      <c r="HX145" s="547"/>
      <c r="HY145" s="547"/>
      <c r="HZ145" s="547"/>
      <c r="IA145" s="547"/>
      <c r="IB145" s="547"/>
      <c r="IC145" s="547"/>
      <c r="ID145" s="547"/>
      <c r="IE145" s="547"/>
      <c r="IF145" s="547"/>
      <c r="IG145" s="547"/>
      <c r="IH145" s="547"/>
      <c r="II145" s="547"/>
      <c r="IJ145" s="547"/>
      <c r="IK145" s="547"/>
      <c r="IL145" s="547"/>
      <c r="IM145" s="547"/>
      <c r="IN145" s="547"/>
      <c r="IO145" s="547"/>
      <c r="IP145" s="547"/>
      <c r="IQ145" s="547"/>
      <c r="IR145" s="547"/>
      <c r="IS145" s="547"/>
      <c r="IT145" s="547"/>
      <c r="IU145" s="547"/>
      <c r="IV145" s="547"/>
    </row>
    <row r="146" spans="1:256" ht="20.100000000000001" customHeight="1">
      <c r="A146" s="554" t="s">
        <v>555</v>
      </c>
      <c r="B146" s="629">
        <v>2007</v>
      </c>
      <c r="C146" s="629">
        <v>2010</v>
      </c>
      <c r="D146" s="629">
        <v>2012</v>
      </c>
      <c r="E146" s="629">
        <v>2013</v>
      </c>
      <c r="F146" s="735" t="s">
        <v>556</v>
      </c>
      <c r="G146" s="735">
        <v>51.939945373918839</v>
      </c>
      <c r="H146" s="736"/>
      <c r="I146" s="534"/>
      <c r="J146" s="617"/>
      <c r="K146" s="617"/>
      <c r="L146" s="617"/>
      <c r="M146" s="617"/>
      <c r="N146" s="617"/>
      <c r="O146" s="617"/>
      <c r="P146" s="646"/>
      <c r="Q146" s="646"/>
      <c r="R146" s="646"/>
      <c r="S146" s="646"/>
      <c r="T146" s="646"/>
      <c r="U146" s="646"/>
      <c r="V146" s="646"/>
      <c r="W146" s="646"/>
      <c r="X146" s="646"/>
      <c r="Y146" s="646"/>
      <c r="Z146" s="646"/>
      <c r="AA146" s="646"/>
      <c r="AB146" s="646"/>
      <c r="AC146" s="646"/>
      <c r="AD146" s="646"/>
      <c r="AE146" s="646"/>
      <c r="AF146" s="646"/>
      <c r="AG146" s="646"/>
      <c r="AH146" s="646"/>
      <c r="AI146" s="646"/>
      <c r="AJ146" s="646"/>
      <c r="AK146" s="646"/>
      <c r="AL146" s="646"/>
      <c r="AM146" s="646"/>
      <c r="AN146" s="646"/>
      <c r="AO146" s="646"/>
      <c r="AP146" s="646"/>
      <c r="AQ146" s="646"/>
      <c r="AR146" s="646"/>
      <c r="AS146" s="646"/>
      <c r="AT146" s="646"/>
      <c r="AU146" s="646"/>
      <c r="AV146" s="646"/>
      <c r="AW146" s="646"/>
      <c r="AX146" s="646"/>
      <c r="AY146" s="646"/>
      <c r="AZ146" s="646"/>
      <c r="BA146" s="646"/>
      <c r="BB146" s="646"/>
      <c r="BC146" s="646"/>
      <c r="BD146" s="646"/>
      <c r="BE146" s="646"/>
      <c r="BF146" s="646"/>
      <c r="BG146" s="646"/>
      <c r="BH146" s="646"/>
      <c r="BI146" s="646"/>
      <c r="BJ146" s="646"/>
      <c r="BK146" s="646"/>
      <c r="BL146" s="646"/>
      <c r="BM146" s="646"/>
      <c r="BN146" s="646"/>
      <c r="BO146" s="646"/>
      <c r="BP146" s="646"/>
      <c r="BQ146" s="646"/>
      <c r="BR146" s="646"/>
      <c r="BS146" s="646"/>
      <c r="BT146" s="646"/>
      <c r="BU146" s="646"/>
      <c r="BV146" s="646"/>
      <c r="BW146" s="646"/>
      <c r="BX146" s="646"/>
      <c r="BY146" s="646"/>
      <c r="BZ146" s="646"/>
      <c r="CA146" s="646"/>
      <c r="CB146" s="646"/>
      <c r="CC146" s="646"/>
      <c r="CD146" s="646"/>
      <c r="CE146" s="646"/>
      <c r="CF146" s="646"/>
      <c r="CG146" s="646"/>
      <c r="CH146" s="646"/>
      <c r="CI146" s="646"/>
      <c r="CJ146" s="646"/>
      <c r="CK146" s="646"/>
      <c r="CL146" s="646"/>
      <c r="CM146" s="646"/>
      <c r="CN146" s="646"/>
      <c r="CO146" s="646"/>
      <c r="CP146" s="646"/>
      <c r="CQ146" s="646"/>
      <c r="CR146" s="646"/>
      <c r="CS146" s="646"/>
      <c r="CT146" s="646"/>
      <c r="CU146" s="646"/>
      <c r="CV146" s="646"/>
      <c r="CW146" s="646"/>
      <c r="CX146" s="646"/>
      <c r="CY146" s="646"/>
      <c r="CZ146" s="646"/>
      <c r="DA146" s="646"/>
      <c r="DB146" s="646"/>
      <c r="DC146" s="646"/>
      <c r="DD146" s="646"/>
      <c r="DE146" s="646"/>
      <c r="DF146" s="646"/>
      <c r="DG146" s="646"/>
      <c r="DH146" s="646"/>
      <c r="DI146" s="646"/>
      <c r="DJ146" s="646"/>
      <c r="DK146" s="646"/>
      <c r="DL146" s="646"/>
      <c r="DM146" s="646"/>
      <c r="DN146" s="646"/>
      <c r="DO146" s="646"/>
      <c r="DP146" s="646"/>
      <c r="DQ146" s="646"/>
      <c r="DR146" s="646"/>
      <c r="DS146" s="646"/>
      <c r="DT146" s="646"/>
      <c r="DU146" s="646"/>
      <c r="DV146" s="646"/>
      <c r="DW146" s="646"/>
      <c r="DX146" s="646"/>
      <c r="DY146" s="646"/>
      <c r="DZ146" s="646"/>
      <c r="EA146" s="646"/>
      <c r="EB146" s="646"/>
      <c r="EC146" s="646"/>
      <c r="ED146" s="646"/>
      <c r="EE146" s="646"/>
      <c r="EF146" s="646"/>
      <c r="EG146" s="646"/>
      <c r="EH146" s="646"/>
      <c r="EI146" s="646"/>
      <c r="EJ146" s="646"/>
      <c r="EK146" s="646"/>
      <c r="EL146" s="646"/>
      <c r="EM146" s="646"/>
      <c r="EN146" s="646"/>
      <c r="EO146" s="646"/>
      <c r="EP146" s="646"/>
      <c r="EQ146" s="646"/>
      <c r="ER146" s="646"/>
      <c r="ES146" s="646"/>
      <c r="ET146" s="646"/>
      <c r="EU146" s="646"/>
      <c r="EV146" s="646"/>
      <c r="EW146" s="646"/>
      <c r="EX146" s="646"/>
      <c r="EY146" s="646"/>
      <c r="EZ146" s="646"/>
      <c r="FA146" s="646"/>
      <c r="FB146" s="646"/>
      <c r="FC146" s="646"/>
      <c r="FD146" s="646"/>
      <c r="FE146" s="646"/>
      <c r="FF146" s="646"/>
      <c r="FG146" s="646"/>
      <c r="FH146" s="646"/>
      <c r="FI146" s="646"/>
      <c r="FJ146" s="646"/>
      <c r="FK146" s="646"/>
      <c r="FL146" s="646"/>
      <c r="FM146" s="646"/>
      <c r="FN146" s="646"/>
      <c r="FO146" s="646"/>
      <c r="FP146" s="646"/>
      <c r="FQ146" s="646"/>
      <c r="FR146" s="646"/>
      <c r="FS146" s="646"/>
      <c r="FT146" s="646"/>
      <c r="FU146" s="646"/>
      <c r="FV146" s="646"/>
      <c r="FW146" s="646"/>
      <c r="FX146" s="646"/>
      <c r="FY146" s="646"/>
      <c r="FZ146" s="646"/>
      <c r="GA146" s="646"/>
      <c r="GB146" s="646"/>
      <c r="GC146" s="646"/>
      <c r="GD146" s="646"/>
      <c r="GE146" s="646"/>
      <c r="GF146" s="646"/>
      <c r="GG146" s="646"/>
      <c r="GH146" s="646"/>
      <c r="GI146" s="646"/>
      <c r="GJ146" s="646"/>
      <c r="GK146" s="646"/>
      <c r="GL146" s="646"/>
      <c r="GM146" s="646"/>
      <c r="GN146" s="646"/>
      <c r="GO146" s="646"/>
      <c r="GP146" s="646"/>
      <c r="GQ146" s="646"/>
      <c r="GR146" s="646"/>
      <c r="GS146" s="646"/>
      <c r="GT146" s="646"/>
      <c r="GU146" s="646"/>
      <c r="GV146" s="646"/>
      <c r="GW146" s="646"/>
      <c r="GX146" s="646"/>
      <c r="GY146" s="646"/>
      <c r="GZ146" s="646"/>
      <c r="HA146" s="646"/>
      <c r="HB146" s="646"/>
      <c r="HC146" s="646"/>
      <c r="HD146" s="646"/>
      <c r="HE146" s="646"/>
      <c r="HF146" s="646"/>
      <c r="HG146" s="646"/>
      <c r="HH146" s="646"/>
      <c r="HI146" s="646"/>
      <c r="HJ146" s="646"/>
      <c r="HK146" s="646"/>
      <c r="HL146" s="646"/>
      <c r="HM146" s="646"/>
      <c r="HN146" s="646"/>
      <c r="HO146" s="646"/>
      <c r="HP146" s="646"/>
      <c r="HQ146" s="646"/>
      <c r="HR146" s="646"/>
      <c r="HS146" s="646"/>
      <c r="HT146" s="646"/>
      <c r="HU146" s="646"/>
      <c r="HV146" s="646"/>
      <c r="HW146" s="646"/>
      <c r="HX146" s="646"/>
      <c r="HY146" s="646"/>
      <c r="HZ146" s="646"/>
      <c r="IA146" s="646"/>
      <c r="IB146" s="646"/>
      <c r="IC146" s="646"/>
      <c r="ID146" s="646"/>
      <c r="IE146" s="646"/>
      <c r="IF146" s="646"/>
      <c r="IG146" s="646"/>
      <c r="IH146" s="646"/>
      <c r="II146" s="646"/>
      <c r="IJ146" s="646"/>
      <c r="IK146" s="646"/>
      <c r="IL146" s="646"/>
      <c r="IM146" s="646"/>
      <c r="IN146" s="646"/>
      <c r="IO146" s="646"/>
      <c r="IP146" s="646"/>
      <c r="IQ146" s="646"/>
      <c r="IR146" s="646"/>
      <c r="IS146" s="646"/>
      <c r="IT146" s="646"/>
      <c r="IU146" s="646"/>
      <c r="IV146" s="646"/>
    </row>
    <row r="147" spans="1:256" s="646" customFormat="1" ht="20.100000000000001" customHeight="1">
      <c r="A147" s="556" t="s">
        <v>155</v>
      </c>
      <c r="B147" s="596">
        <v>100</v>
      </c>
      <c r="C147" s="596">
        <v>100.00000000011853</v>
      </c>
      <c r="D147" s="596">
        <v>100</v>
      </c>
      <c r="E147" s="596">
        <v>100</v>
      </c>
      <c r="F147" s="737" t="s">
        <v>557</v>
      </c>
      <c r="G147" s="738">
        <v>13.967874914746476</v>
      </c>
      <c r="H147" s="687"/>
      <c r="I147" s="534"/>
      <c r="J147" s="617"/>
      <c r="K147" s="617"/>
      <c r="L147" s="701"/>
      <c r="M147" s="617"/>
      <c r="N147" s="617"/>
      <c r="O147" s="617"/>
    </row>
    <row r="148" spans="1:256" s="646" customFormat="1" ht="20.100000000000001" customHeight="1">
      <c r="A148" s="558" t="s">
        <v>556</v>
      </c>
      <c r="B148" s="685">
        <v>54.774945252366358</v>
      </c>
      <c r="C148" s="685">
        <v>55.190808150336323</v>
      </c>
      <c r="D148" s="685">
        <v>51.792549846571376</v>
      </c>
      <c r="E148" s="685">
        <v>51.939945373918839</v>
      </c>
      <c r="F148" s="737" t="s">
        <v>558</v>
      </c>
      <c r="G148" s="738">
        <v>26.19386113037497</v>
      </c>
      <c r="H148" s="687"/>
      <c r="I148" s="534"/>
      <c r="J148" s="617"/>
      <c r="K148" s="617"/>
      <c r="L148" s="617"/>
      <c r="M148" s="617"/>
      <c r="N148" s="617"/>
      <c r="O148" s="617"/>
    </row>
    <row r="149" spans="1:256" s="646" customFormat="1" ht="20.100000000000001" customHeight="1">
      <c r="A149" s="558" t="s">
        <v>557</v>
      </c>
      <c r="B149" s="685">
        <v>13.011427942089487</v>
      </c>
      <c r="C149" s="685">
        <v>15.504474062284276</v>
      </c>
      <c r="D149" s="685">
        <v>13.650980619293707</v>
      </c>
      <c r="E149" s="685">
        <v>13.967874914746476</v>
      </c>
      <c r="F149" s="737" t="s">
        <v>5</v>
      </c>
      <c r="G149" s="737">
        <v>5.1754893695946382</v>
      </c>
      <c r="H149" s="664"/>
      <c r="I149" s="534"/>
      <c r="J149" s="617"/>
      <c r="K149" s="617"/>
      <c r="L149" s="617"/>
      <c r="M149" s="617"/>
      <c r="N149" s="617"/>
      <c r="O149" s="617"/>
    </row>
    <row r="150" spans="1:256" s="646" customFormat="1" ht="20.100000000000001" customHeight="1">
      <c r="A150" s="558" t="s">
        <v>558</v>
      </c>
      <c r="B150" s="685">
        <v>26.878978432740276</v>
      </c>
      <c r="C150" s="685">
        <v>22.384269166300115</v>
      </c>
      <c r="D150" s="685">
        <v>26.486277712896989</v>
      </c>
      <c r="E150" s="685">
        <v>26.19386113037497</v>
      </c>
      <c r="F150" s="737" t="s">
        <v>559</v>
      </c>
      <c r="G150" s="737">
        <v>1.7739137091374799</v>
      </c>
      <c r="H150" s="687"/>
      <c r="I150" s="534"/>
      <c r="J150" s="617"/>
      <c r="K150" s="617"/>
      <c r="L150" s="617"/>
      <c r="M150" s="617"/>
      <c r="N150" s="617"/>
      <c r="O150" s="617"/>
    </row>
    <row r="151" spans="1:256" s="646" customFormat="1" ht="20.100000000000001" customHeight="1">
      <c r="A151" s="558" t="s">
        <v>5</v>
      </c>
      <c r="B151" s="685">
        <v>3.2940850013557377</v>
      </c>
      <c r="C151" s="685">
        <v>3.9940312507624158</v>
      </c>
      <c r="D151" s="685">
        <v>5.3736542489562593</v>
      </c>
      <c r="E151" s="685">
        <v>5.1754893695946382</v>
      </c>
      <c r="F151" s="737" t="s">
        <v>165</v>
      </c>
      <c r="G151" s="737">
        <v>0.9489155022276039</v>
      </c>
      <c r="H151" s="687"/>
      <c r="I151" s="534"/>
      <c r="J151" s="617"/>
      <c r="K151" s="617"/>
      <c r="L151" s="617"/>
      <c r="M151" s="617"/>
      <c r="N151" s="617"/>
      <c r="O151" s="617"/>
    </row>
    <row r="152" spans="1:256" s="646" customFormat="1" ht="20.100000000000001" customHeight="1">
      <c r="A152" s="558" t="s">
        <v>559</v>
      </c>
      <c r="B152" s="685">
        <v>6.1413484664596972E-2</v>
      </c>
      <c r="C152" s="685">
        <v>1.4765590670343904</v>
      </c>
      <c r="D152" s="685">
        <v>1.7276322819493233</v>
      </c>
      <c r="E152" s="685">
        <v>1.7739137091374799</v>
      </c>
      <c r="F152" s="649"/>
      <c r="G152" s="649"/>
      <c r="H152" s="649"/>
      <c r="I152" s="649"/>
      <c r="J152" s="617"/>
      <c r="K152" s="617"/>
      <c r="L152" s="617"/>
      <c r="M152" s="617"/>
      <c r="N152" s="617"/>
      <c r="O152" s="617"/>
    </row>
    <row r="153" spans="1:256" s="646" customFormat="1" ht="20.100000000000001" customHeight="1">
      <c r="A153" s="574" t="s">
        <v>165</v>
      </c>
      <c r="B153" s="691">
        <v>1.9791498867835453</v>
      </c>
      <c r="C153" s="691">
        <v>1.4498583034010191</v>
      </c>
      <c r="D153" s="691">
        <v>0.96890529033234196</v>
      </c>
      <c r="E153" s="691">
        <v>0.9489155022276039</v>
      </c>
      <c r="F153" s="649"/>
      <c r="G153" s="649"/>
      <c r="H153" s="649"/>
      <c r="I153" s="649"/>
      <c r="J153" s="617"/>
      <c r="K153" s="617"/>
      <c r="L153" s="617"/>
      <c r="M153" s="617"/>
      <c r="N153" s="617"/>
      <c r="O153" s="617"/>
    </row>
    <row r="154" spans="1:256" s="646" customFormat="1" ht="20.100000000000001" customHeight="1">
      <c r="A154" s="619" t="s">
        <v>560</v>
      </c>
      <c r="B154" s="619"/>
      <c r="C154" s="619"/>
      <c r="D154" s="693"/>
      <c r="E154" s="694"/>
      <c r="F154" s="649"/>
      <c r="G154" s="649"/>
      <c r="H154" s="649"/>
      <c r="I154" s="649"/>
      <c r="J154" s="649"/>
      <c r="K154" s="649"/>
      <c r="L154" s="649"/>
      <c r="M154" s="649"/>
      <c r="N154" s="649"/>
      <c r="O154" s="649"/>
      <c r="P154" s="649"/>
      <c r="Q154" s="625"/>
      <c r="R154" s="625"/>
      <c r="S154" s="625"/>
      <c r="T154" s="625"/>
      <c r="U154" s="625"/>
      <c r="V154" s="625"/>
      <c r="W154" s="625"/>
      <c r="X154" s="625"/>
      <c r="Y154" s="625"/>
      <c r="Z154" s="625"/>
      <c r="AA154" s="625"/>
      <c r="AB154" s="625"/>
      <c r="AC154" s="625"/>
      <c r="AD154" s="625"/>
      <c r="AE154" s="625"/>
      <c r="AF154" s="625"/>
      <c r="AG154" s="625"/>
      <c r="AH154" s="625"/>
      <c r="AI154" s="625"/>
      <c r="AJ154" s="625"/>
      <c r="AK154" s="625"/>
      <c r="AL154" s="625"/>
      <c r="AM154" s="625"/>
      <c r="AN154" s="625"/>
      <c r="AO154" s="625"/>
      <c r="AP154" s="625"/>
      <c r="AQ154" s="625"/>
      <c r="AR154" s="625"/>
      <c r="AS154" s="625"/>
      <c r="AT154" s="625"/>
      <c r="AU154" s="625"/>
      <c r="AV154" s="625"/>
      <c r="AW154" s="625"/>
      <c r="AX154" s="625"/>
      <c r="AY154" s="625"/>
      <c r="AZ154" s="625"/>
      <c r="BA154" s="625"/>
      <c r="BB154" s="625"/>
      <c r="BC154" s="625"/>
      <c r="BD154" s="625"/>
      <c r="BE154" s="625"/>
      <c r="BF154" s="625"/>
      <c r="BG154" s="625"/>
      <c r="BH154" s="625"/>
      <c r="BI154" s="625"/>
      <c r="BJ154" s="625"/>
      <c r="BK154" s="625"/>
      <c r="BL154" s="625"/>
      <c r="BM154" s="625"/>
      <c r="BN154" s="625"/>
      <c r="BO154" s="625"/>
      <c r="BP154" s="625"/>
      <c r="BQ154" s="625"/>
      <c r="BR154" s="625"/>
      <c r="BS154" s="625"/>
      <c r="BT154" s="625"/>
      <c r="BU154" s="625"/>
      <c r="BV154" s="625"/>
      <c r="BW154" s="625"/>
      <c r="BX154" s="625"/>
      <c r="BY154" s="625"/>
      <c r="BZ154" s="625"/>
      <c r="CA154" s="625"/>
      <c r="CB154" s="625"/>
      <c r="CC154" s="625"/>
      <c r="CD154" s="625"/>
      <c r="CE154" s="625"/>
      <c r="CF154" s="625"/>
      <c r="CG154" s="625"/>
      <c r="CH154" s="625"/>
      <c r="CI154" s="625"/>
      <c r="CJ154" s="625"/>
      <c r="CK154" s="625"/>
      <c r="CL154" s="625"/>
      <c r="CM154" s="625"/>
      <c r="CN154" s="625"/>
      <c r="CO154" s="625"/>
      <c r="CP154" s="625"/>
      <c r="CQ154" s="625"/>
      <c r="CR154" s="625"/>
      <c r="CS154" s="625"/>
      <c r="CT154" s="625"/>
      <c r="CU154" s="625"/>
      <c r="CV154" s="625"/>
      <c r="CW154" s="625"/>
      <c r="CX154" s="625"/>
      <c r="CY154" s="625"/>
      <c r="CZ154" s="625"/>
      <c r="DA154" s="625"/>
      <c r="DB154" s="625"/>
      <c r="DC154" s="625"/>
      <c r="DD154" s="625"/>
      <c r="DE154" s="625"/>
      <c r="DF154" s="625"/>
      <c r="DG154" s="625"/>
      <c r="DH154" s="625"/>
      <c r="DI154" s="625"/>
      <c r="DJ154" s="625"/>
      <c r="DK154" s="625"/>
      <c r="DL154" s="625"/>
      <c r="DM154" s="625"/>
      <c r="DN154" s="625"/>
      <c r="DO154" s="625"/>
      <c r="DP154" s="625"/>
      <c r="DQ154" s="625"/>
      <c r="DR154" s="625"/>
      <c r="DS154" s="625"/>
      <c r="DT154" s="625"/>
      <c r="DU154" s="625"/>
      <c r="DV154" s="625"/>
      <c r="DW154" s="625"/>
      <c r="DX154" s="625"/>
      <c r="DY154" s="625"/>
      <c r="DZ154" s="625"/>
      <c r="EA154" s="625"/>
      <c r="EB154" s="625"/>
      <c r="EC154" s="625"/>
      <c r="ED154" s="625"/>
      <c r="EE154" s="625"/>
      <c r="EF154" s="625"/>
      <c r="EG154" s="625"/>
      <c r="EH154" s="625"/>
      <c r="EI154" s="625"/>
      <c r="EJ154" s="625"/>
      <c r="EK154" s="625"/>
      <c r="EL154" s="625"/>
      <c r="EM154" s="625"/>
      <c r="EN154" s="625"/>
      <c r="EO154" s="625"/>
      <c r="EP154" s="625"/>
      <c r="EQ154" s="625"/>
      <c r="ER154" s="625"/>
      <c r="ES154" s="625"/>
      <c r="ET154" s="625"/>
      <c r="EU154" s="625"/>
      <c r="EV154" s="625"/>
      <c r="EW154" s="625"/>
      <c r="EX154" s="625"/>
      <c r="EY154" s="625"/>
      <c r="EZ154" s="625"/>
      <c r="FA154" s="625"/>
      <c r="FB154" s="625"/>
      <c r="FC154" s="625"/>
      <c r="FD154" s="625"/>
      <c r="FE154" s="625"/>
      <c r="FF154" s="625"/>
      <c r="FG154" s="625"/>
      <c r="FH154" s="625"/>
      <c r="FI154" s="625"/>
      <c r="FJ154" s="625"/>
      <c r="FK154" s="625"/>
      <c r="FL154" s="625"/>
      <c r="FM154" s="625"/>
      <c r="FN154" s="625"/>
      <c r="FO154" s="625"/>
      <c r="FP154" s="625"/>
      <c r="FQ154" s="625"/>
      <c r="FR154" s="625"/>
      <c r="FS154" s="625"/>
      <c r="FT154" s="625"/>
      <c r="FU154" s="625"/>
      <c r="FV154" s="625"/>
      <c r="FW154" s="625"/>
      <c r="FX154" s="625"/>
      <c r="FY154" s="625"/>
      <c r="FZ154" s="625"/>
      <c r="GA154" s="625"/>
      <c r="GB154" s="625"/>
      <c r="GC154" s="625"/>
      <c r="GD154" s="625"/>
      <c r="GE154" s="625"/>
      <c r="GF154" s="625"/>
      <c r="GG154" s="625"/>
      <c r="GH154" s="625"/>
      <c r="GI154" s="625"/>
      <c r="GJ154" s="625"/>
      <c r="GK154" s="625"/>
      <c r="GL154" s="625"/>
      <c r="GM154" s="625"/>
      <c r="GN154" s="625"/>
      <c r="GO154" s="625"/>
      <c r="GP154" s="625"/>
      <c r="GQ154" s="625"/>
      <c r="GR154" s="625"/>
      <c r="GS154" s="625"/>
      <c r="GT154" s="625"/>
      <c r="GU154" s="625"/>
      <c r="GV154" s="625"/>
      <c r="GW154" s="625"/>
      <c r="GX154" s="625"/>
      <c r="GY154" s="625"/>
      <c r="GZ154" s="625"/>
      <c r="HA154" s="625"/>
      <c r="HB154" s="625"/>
      <c r="HC154" s="625"/>
      <c r="HD154" s="625"/>
      <c r="HE154" s="625"/>
      <c r="HF154" s="625"/>
      <c r="HG154" s="625"/>
      <c r="HH154" s="625"/>
      <c r="HI154" s="625"/>
      <c r="HJ154" s="625"/>
      <c r="HK154" s="625"/>
      <c r="HL154" s="625"/>
      <c r="HM154" s="625"/>
      <c r="HN154" s="625"/>
      <c r="HO154" s="625"/>
      <c r="HP154" s="625"/>
      <c r="HQ154" s="625"/>
      <c r="HR154" s="625"/>
      <c r="HS154" s="625"/>
      <c r="HT154" s="625"/>
      <c r="HU154" s="625"/>
      <c r="HV154" s="625"/>
      <c r="HW154" s="625"/>
      <c r="HX154" s="625"/>
      <c r="HY154" s="625"/>
      <c r="HZ154" s="625"/>
      <c r="IA154" s="625"/>
      <c r="IB154" s="625"/>
      <c r="IC154" s="625"/>
      <c r="ID154" s="625"/>
      <c r="IE154" s="625"/>
      <c r="IF154" s="625"/>
      <c r="IG154" s="625"/>
      <c r="IH154" s="625"/>
      <c r="II154" s="625"/>
      <c r="IJ154" s="625"/>
      <c r="IK154" s="625"/>
      <c r="IL154" s="625"/>
      <c r="IM154" s="625"/>
      <c r="IN154" s="625"/>
      <c r="IO154" s="625"/>
      <c r="IP154" s="625"/>
      <c r="IQ154" s="625"/>
      <c r="IR154" s="625"/>
      <c r="IS154" s="625"/>
      <c r="IT154" s="625"/>
      <c r="IU154" s="625"/>
      <c r="IV154" s="625"/>
    </row>
    <row r="155" spans="1:256" s="625" customFormat="1" ht="15" customHeight="1">
      <c r="A155" s="551"/>
      <c r="B155" s="551"/>
      <c r="C155" s="551"/>
      <c r="D155" s="693"/>
      <c r="E155" s="694"/>
      <c r="F155" s="649"/>
      <c r="G155" s="649"/>
      <c r="H155" s="649"/>
      <c r="I155" s="649"/>
      <c r="J155" s="649"/>
      <c r="K155" s="649"/>
      <c r="L155" s="649"/>
      <c r="M155" s="649"/>
      <c r="N155" s="649"/>
      <c r="O155" s="649"/>
      <c r="P155" s="649"/>
    </row>
    <row r="156" spans="1:256" s="625" customFormat="1" ht="15" customHeight="1">
      <c r="A156" s="621" t="s">
        <v>639</v>
      </c>
      <c r="B156" s="551"/>
      <c r="C156" s="551"/>
      <c r="D156" s="693"/>
      <c r="E156" s="694"/>
      <c r="F156" s="649"/>
      <c r="G156" s="649"/>
      <c r="H156" s="649"/>
      <c r="I156" s="649"/>
      <c r="J156" s="649"/>
      <c r="K156" s="649"/>
      <c r="L156" s="649"/>
      <c r="M156" s="649"/>
      <c r="N156" s="649"/>
      <c r="O156" s="649"/>
      <c r="P156" s="649"/>
    </row>
    <row r="157" spans="1:256" s="625" customFormat="1" ht="20.100000000000001" customHeight="1">
      <c r="A157" s="551"/>
      <c r="B157" s="551"/>
      <c r="C157" s="551"/>
      <c r="D157" s="693"/>
      <c r="E157" s="694"/>
      <c r="F157" s="649"/>
      <c r="G157" s="649"/>
      <c r="H157" s="649"/>
      <c r="I157" s="649"/>
      <c r="J157" s="649"/>
      <c r="K157" s="649"/>
      <c r="L157" s="649"/>
      <c r="M157" s="649"/>
      <c r="N157" s="649"/>
      <c r="O157" s="649"/>
      <c r="P157" s="649"/>
    </row>
    <row r="158" spans="1:256" s="625" customFormat="1" ht="15" customHeight="1">
      <c r="A158" s="551"/>
      <c r="B158" s="551"/>
      <c r="C158" s="551"/>
      <c r="D158" s="693"/>
      <c r="E158" s="694"/>
      <c r="F158" s="649"/>
      <c r="G158" s="649"/>
      <c r="H158" s="649"/>
      <c r="I158" s="649"/>
      <c r="J158" s="649"/>
      <c r="K158" s="649"/>
      <c r="L158" s="649"/>
      <c r="M158" s="649"/>
      <c r="N158" s="649"/>
      <c r="O158" s="649"/>
      <c r="P158" s="649"/>
    </row>
    <row r="159" spans="1:256" s="625" customFormat="1" ht="15" customHeight="1">
      <c r="A159" s="551"/>
      <c r="B159" s="551"/>
      <c r="C159" s="551"/>
      <c r="D159" s="693"/>
      <c r="E159" s="694"/>
      <c r="F159" s="649"/>
      <c r="G159" s="649"/>
      <c r="H159" s="649"/>
      <c r="I159" s="649"/>
      <c r="J159" s="649"/>
      <c r="K159" s="649"/>
      <c r="L159" s="649"/>
      <c r="M159" s="649"/>
      <c r="N159" s="649"/>
      <c r="O159" s="649"/>
      <c r="P159" s="649"/>
    </row>
    <row r="160" spans="1:256" s="625" customFormat="1" ht="15" customHeight="1">
      <c r="A160" s="551"/>
      <c r="B160" s="551"/>
      <c r="C160" s="551"/>
      <c r="D160" s="693"/>
      <c r="E160" s="694"/>
      <c r="F160" s="649"/>
      <c r="G160" s="649"/>
      <c r="H160" s="649"/>
      <c r="I160" s="649"/>
      <c r="J160" s="649"/>
      <c r="K160" s="649"/>
      <c r="L160" s="649"/>
      <c r="M160" s="649"/>
      <c r="N160" s="649"/>
      <c r="O160" s="649"/>
      <c r="P160" s="649"/>
    </row>
    <row r="161" spans="1:256" s="625" customFormat="1" ht="15" customHeight="1">
      <c r="A161" s="551"/>
      <c r="B161" s="551"/>
      <c r="C161" s="551"/>
      <c r="D161" s="693"/>
      <c r="E161" s="694"/>
      <c r="F161" s="649"/>
      <c r="G161" s="649"/>
      <c r="H161" s="649"/>
      <c r="I161" s="649"/>
      <c r="J161" s="649"/>
      <c r="K161" s="649"/>
      <c r="L161" s="649"/>
      <c r="M161" s="649"/>
      <c r="N161" s="649"/>
      <c r="O161" s="649"/>
      <c r="P161" s="649"/>
    </row>
    <row r="162" spans="1:256" s="625" customFormat="1" ht="15" customHeight="1">
      <c r="A162" s="551"/>
      <c r="B162" s="551"/>
      <c r="C162" s="551"/>
      <c r="D162" s="693"/>
      <c r="E162" s="694"/>
      <c r="F162" s="649"/>
      <c r="G162" s="649"/>
      <c r="H162" s="649"/>
      <c r="I162" s="649"/>
      <c r="J162" s="649"/>
      <c r="K162" s="649"/>
      <c r="L162" s="649"/>
      <c r="M162" s="649"/>
      <c r="N162" s="649"/>
      <c r="O162" s="649"/>
      <c r="P162" s="649"/>
    </row>
    <row r="163" spans="1:256" s="625" customFormat="1" ht="15" customHeight="1">
      <c r="A163" s="551"/>
      <c r="B163" s="551"/>
      <c r="C163" s="551"/>
      <c r="D163" s="693"/>
      <c r="E163" s="694"/>
      <c r="F163" s="649"/>
      <c r="G163" s="649"/>
      <c r="H163" s="649"/>
      <c r="I163" s="649"/>
      <c r="J163" s="649"/>
      <c r="K163" s="649"/>
      <c r="L163" s="649"/>
      <c r="M163" s="649"/>
      <c r="N163" s="649"/>
      <c r="O163" s="649"/>
      <c r="P163" s="649"/>
    </row>
    <row r="164" spans="1:256" s="625" customFormat="1" ht="15" customHeight="1">
      <c r="A164" s="551"/>
      <c r="B164" s="551"/>
      <c r="C164" s="551"/>
      <c r="D164" s="693"/>
      <c r="E164" s="694"/>
      <c r="F164" s="649"/>
      <c r="G164" s="649"/>
      <c r="H164" s="649"/>
      <c r="I164" s="649"/>
      <c r="J164" s="649"/>
      <c r="K164" s="649"/>
      <c r="L164" s="649"/>
      <c r="M164" s="649"/>
      <c r="N164" s="649"/>
      <c r="O164" s="649"/>
      <c r="P164" s="649"/>
    </row>
    <row r="165" spans="1:256" s="625" customFormat="1" ht="15" customHeight="1">
      <c r="A165" s="551"/>
      <c r="B165" s="551"/>
      <c r="C165" s="551"/>
      <c r="D165" s="693"/>
      <c r="E165" s="694"/>
      <c r="F165" s="649"/>
      <c r="G165" s="649"/>
      <c r="H165" s="649"/>
      <c r="I165" s="649"/>
      <c r="J165" s="649"/>
      <c r="K165" s="649"/>
      <c r="L165" s="649"/>
      <c r="M165" s="649"/>
      <c r="N165" s="649"/>
      <c r="O165" s="649"/>
      <c r="P165" s="649"/>
    </row>
    <row r="166" spans="1:256" s="625" customFormat="1" ht="15" customHeight="1">
      <c r="A166" s="551"/>
      <c r="B166" s="551"/>
      <c r="C166" s="551"/>
      <c r="D166" s="693"/>
      <c r="E166" s="694"/>
      <c r="F166" s="649"/>
      <c r="G166" s="649"/>
      <c r="H166" s="649"/>
      <c r="I166" s="649"/>
      <c r="J166" s="649"/>
      <c r="K166" s="649"/>
      <c r="L166" s="649"/>
      <c r="M166" s="649"/>
      <c r="N166" s="649"/>
      <c r="O166" s="649"/>
      <c r="P166" s="649"/>
    </row>
    <row r="167" spans="1:256" s="625" customFormat="1" ht="15" customHeight="1">
      <c r="A167" s="551"/>
      <c r="B167" s="551"/>
      <c r="C167" s="551"/>
      <c r="D167" s="693"/>
      <c r="E167" s="694"/>
      <c r="F167" s="649"/>
      <c r="G167" s="649"/>
      <c r="H167" s="649"/>
      <c r="I167" s="649"/>
      <c r="J167" s="649"/>
      <c r="K167" s="649"/>
      <c r="L167" s="649"/>
      <c r="M167" s="649"/>
      <c r="N167" s="649"/>
      <c r="O167" s="649"/>
      <c r="P167" s="649"/>
    </row>
    <row r="168" spans="1:256" s="625" customFormat="1" ht="15" customHeight="1">
      <c r="A168" s="551"/>
      <c r="B168" s="551"/>
      <c r="C168" s="551"/>
      <c r="D168" s="693"/>
      <c r="E168" s="694"/>
      <c r="F168" s="649"/>
      <c r="G168" s="649"/>
      <c r="H168" s="649"/>
      <c r="I168" s="649"/>
      <c r="J168" s="649"/>
      <c r="K168" s="649"/>
      <c r="L168" s="649"/>
      <c r="M168" s="649"/>
      <c r="N168" s="649"/>
      <c r="O168" s="649"/>
      <c r="P168" s="649"/>
    </row>
    <row r="169" spans="1:256" s="625" customFormat="1" ht="15" customHeight="1">
      <c r="A169" s="551"/>
      <c r="B169" s="551"/>
      <c r="C169" s="551"/>
      <c r="D169" s="693"/>
      <c r="E169" s="694"/>
      <c r="F169" s="649"/>
      <c r="G169" s="649"/>
      <c r="H169" s="649"/>
      <c r="I169" s="649"/>
      <c r="J169" s="649"/>
      <c r="K169" s="649"/>
      <c r="L169" s="649"/>
      <c r="M169" s="649"/>
      <c r="N169" s="649"/>
      <c r="O169" s="649"/>
      <c r="P169" s="649"/>
    </row>
    <row r="170" spans="1:256" s="625" customFormat="1" ht="15" customHeight="1">
      <c r="A170" s="551"/>
      <c r="B170" s="551"/>
      <c r="C170" s="551"/>
      <c r="D170" s="693"/>
      <c r="E170" s="694"/>
      <c r="F170" s="649"/>
      <c r="G170" s="649"/>
      <c r="H170" s="649"/>
      <c r="I170" s="649"/>
      <c r="J170" s="649"/>
      <c r="K170" s="649"/>
      <c r="L170" s="649"/>
      <c r="M170" s="649"/>
      <c r="N170" s="649"/>
      <c r="O170" s="649"/>
      <c r="P170" s="649"/>
    </row>
    <row r="171" spans="1:256" s="625" customFormat="1" ht="15" customHeight="1">
      <c r="A171" s="551"/>
      <c r="B171" s="551"/>
      <c r="C171" s="551"/>
      <c r="D171" s="693"/>
      <c r="E171" s="694"/>
      <c r="F171" s="649"/>
      <c r="G171" s="649"/>
      <c r="H171" s="649"/>
      <c r="I171" s="649"/>
      <c r="J171" s="649"/>
      <c r="K171" s="649"/>
      <c r="L171" s="649"/>
      <c r="M171" s="649"/>
      <c r="N171" s="649"/>
      <c r="O171" s="649"/>
      <c r="P171" s="649"/>
    </row>
    <row r="172" spans="1:256" s="625" customFormat="1" ht="15" customHeight="1">
      <c r="A172" s="20" t="s">
        <v>551</v>
      </c>
      <c r="B172" s="551"/>
      <c r="C172" s="551"/>
      <c r="D172" s="693"/>
      <c r="E172" s="694"/>
      <c r="F172" s="644"/>
      <c r="G172" s="644"/>
      <c r="H172" s="644"/>
      <c r="I172" s="644"/>
      <c r="J172" s="649"/>
      <c r="K172" s="649"/>
      <c r="L172" s="649"/>
      <c r="M172" s="649"/>
      <c r="N172" s="649"/>
      <c r="O172" s="649"/>
      <c r="P172" s="649"/>
    </row>
    <row r="173" spans="1:256" s="625" customFormat="1" ht="15" customHeight="1">
      <c r="A173" s="551"/>
      <c r="B173" s="551"/>
      <c r="C173" s="551"/>
      <c r="D173" s="693"/>
      <c r="E173" s="694"/>
      <c r="F173" s="644"/>
      <c r="G173" s="644"/>
      <c r="H173" s="644"/>
      <c r="I173" s="644"/>
      <c r="J173" s="649"/>
      <c r="K173" s="649"/>
      <c r="L173" s="649"/>
      <c r="M173" s="649"/>
      <c r="N173" s="649"/>
      <c r="O173" s="649"/>
      <c r="P173" s="649"/>
    </row>
    <row r="174" spans="1:256" s="625" customFormat="1" ht="15" customHeight="1">
      <c r="A174" s="2733" t="s">
        <v>635</v>
      </c>
      <c r="B174" s="2733"/>
      <c r="C174" s="2733"/>
      <c r="D174" s="2733"/>
      <c r="E174" s="2733"/>
      <c r="F174" s="739"/>
      <c r="G174" s="739"/>
      <c r="H174" s="739"/>
      <c r="I174" s="682"/>
      <c r="J174" s="644"/>
      <c r="K174" s="644"/>
      <c r="L174" s="644"/>
      <c r="M174" s="644"/>
      <c r="N174" s="644"/>
      <c r="O174" s="644"/>
      <c r="P174" s="644"/>
      <c r="Q174" s="547"/>
      <c r="R174" s="547"/>
      <c r="S174" s="547"/>
      <c r="T174" s="547"/>
      <c r="U174" s="547"/>
      <c r="V174" s="547"/>
      <c r="W174" s="547"/>
      <c r="X174" s="547"/>
      <c r="Y174" s="547"/>
      <c r="Z174" s="547"/>
      <c r="AA174" s="547"/>
      <c r="AB174" s="547"/>
      <c r="AC174" s="547"/>
      <c r="AD174" s="547"/>
      <c r="AE174" s="547"/>
      <c r="AF174" s="547"/>
      <c r="AG174" s="547"/>
      <c r="AH174" s="547"/>
      <c r="AI174" s="547"/>
      <c r="AJ174" s="547"/>
      <c r="AK174" s="547"/>
      <c r="AL174" s="547"/>
      <c r="AM174" s="547"/>
      <c r="AN174" s="547"/>
      <c r="AO174" s="547"/>
      <c r="AP174" s="547"/>
      <c r="AQ174" s="547"/>
      <c r="AR174" s="547"/>
      <c r="AS174" s="547"/>
      <c r="AT174" s="547"/>
      <c r="AU174" s="547"/>
      <c r="AV174" s="547"/>
      <c r="AW174" s="547"/>
      <c r="AX174" s="547"/>
      <c r="AY174" s="547"/>
      <c r="AZ174" s="547"/>
      <c r="BA174" s="547"/>
      <c r="BB174" s="547"/>
      <c r="BC174" s="547"/>
      <c r="BD174" s="547"/>
      <c r="BE174" s="547"/>
      <c r="BF174" s="547"/>
      <c r="BG174" s="547"/>
      <c r="BH174" s="547"/>
      <c r="BI174" s="547"/>
      <c r="BJ174" s="547"/>
      <c r="BK174" s="547"/>
      <c r="BL174" s="547"/>
      <c r="BM174" s="547"/>
      <c r="BN174" s="547"/>
      <c r="BO174" s="547"/>
      <c r="BP174" s="547"/>
      <c r="BQ174" s="547"/>
      <c r="BR174" s="547"/>
      <c r="BS174" s="547"/>
      <c r="BT174" s="547"/>
      <c r="BU174" s="547"/>
      <c r="BV174" s="547"/>
      <c r="BW174" s="547"/>
      <c r="BX174" s="547"/>
      <c r="BY174" s="547"/>
      <c r="BZ174" s="547"/>
      <c r="CA174" s="547"/>
      <c r="CB174" s="547"/>
      <c r="CC174" s="547"/>
      <c r="CD174" s="547"/>
      <c r="CE174" s="547"/>
      <c r="CF174" s="547"/>
      <c r="CG174" s="547"/>
      <c r="CH174" s="547"/>
      <c r="CI174" s="547"/>
      <c r="CJ174" s="547"/>
      <c r="CK174" s="547"/>
      <c r="CL174" s="547"/>
      <c r="CM174" s="547"/>
      <c r="CN174" s="547"/>
      <c r="CO174" s="547"/>
      <c r="CP174" s="547"/>
      <c r="CQ174" s="547"/>
      <c r="CR174" s="547"/>
      <c r="CS174" s="547"/>
      <c r="CT174" s="547"/>
      <c r="CU174" s="547"/>
      <c r="CV174" s="547"/>
      <c r="CW174" s="547"/>
      <c r="CX174" s="547"/>
      <c r="CY174" s="547"/>
      <c r="CZ174" s="547"/>
      <c r="DA174" s="547"/>
      <c r="DB174" s="547"/>
      <c r="DC174" s="547"/>
      <c r="DD174" s="547"/>
      <c r="DE174" s="547"/>
      <c r="DF174" s="547"/>
      <c r="DG174" s="547"/>
      <c r="DH174" s="547"/>
      <c r="DI174" s="547"/>
      <c r="DJ174" s="547"/>
      <c r="DK174" s="547"/>
      <c r="DL174" s="547"/>
      <c r="DM174" s="547"/>
      <c r="DN174" s="547"/>
      <c r="DO174" s="547"/>
      <c r="DP174" s="547"/>
      <c r="DQ174" s="547"/>
      <c r="DR174" s="547"/>
      <c r="DS174" s="547"/>
      <c r="DT174" s="547"/>
      <c r="DU174" s="547"/>
      <c r="DV174" s="547"/>
      <c r="DW174" s="547"/>
      <c r="DX174" s="547"/>
      <c r="DY174" s="547"/>
      <c r="DZ174" s="547"/>
      <c r="EA174" s="547"/>
      <c r="EB174" s="547"/>
      <c r="EC174" s="547"/>
      <c r="ED174" s="547"/>
      <c r="EE174" s="547"/>
      <c r="EF174" s="547"/>
      <c r="EG174" s="547"/>
      <c r="EH174" s="547"/>
      <c r="EI174" s="547"/>
      <c r="EJ174" s="547"/>
      <c r="EK174" s="547"/>
      <c r="EL174" s="547"/>
      <c r="EM174" s="547"/>
      <c r="EN174" s="547"/>
      <c r="EO174" s="547"/>
      <c r="EP174" s="547"/>
      <c r="EQ174" s="547"/>
      <c r="ER174" s="547"/>
      <c r="ES174" s="547"/>
      <c r="ET174" s="547"/>
      <c r="EU174" s="547"/>
      <c r="EV174" s="547"/>
      <c r="EW174" s="547"/>
      <c r="EX174" s="547"/>
      <c r="EY174" s="547"/>
      <c r="EZ174" s="547"/>
      <c r="FA174" s="547"/>
      <c r="FB174" s="547"/>
      <c r="FC174" s="547"/>
      <c r="FD174" s="547"/>
      <c r="FE174" s="547"/>
      <c r="FF174" s="547"/>
      <c r="FG174" s="547"/>
      <c r="FH174" s="547"/>
      <c r="FI174" s="547"/>
      <c r="FJ174" s="547"/>
      <c r="FK174" s="547"/>
      <c r="FL174" s="547"/>
      <c r="FM174" s="547"/>
      <c r="FN174" s="547"/>
      <c r="FO174" s="547"/>
      <c r="FP174" s="547"/>
      <c r="FQ174" s="547"/>
      <c r="FR174" s="547"/>
      <c r="FS174" s="547"/>
      <c r="FT174" s="547"/>
      <c r="FU174" s="547"/>
      <c r="FV174" s="547"/>
      <c r="FW174" s="547"/>
      <c r="FX174" s="547"/>
      <c r="FY174" s="547"/>
      <c r="FZ174" s="547"/>
      <c r="GA174" s="547"/>
      <c r="GB174" s="547"/>
      <c r="GC174" s="547"/>
      <c r="GD174" s="547"/>
      <c r="GE174" s="547"/>
      <c r="GF174" s="547"/>
      <c r="GG174" s="547"/>
      <c r="GH174" s="547"/>
      <c r="GI174" s="547"/>
      <c r="GJ174" s="547"/>
      <c r="GK174" s="547"/>
      <c r="GL174" s="547"/>
      <c r="GM174" s="547"/>
      <c r="GN174" s="547"/>
      <c r="GO174" s="547"/>
      <c r="GP174" s="547"/>
      <c r="GQ174" s="547"/>
      <c r="GR174" s="547"/>
      <c r="GS174" s="547"/>
      <c r="GT174" s="547"/>
      <c r="GU174" s="547"/>
      <c r="GV174" s="547"/>
      <c r="GW174" s="547"/>
      <c r="GX174" s="547"/>
      <c r="GY174" s="547"/>
      <c r="GZ174" s="547"/>
      <c r="HA174" s="547"/>
      <c r="HB174" s="547"/>
      <c r="HC174" s="547"/>
      <c r="HD174" s="547"/>
      <c r="HE174" s="547"/>
      <c r="HF174" s="547"/>
      <c r="HG174" s="547"/>
      <c r="HH174" s="547"/>
      <c r="HI174" s="547"/>
      <c r="HJ174" s="547"/>
      <c r="HK174" s="547"/>
      <c r="HL174" s="547"/>
      <c r="HM174" s="547"/>
      <c r="HN174" s="547"/>
      <c r="HO174" s="547"/>
      <c r="HP174" s="547"/>
      <c r="HQ174" s="547"/>
      <c r="HR174" s="547"/>
      <c r="HS174" s="547"/>
      <c r="HT174" s="547"/>
      <c r="HU174" s="547"/>
      <c r="HV174" s="547"/>
      <c r="HW174" s="547"/>
      <c r="HX174" s="547"/>
      <c r="HY174" s="547"/>
      <c r="HZ174" s="547"/>
      <c r="IA174" s="547"/>
      <c r="IB174" s="547"/>
      <c r="IC174" s="547"/>
      <c r="ID174" s="547"/>
      <c r="IE174" s="547"/>
      <c r="IF174" s="547"/>
      <c r="IG174" s="547"/>
      <c r="IH174" s="547"/>
      <c r="II174" s="547"/>
      <c r="IJ174" s="547"/>
      <c r="IK174" s="547"/>
      <c r="IL174" s="547"/>
      <c r="IM174" s="547"/>
      <c r="IN174" s="547"/>
      <c r="IO174" s="547"/>
      <c r="IP174" s="547"/>
      <c r="IQ174" s="547"/>
      <c r="IR174" s="547"/>
      <c r="IS174" s="547"/>
      <c r="IT174" s="547"/>
      <c r="IU174" s="547"/>
      <c r="IV174" s="547"/>
    </row>
    <row r="175" spans="1:256" s="625" customFormat="1" ht="15" customHeight="1">
      <c r="A175" s="988" t="s">
        <v>135</v>
      </c>
      <c r="B175" s="734"/>
      <c r="C175" s="734"/>
      <c r="D175" s="734"/>
      <c r="E175" s="734"/>
      <c r="F175" s="534"/>
      <c r="G175" s="664"/>
      <c r="H175" s="664"/>
      <c r="I175" s="659"/>
      <c r="J175" s="644"/>
      <c r="K175" s="644"/>
      <c r="L175" s="644"/>
      <c r="M175" s="644"/>
      <c r="N175" s="644"/>
      <c r="O175" s="644"/>
      <c r="P175" s="644"/>
      <c r="Q175" s="547"/>
      <c r="R175" s="547"/>
      <c r="S175" s="547"/>
      <c r="T175" s="547"/>
      <c r="U175" s="547"/>
      <c r="V175" s="547"/>
      <c r="W175" s="547"/>
      <c r="X175" s="547"/>
      <c r="Y175" s="547"/>
      <c r="Z175" s="547"/>
      <c r="AA175" s="547"/>
      <c r="AB175" s="547"/>
      <c r="AC175" s="547"/>
      <c r="AD175" s="547"/>
      <c r="AE175" s="547"/>
      <c r="AF175" s="547"/>
      <c r="AG175" s="547"/>
      <c r="AH175" s="547"/>
      <c r="AI175" s="547"/>
      <c r="AJ175" s="547"/>
      <c r="AK175" s="547"/>
      <c r="AL175" s="547"/>
      <c r="AM175" s="547"/>
      <c r="AN175" s="547"/>
      <c r="AO175" s="547"/>
      <c r="AP175" s="547"/>
      <c r="AQ175" s="547"/>
      <c r="AR175" s="547"/>
      <c r="AS175" s="547"/>
      <c r="AT175" s="547"/>
      <c r="AU175" s="547"/>
      <c r="AV175" s="547"/>
      <c r="AW175" s="547"/>
      <c r="AX175" s="547"/>
      <c r="AY175" s="547"/>
      <c r="AZ175" s="547"/>
      <c r="BA175" s="547"/>
      <c r="BB175" s="547"/>
      <c r="BC175" s="547"/>
      <c r="BD175" s="547"/>
      <c r="BE175" s="547"/>
      <c r="BF175" s="547"/>
      <c r="BG175" s="547"/>
      <c r="BH175" s="547"/>
      <c r="BI175" s="547"/>
      <c r="BJ175" s="547"/>
      <c r="BK175" s="547"/>
      <c r="BL175" s="547"/>
      <c r="BM175" s="547"/>
      <c r="BN175" s="547"/>
      <c r="BO175" s="547"/>
      <c r="BP175" s="547"/>
      <c r="BQ175" s="547"/>
      <c r="BR175" s="547"/>
      <c r="BS175" s="547"/>
      <c r="BT175" s="547"/>
      <c r="BU175" s="547"/>
      <c r="BV175" s="547"/>
      <c r="BW175" s="547"/>
      <c r="BX175" s="547"/>
      <c r="BY175" s="547"/>
      <c r="BZ175" s="547"/>
      <c r="CA175" s="547"/>
      <c r="CB175" s="547"/>
      <c r="CC175" s="547"/>
      <c r="CD175" s="547"/>
      <c r="CE175" s="547"/>
      <c r="CF175" s="547"/>
      <c r="CG175" s="547"/>
      <c r="CH175" s="547"/>
      <c r="CI175" s="547"/>
      <c r="CJ175" s="547"/>
      <c r="CK175" s="547"/>
      <c r="CL175" s="547"/>
      <c r="CM175" s="547"/>
      <c r="CN175" s="547"/>
      <c r="CO175" s="547"/>
      <c r="CP175" s="547"/>
      <c r="CQ175" s="547"/>
      <c r="CR175" s="547"/>
      <c r="CS175" s="547"/>
      <c r="CT175" s="547"/>
      <c r="CU175" s="547"/>
      <c r="CV175" s="547"/>
      <c r="CW175" s="547"/>
      <c r="CX175" s="547"/>
      <c r="CY175" s="547"/>
      <c r="CZ175" s="547"/>
      <c r="DA175" s="547"/>
      <c r="DB175" s="547"/>
      <c r="DC175" s="547"/>
      <c r="DD175" s="547"/>
      <c r="DE175" s="547"/>
      <c r="DF175" s="547"/>
      <c r="DG175" s="547"/>
      <c r="DH175" s="547"/>
      <c r="DI175" s="547"/>
      <c r="DJ175" s="547"/>
      <c r="DK175" s="547"/>
      <c r="DL175" s="547"/>
      <c r="DM175" s="547"/>
      <c r="DN175" s="547"/>
      <c r="DO175" s="547"/>
      <c r="DP175" s="547"/>
      <c r="DQ175" s="547"/>
      <c r="DR175" s="547"/>
      <c r="DS175" s="547"/>
      <c r="DT175" s="547"/>
      <c r="DU175" s="547"/>
      <c r="DV175" s="547"/>
      <c r="DW175" s="547"/>
      <c r="DX175" s="547"/>
      <c r="DY175" s="547"/>
      <c r="DZ175" s="547"/>
      <c r="EA175" s="547"/>
      <c r="EB175" s="547"/>
      <c r="EC175" s="547"/>
      <c r="ED175" s="547"/>
      <c r="EE175" s="547"/>
      <c r="EF175" s="547"/>
      <c r="EG175" s="547"/>
      <c r="EH175" s="547"/>
      <c r="EI175" s="547"/>
      <c r="EJ175" s="547"/>
      <c r="EK175" s="547"/>
      <c r="EL175" s="547"/>
      <c r="EM175" s="547"/>
      <c r="EN175" s="547"/>
      <c r="EO175" s="547"/>
      <c r="EP175" s="547"/>
      <c r="EQ175" s="547"/>
      <c r="ER175" s="547"/>
      <c r="ES175" s="547"/>
      <c r="ET175" s="547"/>
      <c r="EU175" s="547"/>
      <c r="EV175" s="547"/>
      <c r="EW175" s="547"/>
      <c r="EX175" s="547"/>
      <c r="EY175" s="547"/>
      <c r="EZ175" s="547"/>
      <c r="FA175" s="547"/>
      <c r="FB175" s="547"/>
      <c r="FC175" s="547"/>
      <c r="FD175" s="547"/>
      <c r="FE175" s="547"/>
      <c r="FF175" s="547"/>
      <c r="FG175" s="547"/>
      <c r="FH175" s="547"/>
      <c r="FI175" s="547"/>
      <c r="FJ175" s="547"/>
      <c r="FK175" s="547"/>
      <c r="FL175" s="547"/>
      <c r="FM175" s="547"/>
      <c r="FN175" s="547"/>
      <c r="FO175" s="547"/>
      <c r="FP175" s="547"/>
      <c r="FQ175" s="547"/>
      <c r="FR175" s="547"/>
      <c r="FS175" s="547"/>
      <c r="FT175" s="547"/>
      <c r="FU175" s="547"/>
      <c r="FV175" s="547"/>
      <c r="FW175" s="547"/>
      <c r="FX175" s="547"/>
      <c r="FY175" s="547"/>
      <c r="FZ175" s="547"/>
      <c r="GA175" s="547"/>
      <c r="GB175" s="547"/>
      <c r="GC175" s="547"/>
      <c r="GD175" s="547"/>
      <c r="GE175" s="547"/>
      <c r="GF175" s="547"/>
      <c r="GG175" s="547"/>
      <c r="GH175" s="547"/>
      <c r="GI175" s="547"/>
      <c r="GJ175" s="547"/>
      <c r="GK175" s="547"/>
      <c r="GL175" s="547"/>
      <c r="GM175" s="547"/>
      <c r="GN175" s="547"/>
      <c r="GO175" s="547"/>
      <c r="GP175" s="547"/>
      <c r="GQ175" s="547"/>
      <c r="GR175" s="547"/>
      <c r="GS175" s="547"/>
      <c r="GT175" s="547"/>
      <c r="GU175" s="547"/>
      <c r="GV175" s="547"/>
      <c r="GW175" s="547"/>
      <c r="GX175" s="547"/>
      <c r="GY175" s="547"/>
      <c r="GZ175" s="547"/>
      <c r="HA175" s="547"/>
      <c r="HB175" s="547"/>
      <c r="HC175" s="547"/>
      <c r="HD175" s="547"/>
      <c r="HE175" s="547"/>
      <c r="HF175" s="547"/>
      <c r="HG175" s="547"/>
      <c r="HH175" s="547"/>
      <c r="HI175" s="547"/>
      <c r="HJ175" s="547"/>
      <c r="HK175" s="547"/>
      <c r="HL175" s="547"/>
      <c r="HM175" s="547"/>
      <c r="HN175" s="547"/>
      <c r="HO175" s="547"/>
      <c r="HP175" s="547"/>
      <c r="HQ175" s="547"/>
      <c r="HR175" s="547"/>
      <c r="HS175" s="547"/>
      <c r="HT175" s="547"/>
      <c r="HU175" s="547"/>
      <c r="HV175" s="547"/>
      <c r="HW175" s="547"/>
      <c r="HX175" s="547"/>
      <c r="HY175" s="547"/>
      <c r="HZ175" s="547"/>
      <c r="IA175" s="547"/>
      <c r="IB175" s="547"/>
      <c r="IC175" s="547"/>
      <c r="ID175" s="547"/>
      <c r="IE175" s="547"/>
      <c r="IF175" s="547"/>
      <c r="IG175" s="547"/>
      <c r="IH175" s="547"/>
      <c r="II175" s="547"/>
      <c r="IJ175" s="547"/>
      <c r="IK175" s="547"/>
      <c r="IL175" s="547"/>
      <c r="IM175" s="547"/>
      <c r="IN175" s="547"/>
      <c r="IO175" s="547"/>
      <c r="IP175" s="547"/>
      <c r="IQ175" s="547"/>
      <c r="IR175" s="547"/>
      <c r="IS175" s="547"/>
      <c r="IT175" s="547"/>
      <c r="IU175" s="547"/>
      <c r="IV175" s="547"/>
    </row>
    <row r="176" spans="1:256" ht="20.100000000000001" customHeight="1">
      <c r="A176" s="554" t="s">
        <v>555</v>
      </c>
      <c r="B176" s="555" t="s">
        <v>11</v>
      </c>
      <c r="C176" s="555" t="s">
        <v>12</v>
      </c>
      <c r="D176" s="555" t="s">
        <v>173</v>
      </c>
      <c r="E176" s="555" t="s">
        <v>155</v>
      </c>
      <c r="F176" s="534"/>
      <c r="G176" s="664"/>
      <c r="H176" s="664"/>
      <c r="I176" s="659"/>
      <c r="J176" s="617"/>
      <c r="K176" s="617"/>
      <c r="L176" s="617"/>
      <c r="M176" s="617"/>
      <c r="N176" s="617"/>
      <c r="O176" s="617"/>
      <c r="P176" s="617"/>
      <c r="Q176" s="646"/>
      <c r="R176" s="646"/>
      <c r="S176" s="646"/>
      <c r="T176" s="646"/>
      <c r="U176" s="646"/>
      <c r="V176" s="646"/>
      <c r="W176" s="646"/>
      <c r="X176" s="646"/>
      <c r="Y176" s="646"/>
      <c r="Z176" s="646"/>
      <c r="AA176" s="646"/>
      <c r="AB176" s="646"/>
      <c r="AC176" s="646"/>
      <c r="AD176" s="646"/>
      <c r="AE176" s="646"/>
      <c r="AF176" s="646"/>
      <c r="AG176" s="646"/>
      <c r="AH176" s="646"/>
      <c r="AI176" s="646"/>
      <c r="AJ176" s="646"/>
      <c r="AK176" s="646"/>
      <c r="AL176" s="646"/>
      <c r="AM176" s="646"/>
      <c r="AN176" s="646"/>
      <c r="AO176" s="646"/>
      <c r="AP176" s="646"/>
      <c r="AQ176" s="646"/>
      <c r="AR176" s="646"/>
      <c r="AS176" s="646"/>
      <c r="AT176" s="646"/>
      <c r="AU176" s="646"/>
      <c r="AV176" s="646"/>
      <c r="AW176" s="646"/>
      <c r="AX176" s="646"/>
      <c r="AY176" s="646"/>
      <c r="AZ176" s="646"/>
      <c r="BA176" s="646"/>
      <c r="BB176" s="646"/>
      <c r="BC176" s="646"/>
      <c r="BD176" s="646"/>
      <c r="BE176" s="646"/>
      <c r="BF176" s="646"/>
      <c r="BG176" s="646"/>
      <c r="BH176" s="646"/>
      <c r="BI176" s="646"/>
      <c r="BJ176" s="646"/>
      <c r="BK176" s="646"/>
      <c r="BL176" s="646"/>
      <c r="BM176" s="646"/>
      <c r="BN176" s="646"/>
      <c r="BO176" s="646"/>
      <c r="BP176" s="646"/>
      <c r="BQ176" s="646"/>
      <c r="BR176" s="646"/>
      <c r="BS176" s="646"/>
      <c r="BT176" s="646"/>
      <c r="BU176" s="646"/>
      <c r="BV176" s="646"/>
      <c r="BW176" s="646"/>
      <c r="BX176" s="646"/>
      <c r="BY176" s="646"/>
      <c r="BZ176" s="646"/>
      <c r="CA176" s="646"/>
      <c r="CB176" s="646"/>
      <c r="CC176" s="646"/>
      <c r="CD176" s="646"/>
      <c r="CE176" s="646"/>
      <c r="CF176" s="646"/>
      <c r="CG176" s="646"/>
      <c r="CH176" s="646"/>
      <c r="CI176" s="646"/>
      <c r="CJ176" s="646"/>
      <c r="CK176" s="646"/>
      <c r="CL176" s="646"/>
      <c r="CM176" s="646"/>
      <c r="CN176" s="646"/>
      <c r="CO176" s="646"/>
      <c r="CP176" s="646"/>
      <c r="CQ176" s="646"/>
      <c r="CR176" s="646"/>
      <c r="CS176" s="646"/>
      <c r="CT176" s="646"/>
      <c r="CU176" s="646"/>
      <c r="CV176" s="646"/>
      <c r="CW176" s="646"/>
      <c r="CX176" s="646"/>
      <c r="CY176" s="646"/>
      <c r="CZ176" s="646"/>
      <c r="DA176" s="646"/>
      <c r="DB176" s="646"/>
      <c r="DC176" s="646"/>
      <c r="DD176" s="646"/>
      <c r="DE176" s="646"/>
      <c r="DF176" s="646"/>
      <c r="DG176" s="646"/>
      <c r="DH176" s="646"/>
      <c r="DI176" s="646"/>
      <c r="DJ176" s="646"/>
      <c r="DK176" s="646"/>
      <c r="DL176" s="646"/>
      <c r="DM176" s="646"/>
      <c r="DN176" s="646"/>
      <c r="DO176" s="646"/>
      <c r="DP176" s="646"/>
      <c r="DQ176" s="646"/>
      <c r="DR176" s="646"/>
      <c r="DS176" s="646"/>
      <c r="DT176" s="646"/>
      <c r="DU176" s="646"/>
      <c r="DV176" s="646"/>
      <c r="DW176" s="646"/>
      <c r="DX176" s="646"/>
      <c r="DY176" s="646"/>
      <c r="DZ176" s="646"/>
      <c r="EA176" s="646"/>
      <c r="EB176" s="646"/>
      <c r="EC176" s="646"/>
      <c r="ED176" s="646"/>
      <c r="EE176" s="646"/>
      <c r="EF176" s="646"/>
      <c r="EG176" s="646"/>
      <c r="EH176" s="646"/>
      <c r="EI176" s="646"/>
      <c r="EJ176" s="646"/>
      <c r="EK176" s="646"/>
      <c r="EL176" s="646"/>
      <c r="EM176" s="646"/>
      <c r="EN176" s="646"/>
      <c r="EO176" s="646"/>
      <c r="EP176" s="646"/>
      <c r="EQ176" s="646"/>
      <c r="ER176" s="646"/>
      <c r="ES176" s="646"/>
      <c r="ET176" s="646"/>
      <c r="EU176" s="646"/>
      <c r="EV176" s="646"/>
      <c r="EW176" s="646"/>
      <c r="EX176" s="646"/>
      <c r="EY176" s="646"/>
      <c r="EZ176" s="646"/>
      <c r="FA176" s="646"/>
      <c r="FB176" s="646"/>
      <c r="FC176" s="646"/>
      <c r="FD176" s="646"/>
      <c r="FE176" s="646"/>
      <c r="FF176" s="646"/>
      <c r="FG176" s="646"/>
      <c r="FH176" s="646"/>
      <c r="FI176" s="646"/>
      <c r="FJ176" s="646"/>
      <c r="FK176" s="646"/>
      <c r="FL176" s="646"/>
      <c r="FM176" s="646"/>
      <c r="FN176" s="646"/>
      <c r="FO176" s="646"/>
      <c r="FP176" s="646"/>
      <c r="FQ176" s="646"/>
      <c r="FR176" s="646"/>
      <c r="FS176" s="646"/>
      <c r="FT176" s="646"/>
      <c r="FU176" s="646"/>
      <c r="FV176" s="646"/>
      <c r="FW176" s="646"/>
      <c r="FX176" s="646"/>
      <c r="FY176" s="646"/>
      <c r="FZ176" s="646"/>
      <c r="GA176" s="646"/>
      <c r="GB176" s="646"/>
      <c r="GC176" s="646"/>
      <c r="GD176" s="646"/>
      <c r="GE176" s="646"/>
      <c r="GF176" s="646"/>
      <c r="GG176" s="646"/>
      <c r="GH176" s="646"/>
      <c r="GI176" s="646"/>
      <c r="GJ176" s="646"/>
      <c r="GK176" s="646"/>
      <c r="GL176" s="646"/>
      <c r="GM176" s="646"/>
      <c r="GN176" s="646"/>
      <c r="GO176" s="646"/>
      <c r="GP176" s="646"/>
      <c r="GQ176" s="646"/>
      <c r="GR176" s="646"/>
      <c r="GS176" s="646"/>
      <c r="GT176" s="646"/>
      <c r="GU176" s="646"/>
      <c r="GV176" s="646"/>
      <c r="GW176" s="646"/>
      <c r="GX176" s="646"/>
      <c r="GY176" s="646"/>
      <c r="GZ176" s="646"/>
      <c r="HA176" s="646"/>
      <c r="HB176" s="646"/>
      <c r="HC176" s="646"/>
      <c r="HD176" s="646"/>
      <c r="HE176" s="646"/>
      <c r="HF176" s="646"/>
      <c r="HG176" s="646"/>
      <c r="HH176" s="646"/>
      <c r="HI176" s="646"/>
      <c r="HJ176" s="646"/>
      <c r="HK176" s="646"/>
      <c r="HL176" s="646"/>
      <c r="HM176" s="646"/>
      <c r="HN176" s="646"/>
      <c r="HO176" s="646"/>
      <c r="HP176" s="646"/>
      <c r="HQ176" s="646"/>
      <c r="HR176" s="646"/>
      <c r="HS176" s="646"/>
      <c r="HT176" s="646"/>
      <c r="HU176" s="646"/>
      <c r="HV176" s="646"/>
      <c r="HW176" s="646"/>
      <c r="HX176" s="646"/>
      <c r="HY176" s="646"/>
      <c r="HZ176" s="646"/>
      <c r="IA176" s="646"/>
      <c r="IB176" s="646"/>
      <c r="IC176" s="646"/>
      <c r="ID176" s="646"/>
      <c r="IE176" s="646"/>
      <c r="IF176" s="646"/>
      <c r="IG176" s="646"/>
      <c r="IH176" s="646"/>
      <c r="II176" s="646"/>
      <c r="IJ176" s="646"/>
      <c r="IK176" s="646"/>
      <c r="IL176" s="646"/>
      <c r="IM176" s="646"/>
      <c r="IN176" s="646"/>
      <c r="IO176" s="646"/>
      <c r="IP176" s="646"/>
      <c r="IQ176" s="646"/>
      <c r="IR176" s="646"/>
      <c r="IS176" s="646"/>
      <c r="IT176" s="646"/>
      <c r="IU176" s="646"/>
      <c r="IV176" s="646"/>
    </row>
    <row r="177" spans="1:256" s="646" customFormat="1" ht="20.100000000000001" customHeight="1">
      <c r="A177" s="558" t="s">
        <v>556</v>
      </c>
      <c r="B177" s="603">
        <v>52.741084842823561</v>
      </c>
      <c r="C177" s="663">
        <v>32.95800569295259</v>
      </c>
      <c r="D177" s="663">
        <v>14.300909464223849</v>
      </c>
      <c r="E177" s="698">
        <v>100</v>
      </c>
      <c r="F177" s="534"/>
      <c r="G177" s="664"/>
      <c r="H177" s="664"/>
      <c r="I177" s="659"/>
      <c r="J177" s="701"/>
      <c r="K177" s="701"/>
      <c r="L177" s="701"/>
      <c r="M177" s="701"/>
      <c r="N177" s="701"/>
      <c r="O177" s="617"/>
      <c r="P177" s="617"/>
    </row>
    <row r="178" spans="1:256" s="646" customFormat="1" ht="20.100000000000001" customHeight="1">
      <c r="A178" s="558" t="s">
        <v>557</v>
      </c>
      <c r="B178" s="603">
        <v>75.898267940881311</v>
      </c>
      <c r="C178" s="663">
        <v>11.699920314063485</v>
      </c>
      <c r="D178" s="663">
        <v>12.401811745055202</v>
      </c>
      <c r="E178" s="698">
        <v>100</v>
      </c>
      <c r="F178" s="534"/>
      <c r="G178" s="664"/>
      <c r="H178" s="664"/>
      <c r="I178" s="741"/>
      <c r="J178" s="701"/>
      <c r="K178" s="701"/>
      <c r="L178" s="701"/>
      <c r="M178" s="701"/>
      <c r="N178" s="701"/>
      <c r="O178" s="617"/>
      <c r="P178" s="617"/>
    </row>
    <row r="179" spans="1:256" s="646" customFormat="1" ht="20.100000000000001" customHeight="1">
      <c r="A179" s="558" t="s">
        <v>558</v>
      </c>
      <c r="B179" s="603">
        <v>56.937788255298102</v>
      </c>
      <c r="C179" s="663">
        <v>28.096312314184939</v>
      </c>
      <c r="D179" s="663">
        <v>14.965899430516952</v>
      </c>
      <c r="E179" s="740">
        <v>100</v>
      </c>
      <c r="F179" s="534"/>
      <c r="G179" s="664"/>
      <c r="H179" s="664"/>
      <c r="I179" s="741"/>
      <c r="J179" s="701"/>
      <c r="K179" s="701"/>
      <c r="L179" s="701"/>
      <c r="M179" s="701"/>
      <c r="N179" s="701"/>
      <c r="O179" s="617"/>
      <c r="P179" s="617"/>
    </row>
    <row r="180" spans="1:256" s="646" customFormat="1" ht="20.100000000000001" customHeight="1">
      <c r="A180" s="558" t="s">
        <v>5</v>
      </c>
      <c r="B180" s="603">
        <v>19.166717057963741</v>
      </c>
      <c r="C180" s="663">
        <v>78.147745800938949</v>
      </c>
      <c r="D180" s="663">
        <v>2.685537141097317</v>
      </c>
      <c r="E180" s="698">
        <v>100</v>
      </c>
      <c r="F180" s="534"/>
      <c r="G180" s="664"/>
      <c r="H180" s="664"/>
      <c r="I180" s="741"/>
      <c r="J180" s="701"/>
      <c r="K180" s="701"/>
      <c r="L180" s="701"/>
      <c r="M180" s="701"/>
      <c r="N180" s="701"/>
      <c r="O180" s="617"/>
      <c r="P180" s="617"/>
    </row>
    <row r="181" spans="1:256" s="646" customFormat="1" ht="20.100000000000001" customHeight="1">
      <c r="A181" s="558" t="s">
        <v>559</v>
      </c>
      <c r="B181" s="603">
        <v>82.488527121683305</v>
      </c>
      <c r="C181" s="663">
        <v>10.088781127430684</v>
      </c>
      <c r="D181" s="663">
        <v>7.4226917508860124</v>
      </c>
      <c r="E181" s="698">
        <v>100</v>
      </c>
      <c r="F181" s="649"/>
      <c r="G181" s="649"/>
      <c r="H181" s="649"/>
      <c r="I181" s="649"/>
      <c r="J181" s="701"/>
      <c r="K181" s="701"/>
      <c r="L181" s="701"/>
      <c r="M181" s="701"/>
      <c r="N181" s="701"/>
      <c r="O181" s="617"/>
      <c r="P181" s="617"/>
    </row>
    <row r="182" spans="1:256" s="646" customFormat="1" ht="20.100000000000001" customHeight="1">
      <c r="A182" s="574" t="s">
        <v>165</v>
      </c>
      <c r="B182" s="702">
        <v>61.290544783074516</v>
      </c>
      <c r="C182" s="742">
        <v>32.644673339260507</v>
      </c>
      <c r="D182" s="742">
        <v>6.0647818776649567</v>
      </c>
      <c r="E182" s="704">
        <v>99.999999999999972</v>
      </c>
      <c r="F182" s="649"/>
      <c r="G182" s="649"/>
      <c r="H182" s="649"/>
      <c r="I182" s="649"/>
      <c r="J182" s="701"/>
      <c r="K182" s="701"/>
      <c r="L182" s="701"/>
      <c r="M182" s="701"/>
      <c r="N182" s="701"/>
      <c r="O182" s="617"/>
      <c r="P182" s="617"/>
    </row>
    <row r="183" spans="1:256" s="646" customFormat="1" ht="20.100000000000001" customHeight="1">
      <c r="A183" s="619" t="s">
        <v>560</v>
      </c>
      <c r="B183" s="619"/>
      <c r="C183" s="619"/>
      <c r="D183" s="693"/>
      <c r="E183" s="694"/>
      <c r="F183" s="644"/>
      <c r="G183" s="644"/>
      <c r="H183" s="644"/>
      <c r="I183" s="644"/>
      <c r="J183" s="649"/>
      <c r="K183" s="649"/>
      <c r="L183" s="649"/>
      <c r="M183" s="649"/>
      <c r="N183" s="649"/>
      <c r="O183" s="649"/>
      <c r="P183" s="649"/>
      <c r="Q183" s="625"/>
      <c r="R183" s="625"/>
      <c r="S183" s="625"/>
      <c r="T183" s="625"/>
      <c r="U183" s="625"/>
      <c r="V183" s="625"/>
      <c r="W183" s="625"/>
      <c r="X183" s="625"/>
      <c r="Y183" s="625"/>
      <c r="Z183" s="625"/>
      <c r="AA183" s="625"/>
      <c r="AB183" s="625"/>
      <c r="AC183" s="625"/>
      <c r="AD183" s="625"/>
      <c r="AE183" s="625"/>
      <c r="AF183" s="625"/>
      <c r="AG183" s="625"/>
      <c r="AH183" s="625"/>
      <c r="AI183" s="625"/>
      <c r="AJ183" s="625"/>
      <c r="AK183" s="625"/>
      <c r="AL183" s="625"/>
      <c r="AM183" s="625"/>
      <c r="AN183" s="625"/>
      <c r="AO183" s="625"/>
      <c r="AP183" s="625"/>
      <c r="AQ183" s="625"/>
      <c r="AR183" s="625"/>
      <c r="AS183" s="625"/>
      <c r="AT183" s="625"/>
      <c r="AU183" s="625"/>
      <c r="AV183" s="625"/>
      <c r="AW183" s="625"/>
      <c r="AX183" s="625"/>
      <c r="AY183" s="625"/>
      <c r="AZ183" s="625"/>
      <c r="BA183" s="625"/>
      <c r="BB183" s="625"/>
      <c r="BC183" s="625"/>
      <c r="BD183" s="625"/>
      <c r="BE183" s="625"/>
      <c r="BF183" s="625"/>
      <c r="BG183" s="625"/>
      <c r="BH183" s="625"/>
      <c r="BI183" s="625"/>
      <c r="BJ183" s="625"/>
      <c r="BK183" s="625"/>
      <c r="BL183" s="625"/>
      <c r="BM183" s="625"/>
      <c r="BN183" s="625"/>
      <c r="BO183" s="625"/>
      <c r="BP183" s="625"/>
      <c r="BQ183" s="625"/>
      <c r="BR183" s="625"/>
      <c r="BS183" s="625"/>
      <c r="BT183" s="625"/>
      <c r="BU183" s="625"/>
      <c r="BV183" s="625"/>
      <c r="BW183" s="625"/>
      <c r="BX183" s="625"/>
      <c r="BY183" s="625"/>
      <c r="BZ183" s="625"/>
      <c r="CA183" s="625"/>
      <c r="CB183" s="625"/>
      <c r="CC183" s="625"/>
      <c r="CD183" s="625"/>
      <c r="CE183" s="625"/>
      <c r="CF183" s="625"/>
      <c r="CG183" s="625"/>
      <c r="CH183" s="625"/>
      <c r="CI183" s="625"/>
      <c r="CJ183" s="625"/>
      <c r="CK183" s="625"/>
      <c r="CL183" s="625"/>
      <c r="CM183" s="625"/>
      <c r="CN183" s="625"/>
      <c r="CO183" s="625"/>
      <c r="CP183" s="625"/>
      <c r="CQ183" s="625"/>
      <c r="CR183" s="625"/>
      <c r="CS183" s="625"/>
      <c r="CT183" s="625"/>
      <c r="CU183" s="625"/>
      <c r="CV183" s="625"/>
      <c r="CW183" s="625"/>
      <c r="CX183" s="625"/>
      <c r="CY183" s="625"/>
      <c r="CZ183" s="625"/>
      <c r="DA183" s="625"/>
      <c r="DB183" s="625"/>
      <c r="DC183" s="625"/>
      <c r="DD183" s="625"/>
      <c r="DE183" s="625"/>
      <c r="DF183" s="625"/>
      <c r="DG183" s="625"/>
      <c r="DH183" s="625"/>
      <c r="DI183" s="625"/>
      <c r="DJ183" s="625"/>
      <c r="DK183" s="625"/>
      <c r="DL183" s="625"/>
      <c r="DM183" s="625"/>
      <c r="DN183" s="625"/>
      <c r="DO183" s="625"/>
      <c r="DP183" s="625"/>
      <c r="DQ183" s="625"/>
      <c r="DR183" s="625"/>
      <c r="DS183" s="625"/>
      <c r="DT183" s="625"/>
      <c r="DU183" s="625"/>
      <c r="DV183" s="625"/>
      <c r="DW183" s="625"/>
      <c r="DX183" s="625"/>
      <c r="DY183" s="625"/>
      <c r="DZ183" s="625"/>
      <c r="EA183" s="625"/>
      <c r="EB183" s="625"/>
      <c r="EC183" s="625"/>
      <c r="ED183" s="625"/>
      <c r="EE183" s="625"/>
      <c r="EF183" s="625"/>
      <c r="EG183" s="625"/>
      <c r="EH183" s="625"/>
      <c r="EI183" s="625"/>
      <c r="EJ183" s="625"/>
      <c r="EK183" s="625"/>
      <c r="EL183" s="625"/>
      <c r="EM183" s="625"/>
      <c r="EN183" s="625"/>
      <c r="EO183" s="625"/>
      <c r="EP183" s="625"/>
      <c r="EQ183" s="625"/>
      <c r="ER183" s="625"/>
      <c r="ES183" s="625"/>
      <c r="ET183" s="625"/>
      <c r="EU183" s="625"/>
      <c r="EV183" s="625"/>
      <c r="EW183" s="625"/>
      <c r="EX183" s="625"/>
      <c r="EY183" s="625"/>
      <c r="EZ183" s="625"/>
      <c r="FA183" s="625"/>
      <c r="FB183" s="625"/>
      <c r="FC183" s="625"/>
      <c r="FD183" s="625"/>
      <c r="FE183" s="625"/>
      <c r="FF183" s="625"/>
      <c r="FG183" s="625"/>
      <c r="FH183" s="625"/>
      <c r="FI183" s="625"/>
      <c r="FJ183" s="625"/>
      <c r="FK183" s="625"/>
      <c r="FL183" s="625"/>
      <c r="FM183" s="625"/>
      <c r="FN183" s="625"/>
      <c r="FO183" s="625"/>
      <c r="FP183" s="625"/>
      <c r="FQ183" s="625"/>
      <c r="FR183" s="625"/>
      <c r="FS183" s="625"/>
      <c r="FT183" s="625"/>
      <c r="FU183" s="625"/>
      <c r="FV183" s="625"/>
      <c r="FW183" s="625"/>
      <c r="FX183" s="625"/>
      <c r="FY183" s="625"/>
      <c r="FZ183" s="625"/>
      <c r="GA183" s="625"/>
      <c r="GB183" s="625"/>
      <c r="GC183" s="625"/>
      <c r="GD183" s="625"/>
      <c r="GE183" s="625"/>
      <c r="GF183" s="625"/>
      <c r="GG183" s="625"/>
      <c r="GH183" s="625"/>
      <c r="GI183" s="625"/>
      <c r="GJ183" s="625"/>
      <c r="GK183" s="625"/>
      <c r="GL183" s="625"/>
      <c r="GM183" s="625"/>
      <c r="GN183" s="625"/>
      <c r="GO183" s="625"/>
      <c r="GP183" s="625"/>
      <c r="GQ183" s="625"/>
      <c r="GR183" s="625"/>
      <c r="GS183" s="625"/>
      <c r="GT183" s="625"/>
      <c r="GU183" s="625"/>
      <c r="GV183" s="625"/>
      <c r="GW183" s="625"/>
      <c r="GX183" s="625"/>
      <c r="GY183" s="625"/>
      <c r="GZ183" s="625"/>
      <c r="HA183" s="625"/>
      <c r="HB183" s="625"/>
      <c r="HC183" s="625"/>
      <c r="HD183" s="625"/>
      <c r="HE183" s="625"/>
      <c r="HF183" s="625"/>
      <c r="HG183" s="625"/>
      <c r="HH183" s="625"/>
      <c r="HI183" s="625"/>
      <c r="HJ183" s="625"/>
      <c r="HK183" s="625"/>
      <c r="HL183" s="625"/>
      <c r="HM183" s="625"/>
      <c r="HN183" s="625"/>
      <c r="HO183" s="625"/>
      <c r="HP183" s="625"/>
      <c r="HQ183" s="625"/>
      <c r="HR183" s="625"/>
      <c r="HS183" s="625"/>
      <c r="HT183" s="625"/>
      <c r="HU183" s="625"/>
      <c r="HV183" s="625"/>
      <c r="HW183" s="625"/>
      <c r="HX183" s="625"/>
      <c r="HY183" s="625"/>
      <c r="HZ183" s="625"/>
      <c r="IA183" s="625"/>
      <c r="IB183" s="625"/>
      <c r="IC183" s="625"/>
      <c r="ID183" s="625"/>
      <c r="IE183" s="625"/>
      <c r="IF183" s="625"/>
      <c r="IG183" s="625"/>
      <c r="IH183" s="625"/>
      <c r="II183" s="625"/>
      <c r="IJ183" s="625"/>
      <c r="IK183" s="625"/>
      <c r="IL183" s="625"/>
      <c r="IM183" s="625"/>
      <c r="IN183" s="625"/>
      <c r="IO183" s="625"/>
      <c r="IP183" s="625"/>
      <c r="IQ183" s="625"/>
      <c r="IR183" s="625"/>
      <c r="IS183" s="625"/>
      <c r="IT183" s="625"/>
      <c r="IU183" s="625"/>
      <c r="IV183" s="625"/>
    </row>
    <row r="184" spans="1:256" s="625" customFormat="1" ht="15" customHeight="1">
      <c r="A184" s="743"/>
      <c r="B184" s="744"/>
      <c r="C184" s="744"/>
      <c r="D184" s="744"/>
      <c r="E184" s="744"/>
      <c r="F184" s="649"/>
      <c r="G184" s="649"/>
      <c r="H184" s="649"/>
      <c r="I184" s="649"/>
      <c r="J184" s="649"/>
      <c r="K184" s="649"/>
      <c r="L184" s="649"/>
      <c r="M184" s="649"/>
      <c r="N184" s="649"/>
      <c r="O184" s="649"/>
      <c r="P184" s="649"/>
    </row>
    <row r="185" spans="1:256" s="625" customFormat="1" ht="15" customHeight="1">
      <c r="A185" s="2909" t="s">
        <v>636</v>
      </c>
      <c r="B185" s="2909"/>
      <c r="C185" s="2909"/>
      <c r="D185" s="2909"/>
      <c r="E185" s="745"/>
      <c r="F185" s="749"/>
      <c r="G185" s="749"/>
      <c r="H185" s="749"/>
      <c r="I185" s="750"/>
      <c r="J185" s="644"/>
      <c r="K185" s="644"/>
      <c r="L185" s="644"/>
      <c r="M185" s="644"/>
      <c r="N185" s="644"/>
      <c r="O185" s="644"/>
      <c r="P185" s="644"/>
      <c r="Q185" s="547"/>
      <c r="R185" s="547"/>
      <c r="S185" s="547"/>
      <c r="T185" s="547"/>
      <c r="U185" s="547"/>
      <c r="V185" s="547"/>
      <c r="W185" s="547"/>
      <c r="X185" s="547"/>
      <c r="Y185" s="547"/>
      <c r="Z185" s="547"/>
      <c r="AA185" s="547"/>
      <c r="AB185" s="547"/>
      <c r="AC185" s="547"/>
      <c r="AD185" s="547"/>
      <c r="AE185" s="547"/>
      <c r="AF185" s="547"/>
      <c r="AG185" s="547"/>
      <c r="AH185" s="547"/>
      <c r="AI185" s="547"/>
      <c r="AJ185" s="547"/>
      <c r="AK185" s="547"/>
      <c r="AL185" s="547"/>
      <c r="AM185" s="547"/>
      <c r="AN185" s="547"/>
      <c r="AO185" s="547"/>
      <c r="AP185" s="547"/>
      <c r="AQ185" s="547"/>
      <c r="AR185" s="547"/>
      <c r="AS185" s="547"/>
      <c r="AT185" s="547"/>
      <c r="AU185" s="547"/>
      <c r="AV185" s="547"/>
      <c r="AW185" s="547"/>
      <c r="AX185" s="547"/>
      <c r="AY185" s="547"/>
      <c r="AZ185" s="547"/>
      <c r="BA185" s="547"/>
      <c r="BB185" s="547"/>
      <c r="BC185" s="547"/>
      <c r="BD185" s="547"/>
      <c r="BE185" s="547"/>
      <c r="BF185" s="547"/>
      <c r="BG185" s="547"/>
      <c r="BH185" s="547"/>
      <c r="BI185" s="547"/>
      <c r="BJ185" s="547"/>
      <c r="BK185" s="547"/>
      <c r="BL185" s="547"/>
      <c r="BM185" s="547"/>
      <c r="BN185" s="547"/>
      <c r="BO185" s="547"/>
      <c r="BP185" s="547"/>
      <c r="BQ185" s="547"/>
      <c r="BR185" s="547"/>
      <c r="BS185" s="547"/>
      <c r="BT185" s="547"/>
      <c r="BU185" s="547"/>
      <c r="BV185" s="547"/>
      <c r="BW185" s="547"/>
      <c r="BX185" s="547"/>
      <c r="BY185" s="547"/>
      <c r="BZ185" s="547"/>
      <c r="CA185" s="547"/>
      <c r="CB185" s="547"/>
      <c r="CC185" s="547"/>
      <c r="CD185" s="547"/>
      <c r="CE185" s="547"/>
      <c r="CF185" s="547"/>
      <c r="CG185" s="547"/>
      <c r="CH185" s="547"/>
      <c r="CI185" s="547"/>
      <c r="CJ185" s="547"/>
      <c r="CK185" s="547"/>
      <c r="CL185" s="547"/>
      <c r="CM185" s="547"/>
      <c r="CN185" s="547"/>
      <c r="CO185" s="547"/>
      <c r="CP185" s="547"/>
      <c r="CQ185" s="547"/>
      <c r="CR185" s="547"/>
      <c r="CS185" s="547"/>
      <c r="CT185" s="547"/>
      <c r="CU185" s="547"/>
      <c r="CV185" s="547"/>
      <c r="CW185" s="547"/>
      <c r="CX185" s="547"/>
      <c r="CY185" s="547"/>
      <c r="CZ185" s="547"/>
      <c r="DA185" s="547"/>
      <c r="DB185" s="547"/>
      <c r="DC185" s="547"/>
      <c r="DD185" s="547"/>
      <c r="DE185" s="547"/>
      <c r="DF185" s="547"/>
      <c r="DG185" s="547"/>
      <c r="DH185" s="547"/>
      <c r="DI185" s="547"/>
      <c r="DJ185" s="547"/>
      <c r="DK185" s="547"/>
      <c r="DL185" s="547"/>
      <c r="DM185" s="547"/>
      <c r="DN185" s="547"/>
      <c r="DO185" s="547"/>
      <c r="DP185" s="547"/>
      <c r="DQ185" s="547"/>
      <c r="DR185" s="547"/>
      <c r="DS185" s="547"/>
      <c r="DT185" s="547"/>
      <c r="DU185" s="547"/>
      <c r="DV185" s="547"/>
      <c r="DW185" s="547"/>
      <c r="DX185" s="547"/>
      <c r="DY185" s="547"/>
      <c r="DZ185" s="547"/>
      <c r="EA185" s="547"/>
      <c r="EB185" s="547"/>
      <c r="EC185" s="547"/>
      <c r="ED185" s="547"/>
      <c r="EE185" s="547"/>
      <c r="EF185" s="547"/>
      <c r="EG185" s="547"/>
      <c r="EH185" s="547"/>
      <c r="EI185" s="547"/>
      <c r="EJ185" s="547"/>
      <c r="EK185" s="547"/>
      <c r="EL185" s="547"/>
      <c r="EM185" s="547"/>
      <c r="EN185" s="547"/>
      <c r="EO185" s="547"/>
      <c r="EP185" s="547"/>
      <c r="EQ185" s="547"/>
      <c r="ER185" s="547"/>
      <c r="ES185" s="547"/>
      <c r="ET185" s="547"/>
      <c r="EU185" s="547"/>
      <c r="EV185" s="547"/>
      <c r="EW185" s="547"/>
      <c r="EX185" s="547"/>
      <c r="EY185" s="547"/>
      <c r="EZ185" s="547"/>
      <c r="FA185" s="547"/>
      <c r="FB185" s="547"/>
      <c r="FC185" s="547"/>
      <c r="FD185" s="547"/>
      <c r="FE185" s="547"/>
      <c r="FF185" s="547"/>
      <c r="FG185" s="547"/>
      <c r="FH185" s="547"/>
      <c r="FI185" s="547"/>
      <c r="FJ185" s="547"/>
      <c r="FK185" s="547"/>
      <c r="FL185" s="547"/>
      <c r="FM185" s="547"/>
      <c r="FN185" s="547"/>
      <c r="FO185" s="547"/>
      <c r="FP185" s="547"/>
      <c r="FQ185" s="547"/>
      <c r="FR185" s="547"/>
      <c r="FS185" s="547"/>
      <c r="FT185" s="547"/>
      <c r="FU185" s="547"/>
      <c r="FV185" s="547"/>
      <c r="FW185" s="547"/>
      <c r="FX185" s="547"/>
      <c r="FY185" s="547"/>
      <c r="FZ185" s="547"/>
      <c r="GA185" s="547"/>
      <c r="GB185" s="547"/>
      <c r="GC185" s="547"/>
      <c r="GD185" s="547"/>
      <c r="GE185" s="547"/>
      <c r="GF185" s="547"/>
      <c r="GG185" s="547"/>
      <c r="GH185" s="547"/>
      <c r="GI185" s="547"/>
      <c r="GJ185" s="547"/>
      <c r="GK185" s="547"/>
      <c r="GL185" s="547"/>
      <c r="GM185" s="547"/>
      <c r="GN185" s="547"/>
      <c r="GO185" s="547"/>
      <c r="GP185" s="547"/>
      <c r="GQ185" s="547"/>
      <c r="GR185" s="547"/>
      <c r="GS185" s="547"/>
      <c r="GT185" s="547"/>
      <c r="GU185" s="547"/>
      <c r="GV185" s="547"/>
      <c r="GW185" s="547"/>
      <c r="GX185" s="547"/>
      <c r="GY185" s="547"/>
      <c r="GZ185" s="547"/>
      <c r="HA185" s="547"/>
      <c r="HB185" s="547"/>
      <c r="HC185" s="547"/>
      <c r="HD185" s="547"/>
      <c r="HE185" s="547"/>
      <c r="HF185" s="547"/>
      <c r="HG185" s="547"/>
      <c r="HH185" s="547"/>
      <c r="HI185" s="547"/>
      <c r="HJ185" s="547"/>
      <c r="HK185" s="547"/>
      <c r="HL185" s="547"/>
      <c r="HM185" s="547"/>
      <c r="HN185" s="547"/>
      <c r="HO185" s="547"/>
      <c r="HP185" s="547"/>
      <c r="HQ185" s="547"/>
      <c r="HR185" s="547"/>
      <c r="HS185" s="547"/>
      <c r="HT185" s="547"/>
      <c r="HU185" s="547"/>
      <c r="HV185" s="547"/>
      <c r="HW185" s="547"/>
      <c r="HX185" s="547"/>
      <c r="HY185" s="547"/>
      <c r="HZ185" s="547"/>
      <c r="IA185" s="547"/>
      <c r="IB185" s="547"/>
      <c r="IC185" s="547"/>
      <c r="ID185" s="547"/>
      <c r="IE185" s="547"/>
      <c r="IF185" s="547"/>
      <c r="IG185" s="547"/>
      <c r="IH185" s="547"/>
      <c r="II185" s="547"/>
      <c r="IJ185" s="547"/>
      <c r="IK185" s="547"/>
      <c r="IL185" s="547"/>
      <c r="IM185" s="547"/>
      <c r="IN185" s="547"/>
      <c r="IO185" s="547"/>
      <c r="IP185" s="547"/>
      <c r="IQ185" s="547"/>
      <c r="IR185" s="547"/>
      <c r="IS185" s="547"/>
      <c r="IT185" s="547"/>
      <c r="IU185" s="547"/>
      <c r="IV185" s="547"/>
    </row>
    <row r="186" spans="1:256" ht="20.100000000000001" customHeight="1">
      <c r="A186" s="993" t="s">
        <v>580</v>
      </c>
      <c r="B186" s="746"/>
      <c r="C186" s="746"/>
      <c r="D186" s="746"/>
      <c r="E186" s="744"/>
      <c r="F186" s="752"/>
      <c r="G186" s="752"/>
      <c r="H186" s="752"/>
      <c r="I186" s="753"/>
      <c r="J186" s="649"/>
      <c r="K186" s="649"/>
      <c r="L186" s="649"/>
      <c r="M186" s="649"/>
      <c r="N186" s="649"/>
      <c r="O186" s="649"/>
      <c r="P186" s="649"/>
      <c r="Q186" s="625"/>
      <c r="R186" s="625"/>
      <c r="S186" s="625"/>
      <c r="T186" s="625"/>
      <c r="U186" s="625"/>
      <c r="V186" s="625"/>
      <c r="W186" s="625"/>
      <c r="X186" s="625"/>
      <c r="Y186" s="625"/>
      <c r="Z186" s="625"/>
      <c r="AA186" s="625"/>
      <c r="AB186" s="625"/>
      <c r="AC186" s="625"/>
      <c r="AD186" s="625"/>
      <c r="AE186" s="625"/>
      <c r="AF186" s="625"/>
      <c r="AG186" s="625"/>
      <c r="AH186" s="625"/>
      <c r="AI186" s="625"/>
      <c r="AJ186" s="625"/>
      <c r="AK186" s="625"/>
      <c r="AL186" s="625"/>
      <c r="AM186" s="625"/>
      <c r="AN186" s="625"/>
      <c r="AO186" s="625"/>
      <c r="AP186" s="625"/>
      <c r="AQ186" s="625"/>
      <c r="AR186" s="625"/>
      <c r="AS186" s="625"/>
      <c r="AT186" s="625"/>
      <c r="AU186" s="625"/>
      <c r="AV186" s="625"/>
      <c r="AW186" s="625"/>
      <c r="AX186" s="625"/>
      <c r="AY186" s="625"/>
      <c r="AZ186" s="625"/>
      <c r="BA186" s="625"/>
      <c r="BB186" s="625"/>
      <c r="BC186" s="625"/>
      <c r="BD186" s="625"/>
      <c r="BE186" s="625"/>
      <c r="BF186" s="625"/>
      <c r="BG186" s="625"/>
      <c r="BH186" s="625"/>
      <c r="BI186" s="625"/>
      <c r="BJ186" s="625"/>
      <c r="BK186" s="625"/>
      <c r="BL186" s="625"/>
      <c r="BM186" s="625"/>
      <c r="BN186" s="625"/>
      <c r="BO186" s="625"/>
      <c r="BP186" s="625"/>
      <c r="BQ186" s="625"/>
      <c r="BR186" s="625"/>
      <c r="BS186" s="625"/>
      <c r="BT186" s="625"/>
      <c r="BU186" s="625"/>
      <c r="BV186" s="625"/>
      <c r="BW186" s="625"/>
      <c r="BX186" s="625"/>
      <c r="BY186" s="625"/>
      <c r="BZ186" s="625"/>
      <c r="CA186" s="625"/>
      <c r="CB186" s="625"/>
      <c r="CC186" s="625"/>
      <c r="CD186" s="625"/>
      <c r="CE186" s="625"/>
      <c r="CF186" s="625"/>
      <c r="CG186" s="625"/>
      <c r="CH186" s="625"/>
      <c r="CI186" s="625"/>
      <c r="CJ186" s="625"/>
      <c r="CK186" s="625"/>
      <c r="CL186" s="625"/>
      <c r="CM186" s="625"/>
      <c r="CN186" s="625"/>
      <c r="CO186" s="625"/>
      <c r="CP186" s="625"/>
      <c r="CQ186" s="625"/>
      <c r="CR186" s="625"/>
      <c r="CS186" s="625"/>
      <c r="CT186" s="625"/>
      <c r="CU186" s="625"/>
      <c r="CV186" s="625"/>
      <c r="CW186" s="625"/>
      <c r="CX186" s="625"/>
      <c r="CY186" s="625"/>
      <c r="CZ186" s="625"/>
      <c r="DA186" s="625"/>
      <c r="DB186" s="625"/>
      <c r="DC186" s="625"/>
      <c r="DD186" s="625"/>
      <c r="DE186" s="625"/>
      <c r="DF186" s="625"/>
      <c r="DG186" s="625"/>
      <c r="DH186" s="625"/>
      <c r="DI186" s="625"/>
      <c r="DJ186" s="625"/>
      <c r="DK186" s="625"/>
      <c r="DL186" s="625"/>
      <c r="DM186" s="625"/>
      <c r="DN186" s="625"/>
      <c r="DO186" s="625"/>
      <c r="DP186" s="625"/>
      <c r="DQ186" s="625"/>
      <c r="DR186" s="625"/>
      <c r="DS186" s="625"/>
      <c r="DT186" s="625"/>
      <c r="DU186" s="625"/>
      <c r="DV186" s="625"/>
      <c r="DW186" s="625"/>
      <c r="DX186" s="625"/>
      <c r="DY186" s="625"/>
      <c r="DZ186" s="625"/>
      <c r="EA186" s="625"/>
      <c r="EB186" s="625"/>
      <c r="EC186" s="625"/>
      <c r="ED186" s="625"/>
      <c r="EE186" s="625"/>
      <c r="EF186" s="625"/>
      <c r="EG186" s="625"/>
      <c r="EH186" s="625"/>
      <c r="EI186" s="625"/>
      <c r="EJ186" s="625"/>
      <c r="EK186" s="625"/>
      <c r="EL186" s="625"/>
      <c r="EM186" s="625"/>
      <c r="EN186" s="625"/>
      <c r="EO186" s="625"/>
      <c r="EP186" s="625"/>
      <c r="EQ186" s="625"/>
      <c r="ER186" s="625"/>
      <c r="ES186" s="625"/>
      <c r="ET186" s="625"/>
      <c r="EU186" s="625"/>
      <c r="EV186" s="625"/>
      <c r="EW186" s="625"/>
      <c r="EX186" s="625"/>
      <c r="EY186" s="625"/>
      <c r="EZ186" s="625"/>
      <c r="FA186" s="625"/>
      <c r="FB186" s="625"/>
      <c r="FC186" s="625"/>
      <c r="FD186" s="625"/>
      <c r="FE186" s="625"/>
      <c r="FF186" s="625"/>
      <c r="FG186" s="625"/>
      <c r="FH186" s="625"/>
      <c r="FI186" s="625"/>
      <c r="FJ186" s="625"/>
      <c r="FK186" s="625"/>
      <c r="FL186" s="625"/>
      <c r="FM186" s="625"/>
      <c r="FN186" s="625"/>
      <c r="FO186" s="625"/>
      <c r="FP186" s="625"/>
      <c r="FQ186" s="625"/>
      <c r="FR186" s="625"/>
      <c r="FS186" s="625"/>
      <c r="FT186" s="625"/>
      <c r="FU186" s="625"/>
      <c r="FV186" s="625"/>
      <c r="FW186" s="625"/>
      <c r="FX186" s="625"/>
      <c r="FY186" s="625"/>
      <c r="FZ186" s="625"/>
      <c r="GA186" s="625"/>
      <c r="GB186" s="625"/>
      <c r="GC186" s="625"/>
      <c r="GD186" s="625"/>
      <c r="GE186" s="625"/>
      <c r="GF186" s="625"/>
      <c r="GG186" s="625"/>
      <c r="GH186" s="625"/>
      <c r="GI186" s="625"/>
      <c r="GJ186" s="625"/>
      <c r="GK186" s="625"/>
      <c r="GL186" s="625"/>
      <c r="GM186" s="625"/>
      <c r="GN186" s="625"/>
      <c r="GO186" s="625"/>
      <c r="GP186" s="625"/>
      <c r="GQ186" s="625"/>
      <c r="GR186" s="625"/>
      <c r="GS186" s="625"/>
      <c r="GT186" s="625"/>
      <c r="GU186" s="625"/>
      <c r="GV186" s="625"/>
      <c r="GW186" s="625"/>
      <c r="GX186" s="625"/>
      <c r="GY186" s="625"/>
      <c r="GZ186" s="625"/>
      <c r="HA186" s="625"/>
      <c r="HB186" s="625"/>
      <c r="HC186" s="625"/>
      <c r="HD186" s="625"/>
      <c r="HE186" s="625"/>
      <c r="HF186" s="625"/>
      <c r="HG186" s="625"/>
      <c r="HH186" s="625"/>
      <c r="HI186" s="625"/>
      <c r="HJ186" s="625"/>
      <c r="HK186" s="625"/>
      <c r="HL186" s="625"/>
      <c r="HM186" s="625"/>
      <c r="HN186" s="625"/>
      <c r="HO186" s="625"/>
      <c r="HP186" s="625"/>
      <c r="HQ186" s="625"/>
      <c r="HR186" s="625"/>
      <c r="HS186" s="625"/>
      <c r="HT186" s="625"/>
      <c r="HU186" s="625"/>
      <c r="HV186" s="625"/>
      <c r="HW186" s="625"/>
      <c r="HX186" s="625"/>
      <c r="HY186" s="625"/>
      <c r="HZ186" s="625"/>
      <c r="IA186" s="625"/>
      <c r="IB186" s="625"/>
      <c r="IC186" s="625"/>
      <c r="ID186" s="625"/>
      <c r="IE186" s="625"/>
      <c r="IF186" s="625"/>
      <c r="IG186" s="625"/>
      <c r="IH186" s="625"/>
      <c r="II186" s="625"/>
      <c r="IJ186" s="625"/>
      <c r="IK186" s="625"/>
      <c r="IL186" s="625"/>
      <c r="IM186" s="625"/>
      <c r="IN186" s="625"/>
      <c r="IO186" s="625"/>
      <c r="IP186" s="625"/>
      <c r="IQ186" s="625"/>
      <c r="IR186" s="625"/>
      <c r="IS186" s="625"/>
      <c r="IT186" s="625"/>
      <c r="IU186" s="625"/>
      <c r="IV186" s="625"/>
    </row>
    <row r="187" spans="1:256" s="625" customFormat="1" ht="15" customHeight="1">
      <c r="A187" s="747" t="s">
        <v>7</v>
      </c>
      <c r="B187" s="555" t="s">
        <v>11</v>
      </c>
      <c r="C187" s="555" t="s">
        <v>12</v>
      </c>
      <c r="D187" s="748" t="s">
        <v>173</v>
      </c>
      <c r="E187" s="646"/>
      <c r="F187" s="752"/>
      <c r="G187" s="752"/>
      <c r="H187" s="752"/>
      <c r="I187" s="753"/>
      <c r="J187" s="647"/>
      <c r="K187" s="617"/>
      <c r="L187" s="617"/>
      <c r="M187" s="617"/>
      <c r="N187" s="617"/>
      <c r="O187" s="617"/>
      <c r="P187" s="617"/>
      <c r="Q187" s="646"/>
      <c r="R187" s="646"/>
      <c r="S187" s="646"/>
      <c r="T187" s="646"/>
      <c r="U187" s="646"/>
      <c r="V187" s="646"/>
      <c r="W187" s="646"/>
      <c r="X187" s="646"/>
      <c r="Y187" s="646"/>
      <c r="Z187" s="646"/>
      <c r="AA187" s="646"/>
      <c r="AB187" s="646"/>
      <c r="AC187" s="646"/>
      <c r="AD187" s="646"/>
      <c r="AE187" s="646"/>
      <c r="AF187" s="646"/>
      <c r="AG187" s="646"/>
      <c r="AH187" s="646"/>
      <c r="AI187" s="646"/>
      <c r="AJ187" s="646"/>
      <c r="AK187" s="646"/>
      <c r="AL187" s="646"/>
      <c r="AM187" s="646"/>
      <c r="AN187" s="646"/>
      <c r="AO187" s="646"/>
      <c r="AP187" s="646"/>
      <c r="AQ187" s="646"/>
      <c r="AR187" s="646"/>
      <c r="AS187" s="646"/>
      <c r="AT187" s="646"/>
      <c r="AU187" s="646"/>
      <c r="AV187" s="646"/>
      <c r="AW187" s="646"/>
      <c r="AX187" s="646"/>
      <c r="AY187" s="646"/>
      <c r="AZ187" s="646"/>
      <c r="BA187" s="646"/>
      <c r="BB187" s="646"/>
      <c r="BC187" s="646"/>
      <c r="BD187" s="646"/>
      <c r="BE187" s="646"/>
      <c r="BF187" s="646"/>
      <c r="BG187" s="646"/>
      <c r="BH187" s="646"/>
      <c r="BI187" s="646"/>
      <c r="BJ187" s="646"/>
      <c r="BK187" s="646"/>
      <c r="BL187" s="646"/>
      <c r="BM187" s="646"/>
      <c r="BN187" s="646"/>
      <c r="BO187" s="646"/>
      <c r="BP187" s="646"/>
      <c r="BQ187" s="646"/>
      <c r="BR187" s="646"/>
      <c r="BS187" s="646"/>
      <c r="BT187" s="646"/>
      <c r="BU187" s="646"/>
      <c r="BV187" s="646"/>
      <c r="BW187" s="646"/>
      <c r="BX187" s="646"/>
      <c r="BY187" s="646"/>
      <c r="BZ187" s="646"/>
      <c r="CA187" s="646"/>
      <c r="CB187" s="646"/>
      <c r="CC187" s="646"/>
      <c r="CD187" s="646"/>
      <c r="CE187" s="646"/>
      <c r="CF187" s="646"/>
      <c r="CG187" s="646"/>
      <c r="CH187" s="646"/>
      <c r="CI187" s="646"/>
      <c r="CJ187" s="646"/>
      <c r="CK187" s="646"/>
      <c r="CL187" s="646"/>
      <c r="CM187" s="646"/>
      <c r="CN187" s="646"/>
      <c r="CO187" s="646"/>
      <c r="CP187" s="646"/>
      <c r="CQ187" s="646"/>
      <c r="CR187" s="646"/>
      <c r="CS187" s="646"/>
      <c r="CT187" s="646"/>
      <c r="CU187" s="646"/>
      <c r="CV187" s="646"/>
      <c r="CW187" s="646"/>
      <c r="CX187" s="646"/>
      <c r="CY187" s="646"/>
      <c r="CZ187" s="646"/>
      <c r="DA187" s="646"/>
      <c r="DB187" s="646"/>
      <c r="DC187" s="646"/>
      <c r="DD187" s="646"/>
      <c r="DE187" s="646"/>
      <c r="DF187" s="646"/>
      <c r="DG187" s="646"/>
      <c r="DH187" s="646"/>
      <c r="DI187" s="646"/>
      <c r="DJ187" s="646"/>
      <c r="DK187" s="646"/>
      <c r="DL187" s="646"/>
      <c r="DM187" s="646"/>
      <c r="DN187" s="646"/>
      <c r="DO187" s="646"/>
      <c r="DP187" s="646"/>
      <c r="DQ187" s="646"/>
      <c r="DR187" s="646"/>
      <c r="DS187" s="646"/>
      <c r="DT187" s="646"/>
      <c r="DU187" s="646"/>
      <c r="DV187" s="646"/>
      <c r="DW187" s="646"/>
      <c r="DX187" s="646"/>
      <c r="DY187" s="646"/>
      <c r="DZ187" s="646"/>
      <c r="EA187" s="646"/>
      <c r="EB187" s="646"/>
      <c r="EC187" s="646"/>
      <c r="ED187" s="646"/>
      <c r="EE187" s="646"/>
      <c r="EF187" s="646"/>
      <c r="EG187" s="646"/>
      <c r="EH187" s="646"/>
      <c r="EI187" s="646"/>
      <c r="EJ187" s="646"/>
      <c r="EK187" s="646"/>
      <c r="EL187" s="646"/>
      <c r="EM187" s="646"/>
      <c r="EN187" s="646"/>
      <c r="EO187" s="646"/>
      <c r="EP187" s="646"/>
      <c r="EQ187" s="646"/>
      <c r="ER187" s="646"/>
      <c r="ES187" s="646"/>
      <c r="ET187" s="646"/>
      <c r="EU187" s="646"/>
      <c r="EV187" s="646"/>
      <c r="EW187" s="646"/>
      <c r="EX187" s="646"/>
      <c r="EY187" s="646"/>
      <c r="EZ187" s="646"/>
      <c r="FA187" s="646"/>
      <c r="FB187" s="646"/>
      <c r="FC187" s="646"/>
      <c r="FD187" s="646"/>
      <c r="FE187" s="646"/>
      <c r="FF187" s="646"/>
      <c r="FG187" s="646"/>
      <c r="FH187" s="646"/>
      <c r="FI187" s="646"/>
      <c r="FJ187" s="646"/>
      <c r="FK187" s="646"/>
      <c r="FL187" s="646"/>
      <c r="FM187" s="646"/>
      <c r="FN187" s="646"/>
      <c r="FO187" s="646"/>
      <c r="FP187" s="646"/>
      <c r="FQ187" s="646"/>
      <c r="FR187" s="646"/>
      <c r="FS187" s="646"/>
      <c r="FT187" s="646"/>
      <c r="FU187" s="646"/>
      <c r="FV187" s="646"/>
      <c r="FW187" s="646"/>
      <c r="FX187" s="646"/>
      <c r="FY187" s="646"/>
      <c r="FZ187" s="646"/>
      <c r="GA187" s="646"/>
      <c r="GB187" s="646"/>
      <c r="GC187" s="646"/>
      <c r="GD187" s="646"/>
      <c r="GE187" s="646"/>
      <c r="GF187" s="646"/>
      <c r="GG187" s="646"/>
      <c r="GH187" s="646"/>
      <c r="GI187" s="646"/>
      <c r="GJ187" s="646"/>
      <c r="GK187" s="646"/>
      <c r="GL187" s="646"/>
      <c r="GM187" s="646"/>
      <c r="GN187" s="646"/>
      <c r="GO187" s="646"/>
      <c r="GP187" s="646"/>
      <c r="GQ187" s="646"/>
      <c r="GR187" s="646"/>
      <c r="GS187" s="646"/>
      <c r="GT187" s="646"/>
      <c r="GU187" s="646"/>
      <c r="GV187" s="646"/>
      <c r="GW187" s="646"/>
      <c r="GX187" s="646"/>
      <c r="GY187" s="646"/>
      <c r="GZ187" s="646"/>
      <c r="HA187" s="646"/>
      <c r="HB187" s="646"/>
      <c r="HC187" s="646"/>
      <c r="HD187" s="646"/>
      <c r="HE187" s="646"/>
      <c r="HF187" s="646"/>
      <c r="HG187" s="646"/>
      <c r="HH187" s="646"/>
      <c r="HI187" s="646"/>
      <c r="HJ187" s="646"/>
      <c r="HK187" s="646"/>
      <c r="HL187" s="646"/>
      <c r="HM187" s="646"/>
      <c r="HN187" s="646"/>
      <c r="HO187" s="646"/>
      <c r="HP187" s="646"/>
      <c r="HQ187" s="646"/>
      <c r="HR187" s="646"/>
      <c r="HS187" s="646"/>
      <c r="HT187" s="646"/>
      <c r="HU187" s="646"/>
      <c r="HV187" s="646"/>
      <c r="HW187" s="646"/>
      <c r="HX187" s="646"/>
      <c r="HY187" s="646"/>
      <c r="HZ187" s="646"/>
      <c r="IA187" s="646"/>
      <c r="IB187" s="646"/>
      <c r="IC187" s="646"/>
      <c r="ID187" s="646"/>
      <c r="IE187" s="646"/>
      <c r="IF187" s="646"/>
      <c r="IG187" s="646"/>
      <c r="IH187" s="646"/>
      <c r="II187" s="646"/>
      <c r="IJ187" s="646"/>
      <c r="IK187" s="646"/>
      <c r="IL187" s="646"/>
      <c r="IM187" s="646"/>
      <c r="IN187" s="646"/>
      <c r="IO187" s="646"/>
      <c r="IP187" s="646"/>
      <c r="IQ187" s="646"/>
      <c r="IR187" s="646"/>
      <c r="IS187" s="646"/>
      <c r="IT187" s="646"/>
      <c r="IU187" s="646"/>
      <c r="IV187" s="646"/>
    </row>
    <row r="188" spans="1:256" s="646" customFormat="1" ht="20.100000000000001" customHeight="1">
      <c r="A188" s="751" t="s">
        <v>581</v>
      </c>
      <c r="B188" s="663">
        <v>2005</v>
      </c>
      <c r="C188" s="663">
        <v>1445.5</v>
      </c>
      <c r="D188" s="663">
        <v>2503.4</v>
      </c>
      <c r="F188" s="649"/>
      <c r="G188" s="649"/>
      <c r="H188" s="649"/>
      <c r="I188" s="649"/>
      <c r="J188" s="753"/>
      <c r="K188" s="753"/>
      <c r="L188" s="647"/>
      <c r="M188" s="617"/>
      <c r="N188" s="617"/>
      <c r="O188" s="617"/>
      <c r="P188" s="617"/>
    </row>
    <row r="189" spans="1:256" s="646" customFormat="1" ht="20.100000000000001" customHeight="1">
      <c r="A189" s="754" t="s">
        <v>582</v>
      </c>
      <c r="B189" s="742">
        <v>1319.6</v>
      </c>
      <c r="C189" s="742">
        <v>1037.4000000000001</v>
      </c>
      <c r="D189" s="742">
        <v>877.42</v>
      </c>
      <c r="F189" s="644"/>
      <c r="G189" s="644"/>
      <c r="H189" s="644"/>
      <c r="I189" s="644"/>
      <c r="J189" s="753"/>
      <c r="K189" s="753"/>
      <c r="L189" s="647"/>
      <c r="M189" s="617"/>
      <c r="N189" s="617"/>
      <c r="O189" s="617"/>
      <c r="P189" s="617"/>
    </row>
    <row r="190" spans="1:256" s="646" customFormat="1" ht="20.100000000000001" customHeight="1">
      <c r="A190" s="619" t="s">
        <v>583</v>
      </c>
      <c r="B190" s="743"/>
      <c r="C190" s="743"/>
      <c r="D190" s="743"/>
      <c r="E190" s="743"/>
      <c r="F190" s="644"/>
      <c r="G190" s="644"/>
      <c r="H190" s="644"/>
      <c r="I190" s="644"/>
      <c r="J190" s="649"/>
      <c r="K190" s="649"/>
      <c r="L190" s="649"/>
      <c r="M190" s="649"/>
      <c r="N190" s="649"/>
      <c r="O190" s="649"/>
      <c r="P190" s="649"/>
      <c r="Q190" s="625"/>
      <c r="R190" s="625"/>
      <c r="S190" s="625"/>
      <c r="T190" s="625"/>
      <c r="U190" s="625"/>
      <c r="V190" s="625"/>
      <c r="W190" s="625"/>
      <c r="X190" s="625"/>
      <c r="Y190" s="625"/>
      <c r="Z190" s="625"/>
      <c r="AA190" s="625"/>
      <c r="AB190" s="625"/>
      <c r="AC190" s="625"/>
      <c r="AD190" s="625"/>
      <c r="AE190" s="625"/>
      <c r="AF190" s="625"/>
      <c r="AG190" s="625"/>
      <c r="AH190" s="625"/>
      <c r="AI190" s="625"/>
      <c r="AJ190" s="625"/>
      <c r="AK190" s="625"/>
      <c r="AL190" s="625"/>
      <c r="AM190" s="625"/>
      <c r="AN190" s="625"/>
      <c r="AO190" s="625"/>
      <c r="AP190" s="625"/>
      <c r="AQ190" s="625"/>
      <c r="AR190" s="625"/>
      <c r="AS190" s="625"/>
      <c r="AT190" s="625"/>
      <c r="AU190" s="625"/>
      <c r="AV190" s="625"/>
      <c r="AW190" s="625"/>
      <c r="AX190" s="625"/>
      <c r="AY190" s="625"/>
      <c r="AZ190" s="625"/>
      <c r="BA190" s="625"/>
      <c r="BB190" s="625"/>
      <c r="BC190" s="625"/>
      <c r="BD190" s="625"/>
      <c r="BE190" s="625"/>
      <c r="BF190" s="625"/>
      <c r="BG190" s="625"/>
      <c r="BH190" s="625"/>
      <c r="BI190" s="625"/>
      <c r="BJ190" s="625"/>
      <c r="BK190" s="625"/>
      <c r="BL190" s="625"/>
      <c r="BM190" s="625"/>
      <c r="BN190" s="625"/>
      <c r="BO190" s="625"/>
      <c r="BP190" s="625"/>
      <c r="BQ190" s="625"/>
      <c r="BR190" s="625"/>
      <c r="BS190" s="625"/>
      <c r="BT190" s="625"/>
      <c r="BU190" s="625"/>
      <c r="BV190" s="625"/>
      <c r="BW190" s="625"/>
      <c r="BX190" s="625"/>
      <c r="BY190" s="625"/>
      <c r="BZ190" s="625"/>
      <c r="CA190" s="625"/>
      <c r="CB190" s="625"/>
      <c r="CC190" s="625"/>
      <c r="CD190" s="625"/>
      <c r="CE190" s="625"/>
      <c r="CF190" s="625"/>
      <c r="CG190" s="625"/>
      <c r="CH190" s="625"/>
      <c r="CI190" s="625"/>
      <c r="CJ190" s="625"/>
      <c r="CK190" s="625"/>
      <c r="CL190" s="625"/>
      <c r="CM190" s="625"/>
      <c r="CN190" s="625"/>
      <c r="CO190" s="625"/>
      <c r="CP190" s="625"/>
      <c r="CQ190" s="625"/>
      <c r="CR190" s="625"/>
      <c r="CS190" s="625"/>
      <c r="CT190" s="625"/>
      <c r="CU190" s="625"/>
      <c r="CV190" s="625"/>
      <c r="CW190" s="625"/>
      <c r="CX190" s="625"/>
      <c r="CY190" s="625"/>
      <c r="CZ190" s="625"/>
      <c r="DA190" s="625"/>
      <c r="DB190" s="625"/>
      <c r="DC190" s="625"/>
      <c r="DD190" s="625"/>
      <c r="DE190" s="625"/>
      <c r="DF190" s="625"/>
      <c r="DG190" s="625"/>
      <c r="DH190" s="625"/>
      <c r="DI190" s="625"/>
      <c r="DJ190" s="625"/>
      <c r="DK190" s="625"/>
      <c r="DL190" s="625"/>
      <c r="DM190" s="625"/>
      <c r="DN190" s="625"/>
      <c r="DO190" s="625"/>
      <c r="DP190" s="625"/>
      <c r="DQ190" s="625"/>
      <c r="DR190" s="625"/>
      <c r="DS190" s="625"/>
      <c r="DT190" s="625"/>
      <c r="DU190" s="625"/>
      <c r="DV190" s="625"/>
      <c r="DW190" s="625"/>
      <c r="DX190" s="625"/>
      <c r="DY190" s="625"/>
      <c r="DZ190" s="625"/>
      <c r="EA190" s="625"/>
      <c r="EB190" s="625"/>
      <c r="EC190" s="625"/>
      <c r="ED190" s="625"/>
      <c r="EE190" s="625"/>
      <c r="EF190" s="625"/>
      <c r="EG190" s="625"/>
      <c r="EH190" s="625"/>
      <c r="EI190" s="625"/>
      <c r="EJ190" s="625"/>
      <c r="EK190" s="625"/>
      <c r="EL190" s="625"/>
      <c r="EM190" s="625"/>
      <c r="EN190" s="625"/>
      <c r="EO190" s="625"/>
      <c r="EP190" s="625"/>
      <c r="EQ190" s="625"/>
      <c r="ER190" s="625"/>
      <c r="ES190" s="625"/>
      <c r="ET190" s="625"/>
      <c r="EU190" s="625"/>
      <c r="EV190" s="625"/>
      <c r="EW190" s="625"/>
      <c r="EX190" s="625"/>
      <c r="EY190" s="625"/>
      <c r="EZ190" s="625"/>
      <c r="FA190" s="625"/>
      <c r="FB190" s="625"/>
      <c r="FC190" s="625"/>
      <c r="FD190" s="625"/>
      <c r="FE190" s="625"/>
      <c r="FF190" s="625"/>
      <c r="FG190" s="625"/>
      <c r="FH190" s="625"/>
      <c r="FI190" s="625"/>
      <c r="FJ190" s="625"/>
      <c r="FK190" s="625"/>
      <c r="FL190" s="625"/>
      <c r="FM190" s="625"/>
      <c r="FN190" s="625"/>
      <c r="FO190" s="625"/>
      <c r="FP190" s="625"/>
      <c r="FQ190" s="625"/>
      <c r="FR190" s="625"/>
      <c r="FS190" s="625"/>
      <c r="FT190" s="625"/>
      <c r="FU190" s="625"/>
      <c r="FV190" s="625"/>
      <c r="FW190" s="625"/>
      <c r="FX190" s="625"/>
      <c r="FY190" s="625"/>
      <c r="FZ190" s="625"/>
      <c r="GA190" s="625"/>
      <c r="GB190" s="625"/>
      <c r="GC190" s="625"/>
      <c r="GD190" s="625"/>
      <c r="GE190" s="625"/>
      <c r="GF190" s="625"/>
      <c r="GG190" s="625"/>
      <c r="GH190" s="625"/>
      <c r="GI190" s="625"/>
      <c r="GJ190" s="625"/>
      <c r="GK190" s="625"/>
      <c r="GL190" s="625"/>
      <c r="GM190" s="625"/>
      <c r="GN190" s="625"/>
      <c r="GO190" s="625"/>
      <c r="GP190" s="625"/>
      <c r="GQ190" s="625"/>
      <c r="GR190" s="625"/>
      <c r="GS190" s="625"/>
      <c r="GT190" s="625"/>
      <c r="GU190" s="625"/>
      <c r="GV190" s="625"/>
      <c r="GW190" s="625"/>
      <c r="GX190" s="625"/>
      <c r="GY190" s="625"/>
      <c r="GZ190" s="625"/>
      <c r="HA190" s="625"/>
      <c r="HB190" s="625"/>
      <c r="HC190" s="625"/>
      <c r="HD190" s="625"/>
      <c r="HE190" s="625"/>
      <c r="HF190" s="625"/>
      <c r="HG190" s="625"/>
      <c r="HH190" s="625"/>
      <c r="HI190" s="625"/>
      <c r="HJ190" s="625"/>
      <c r="HK190" s="625"/>
      <c r="HL190" s="625"/>
      <c r="HM190" s="625"/>
      <c r="HN190" s="625"/>
      <c r="HO190" s="625"/>
      <c r="HP190" s="625"/>
      <c r="HQ190" s="625"/>
      <c r="HR190" s="625"/>
      <c r="HS190" s="625"/>
      <c r="HT190" s="625"/>
      <c r="HU190" s="625"/>
      <c r="HV190" s="625"/>
      <c r="HW190" s="625"/>
      <c r="HX190" s="625"/>
      <c r="HY190" s="625"/>
      <c r="HZ190" s="625"/>
      <c r="IA190" s="625"/>
      <c r="IB190" s="625"/>
      <c r="IC190" s="625"/>
      <c r="ID190" s="625"/>
      <c r="IE190" s="625"/>
      <c r="IF190" s="625"/>
      <c r="IG190" s="625"/>
      <c r="IH190" s="625"/>
      <c r="II190" s="625"/>
      <c r="IJ190" s="625"/>
      <c r="IK190" s="625"/>
      <c r="IL190" s="625"/>
      <c r="IM190" s="625"/>
      <c r="IN190" s="625"/>
      <c r="IO190" s="625"/>
      <c r="IP190" s="625"/>
      <c r="IQ190" s="625"/>
      <c r="IR190" s="625"/>
      <c r="IS190" s="625"/>
      <c r="IT190" s="625"/>
      <c r="IU190" s="625"/>
      <c r="IV190" s="625"/>
    </row>
    <row r="191" spans="1:256" s="625" customFormat="1" ht="15" customHeight="1">
      <c r="A191" s="545"/>
      <c r="B191" s="545"/>
      <c r="C191" s="545"/>
      <c r="D191" s="545"/>
      <c r="E191" s="545"/>
      <c r="F191" s="644"/>
      <c r="G191" s="644"/>
      <c r="H191" s="644"/>
      <c r="I191" s="644"/>
      <c r="J191" s="644"/>
      <c r="K191" s="644"/>
      <c r="L191" s="644"/>
      <c r="M191" s="644"/>
      <c r="N191" s="644"/>
      <c r="O191" s="644"/>
      <c r="P191" s="644"/>
      <c r="Q191" s="547"/>
      <c r="R191" s="547"/>
      <c r="S191" s="547"/>
      <c r="T191" s="547"/>
      <c r="U191" s="547"/>
      <c r="V191" s="547"/>
      <c r="W191" s="547"/>
      <c r="X191" s="547"/>
      <c r="Y191" s="547"/>
      <c r="Z191" s="547"/>
      <c r="AA191" s="547"/>
      <c r="AB191" s="547"/>
      <c r="AC191" s="547"/>
      <c r="AD191" s="547"/>
      <c r="AE191" s="547"/>
      <c r="AF191" s="547"/>
      <c r="AG191" s="547"/>
      <c r="AH191" s="547"/>
      <c r="AI191" s="547"/>
      <c r="AJ191" s="547"/>
      <c r="AK191" s="547"/>
      <c r="AL191" s="547"/>
      <c r="AM191" s="547"/>
      <c r="AN191" s="547"/>
      <c r="AO191" s="547"/>
      <c r="AP191" s="547"/>
      <c r="AQ191" s="547"/>
      <c r="AR191" s="547"/>
      <c r="AS191" s="547"/>
      <c r="AT191" s="547"/>
      <c r="AU191" s="547"/>
      <c r="AV191" s="547"/>
      <c r="AW191" s="547"/>
      <c r="AX191" s="547"/>
      <c r="AY191" s="547"/>
      <c r="AZ191" s="547"/>
      <c r="BA191" s="547"/>
      <c r="BB191" s="547"/>
      <c r="BC191" s="547"/>
      <c r="BD191" s="547"/>
      <c r="BE191" s="547"/>
      <c r="BF191" s="547"/>
      <c r="BG191" s="547"/>
      <c r="BH191" s="547"/>
      <c r="BI191" s="547"/>
      <c r="BJ191" s="547"/>
      <c r="BK191" s="547"/>
      <c r="BL191" s="547"/>
      <c r="BM191" s="547"/>
      <c r="BN191" s="547"/>
      <c r="BO191" s="547"/>
      <c r="BP191" s="547"/>
      <c r="BQ191" s="547"/>
      <c r="BR191" s="547"/>
      <c r="BS191" s="547"/>
      <c r="BT191" s="547"/>
      <c r="BU191" s="547"/>
      <c r="BV191" s="547"/>
      <c r="BW191" s="547"/>
      <c r="BX191" s="547"/>
      <c r="BY191" s="547"/>
      <c r="BZ191" s="547"/>
      <c r="CA191" s="547"/>
      <c r="CB191" s="547"/>
      <c r="CC191" s="547"/>
      <c r="CD191" s="547"/>
      <c r="CE191" s="547"/>
      <c r="CF191" s="547"/>
      <c r="CG191" s="547"/>
      <c r="CH191" s="547"/>
      <c r="CI191" s="547"/>
      <c r="CJ191" s="547"/>
      <c r="CK191" s="547"/>
      <c r="CL191" s="547"/>
      <c r="CM191" s="547"/>
      <c r="CN191" s="547"/>
      <c r="CO191" s="547"/>
      <c r="CP191" s="547"/>
      <c r="CQ191" s="547"/>
      <c r="CR191" s="547"/>
      <c r="CS191" s="547"/>
      <c r="CT191" s="547"/>
      <c r="CU191" s="547"/>
      <c r="CV191" s="547"/>
      <c r="CW191" s="547"/>
      <c r="CX191" s="547"/>
      <c r="CY191" s="547"/>
      <c r="CZ191" s="547"/>
      <c r="DA191" s="547"/>
      <c r="DB191" s="547"/>
      <c r="DC191" s="547"/>
      <c r="DD191" s="547"/>
      <c r="DE191" s="547"/>
      <c r="DF191" s="547"/>
      <c r="DG191" s="547"/>
      <c r="DH191" s="547"/>
      <c r="DI191" s="547"/>
      <c r="DJ191" s="547"/>
      <c r="DK191" s="547"/>
      <c r="DL191" s="547"/>
      <c r="DM191" s="547"/>
      <c r="DN191" s="547"/>
      <c r="DO191" s="547"/>
      <c r="DP191" s="547"/>
      <c r="DQ191" s="547"/>
      <c r="DR191" s="547"/>
      <c r="DS191" s="547"/>
      <c r="DT191" s="547"/>
      <c r="DU191" s="547"/>
      <c r="DV191" s="547"/>
      <c r="DW191" s="547"/>
      <c r="DX191" s="547"/>
      <c r="DY191" s="547"/>
      <c r="DZ191" s="547"/>
      <c r="EA191" s="547"/>
      <c r="EB191" s="547"/>
      <c r="EC191" s="547"/>
      <c r="ED191" s="547"/>
      <c r="EE191" s="547"/>
      <c r="EF191" s="547"/>
      <c r="EG191" s="547"/>
      <c r="EH191" s="547"/>
      <c r="EI191" s="547"/>
      <c r="EJ191" s="547"/>
      <c r="EK191" s="547"/>
      <c r="EL191" s="547"/>
      <c r="EM191" s="547"/>
      <c r="EN191" s="547"/>
      <c r="EO191" s="547"/>
      <c r="EP191" s="547"/>
      <c r="EQ191" s="547"/>
      <c r="ER191" s="547"/>
      <c r="ES191" s="547"/>
      <c r="ET191" s="547"/>
      <c r="EU191" s="547"/>
      <c r="EV191" s="547"/>
      <c r="EW191" s="547"/>
      <c r="EX191" s="547"/>
      <c r="EY191" s="547"/>
      <c r="EZ191" s="547"/>
      <c r="FA191" s="547"/>
      <c r="FB191" s="547"/>
      <c r="FC191" s="547"/>
      <c r="FD191" s="547"/>
      <c r="FE191" s="547"/>
      <c r="FF191" s="547"/>
      <c r="FG191" s="547"/>
      <c r="FH191" s="547"/>
      <c r="FI191" s="547"/>
      <c r="FJ191" s="547"/>
      <c r="FK191" s="547"/>
      <c r="FL191" s="547"/>
      <c r="FM191" s="547"/>
      <c r="FN191" s="547"/>
      <c r="FO191" s="547"/>
      <c r="FP191" s="547"/>
      <c r="FQ191" s="547"/>
      <c r="FR191" s="547"/>
      <c r="FS191" s="547"/>
      <c r="FT191" s="547"/>
      <c r="FU191" s="547"/>
      <c r="FV191" s="547"/>
      <c r="FW191" s="547"/>
      <c r="FX191" s="547"/>
      <c r="FY191" s="547"/>
      <c r="FZ191" s="547"/>
      <c r="GA191" s="547"/>
      <c r="GB191" s="547"/>
      <c r="GC191" s="547"/>
      <c r="GD191" s="547"/>
      <c r="GE191" s="547"/>
      <c r="GF191" s="547"/>
      <c r="GG191" s="547"/>
      <c r="GH191" s="547"/>
      <c r="GI191" s="547"/>
      <c r="GJ191" s="547"/>
      <c r="GK191" s="547"/>
      <c r="GL191" s="547"/>
      <c r="GM191" s="547"/>
      <c r="GN191" s="547"/>
      <c r="GO191" s="547"/>
      <c r="GP191" s="547"/>
      <c r="GQ191" s="547"/>
      <c r="GR191" s="547"/>
      <c r="GS191" s="547"/>
      <c r="GT191" s="547"/>
      <c r="GU191" s="547"/>
      <c r="GV191" s="547"/>
      <c r="GW191" s="547"/>
      <c r="GX191" s="547"/>
      <c r="GY191" s="547"/>
      <c r="GZ191" s="547"/>
      <c r="HA191" s="547"/>
      <c r="HB191" s="547"/>
      <c r="HC191" s="547"/>
      <c r="HD191" s="547"/>
      <c r="HE191" s="547"/>
      <c r="HF191" s="547"/>
      <c r="HG191" s="547"/>
      <c r="HH191" s="547"/>
      <c r="HI191" s="547"/>
      <c r="HJ191" s="547"/>
      <c r="HK191" s="547"/>
      <c r="HL191" s="547"/>
      <c r="HM191" s="547"/>
      <c r="HN191" s="547"/>
      <c r="HO191" s="547"/>
      <c r="HP191" s="547"/>
      <c r="HQ191" s="547"/>
      <c r="HR191" s="547"/>
      <c r="HS191" s="547"/>
      <c r="HT191" s="547"/>
      <c r="HU191" s="547"/>
      <c r="HV191" s="547"/>
      <c r="HW191" s="547"/>
      <c r="HX191" s="547"/>
      <c r="HY191" s="547"/>
      <c r="HZ191" s="547"/>
      <c r="IA191" s="547"/>
      <c r="IB191" s="547"/>
      <c r="IC191" s="547"/>
      <c r="ID191" s="547"/>
      <c r="IE191" s="547"/>
      <c r="IF191" s="547"/>
      <c r="IG191" s="547"/>
      <c r="IH191" s="547"/>
      <c r="II191" s="547"/>
      <c r="IJ191" s="547"/>
      <c r="IK191" s="547"/>
      <c r="IL191" s="547"/>
      <c r="IM191" s="547"/>
      <c r="IN191" s="547"/>
      <c r="IO191" s="547"/>
      <c r="IP191" s="547"/>
      <c r="IQ191" s="547"/>
      <c r="IR191" s="547"/>
      <c r="IS191" s="547"/>
      <c r="IT191" s="547"/>
      <c r="IU191" s="547"/>
      <c r="IV191" s="547"/>
    </row>
  </sheetData>
  <protectedRanges>
    <protectedRange sqref="C60 C17 C47" name="Range1_2_2_1_1"/>
  </protectedRanges>
  <mergeCells count="14">
    <mergeCell ref="A26:E26"/>
    <mergeCell ref="A2:E2"/>
    <mergeCell ref="A14:E14"/>
    <mergeCell ref="A24:E24"/>
    <mergeCell ref="A185:D185"/>
    <mergeCell ref="A78:E78"/>
    <mergeCell ref="A88:E88"/>
    <mergeCell ref="A117:E117"/>
    <mergeCell ref="A144:E144"/>
    <mergeCell ref="A174:E174"/>
    <mergeCell ref="A46:E46"/>
    <mergeCell ref="A57:E57"/>
    <mergeCell ref="A59:E59"/>
    <mergeCell ref="A70:E70"/>
  </mergeCells>
  <pageMargins left="0.7" right="0.7" top="0.75" bottom="0.56999999999999995" header="0.3" footer="0.3"/>
  <pageSetup paperSize="9" scale="76" orientation="portrait" r:id="rId1"/>
  <headerFooter>
    <oddFooter>&amp;C&amp;P</oddFooter>
  </headerFooter>
  <rowBreaks count="4" manualBreakCount="4">
    <brk id="14" max="4" man="1"/>
    <brk id="57" max="4" man="1"/>
    <brk id="98" max="4" man="1"/>
    <brk id="143" max="4" man="1"/>
  </rowBreaks>
  <drawing r:id="rId2"/>
  <legacyDrawing r:id="rId3"/>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6" tint="-0.249977111117893"/>
  </sheetPr>
  <dimension ref="A1:IO33"/>
  <sheetViews>
    <sheetView zoomScaleNormal="100" zoomScaleSheetLayoutView="80" workbookViewId="0">
      <selection activeCell="L1" sqref="L1:L1048576"/>
    </sheetView>
  </sheetViews>
  <sheetFormatPr defaultRowHeight="15"/>
  <cols>
    <col min="1" max="1" width="45.7109375" style="545" customWidth="1"/>
    <col min="2" max="5" width="11.7109375" style="545" customWidth="1"/>
    <col min="6" max="6" width="11" style="644" bestFit="1" customWidth="1"/>
    <col min="7" max="9" width="9.140625" style="644"/>
    <col min="10" max="16384" width="9.140625" style="547"/>
  </cols>
  <sheetData>
    <row r="1" spans="1:249" ht="24.95" customHeight="1">
      <c r="A1" s="544" t="s">
        <v>585</v>
      </c>
      <c r="B1" s="545" t="s">
        <v>323</v>
      </c>
    </row>
    <row r="2" spans="1:249" ht="272.25" customHeight="1">
      <c r="A2" s="2906" t="s">
        <v>658</v>
      </c>
      <c r="B2" s="2767"/>
      <c r="C2" s="2767"/>
      <c r="D2" s="2767"/>
      <c r="E2" s="2767"/>
      <c r="F2" s="887"/>
    </row>
    <row r="3" spans="1:249" s="625" customFormat="1" ht="12">
      <c r="A3" s="667"/>
      <c r="B3" s="651"/>
      <c r="C3" s="651"/>
      <c r="D3" s="651"/>
      <c r="E3" s="651"/>
      <c r="F3" s="649"/>
      <c r="G3" s="649"/>
      <c r="H3" s="649"/>
      <c r="I3" s="649"/>
    </row>
    <row r="4" spans="1:249" ht="20.100000000000001" customHeight="1">
      <c r="A4" s="650" t="s">
        <v>640</v>
      </c>
      <c r="B4" s="650"/>
      <c r="C4" s="650"/>
      <c r="D4" s="650"/>
      <c r="E4" s="650"/>
    </row>
    <row r="5" spans="1:249" s="625" customFormat="1" ht="15" customHeight="1">
      <c r="A5" s="988" t="s">
        <v>543</v>
      </c>
      <c r="B5" s="551"/>
      <c r="C5" s="668"/>
      <c r="D5" s="551"/>
      <c r="E5" s="551"/>
      <c r="F5" s="1000"/>
      <c r="G5" s="1000"/>
      <c r="H5" s="1000"/>
      <c r="I5" s="1000"/>
      <c r="J5" s="620"/>
    </row>
    <row r="6" spans="1:249" s="646" customFormat="1" ht="20.100000000000001" customHeight="1">
      <c r="A6" s="554" t="s">
        <v>14</v>
      </c>
      <c r="B6" s="555"/>
      <c r="C6" s="629">
        <v>2011</v>
      </c>
      <c r="D6" s="652">
        <v>2012</v>
      </c>
      <c r="E6" s="999" t="s">
        <v>672</v>
      </c>
      <c r="F6" s="1001" t="s">
        <v>7</v>
      </c>
      <c r="G6" s="1002"/>
      <c r="H6" s="1002">
        <v>2011</v>
      </c>
      <c r="I6" s="1002">
        <v>2012</v>
      </c>
      <c r="J6" s="613">
        <v>2013</v>
      </c>
    </row>
    <row r="7" spans="1:249" s="646" customFormat="1" ht="20.100000000000001" customHeight="1">
      <c r="A7" s="558" t="s">
        <v>586</v>
      </c>
      <c r="B7" s="596"/>
      <c r="C7" s="561">
        <v>17986</v>
      </c>
      <c r="D7" s="998">
        <v>18586</v>
      </c>
      <c r="E7" s="998">
        <v>47823</v>
      </c>
      <c r="F7" s="1003" t="s">
        <v>586</v>
      </c>
      <c r="G7" s="1002"/>
      <c r="H7" s="1002">
        <v>17986</v>
      </c>
      <c r="I7" s="1002">
        <v>18586</v>
      </c>
      <c r="J7" s="613">
        <v>47823</v>
      </c>
    </row>
    <row r="8" spans="1:249" s="646" customFormat="1" ht="20.100000000000001" customHeight="1">
      <c r="A8" s="558" t="s">
        <v>587</v>
      </c>
      <c r="B8" s="672"/>
      <c r="C8" s="655">
        <v>11291</v>
      </c>
      <c r="D8" s="673">
        <v>17131</v>
      </c>
      <c r="E8" s="673">
        <v>43754</v>
      </c>
      <c r="F8" s="1004" t="s">
        <v>587</v>
      </c>
      <c r="G8" s="1002"/>
      <c r="H8" s="1002">
        <v>11291</v>
      </c>
      <c r="I8" s="1002">
        <v>17131</v>
      </c>
      <c r="J8" s="613">
        <v>43754</v>
      </c>
    </row>
    <row r="9" spans="1:249" s="646" customFormat="1" ht="20.100000000000001" customHeight="1">
      <c r="A9" s="558" t="s">
        <v>588</v>
      </c>
      <c r="B9" s="672"/>
      <c r="C9" s="655">
        <v>10668</v>
      </c>
      <c r="D9" s="671">
        <v>18383</v>
      </c>
      <c r="E9" s="671">
        <v>34903</v>
      </c>
      <c r="F9" s="1004" t="s">
        <v>588</v>
      </c>
      <c r="G9" s="1002"/>
      <c r="H9" s="1002">
        <v>10668</v>
      </c>
      <c r="I9" s="1002">
        <v>18383</v>
      </c>
      <c r="J9" s="613">
        <v>34903</v>
      </c>
    </row>
    <row r="10" spans="1:249" s="646" customFormat="1" ht="20.100000000000001" customHeight="1">
      <c r="A10" s="574" t="s">
        <v>589</v>
      </c>
      <c r="B10" s="578"/>
      <c r="C10" s="674">
        <v>11</v>
      </c>
      <c r="D10" s="675">
        <v>11</v>
      </c>
      <c r="E10" s="675">
        <v>111</v>
      </c>
      <c r="F10" s="1004" t="s">
        <v>589</v>
      </c>
      <c r="G10" s="1002"/>
      <c r="H10" s="1002">
        <v>11</v>
      </c>
      <c r="I10" s="1002">
        <v>11</v>
      </c>
      <c r="J10" s="613">
        <v>111</v>
      </c>
    </row>
    <row r="11" spans="1:249" s="625" customFormat="1" ht="15" customHeight="1">
      <c r="A11" s="551" t="s">
        <v>654</v>
      </c>
      <c r="B11" s="619"/>
      <c r="C11" s="619"/>
      <c r="D11" s="551"/>
      <c r="E11" s="551"/>
      <c r="F11" s="656"/>
      <c r="G11" s="649"/>
      <c r="H11" s="649"/>
      <c r="I11" s="649"/>
    </row>
    <row r="12" spans="1:249" s="625" customFormat="1" ht="15" customHeight="1">
      <c r="A12" s="2908" t="s">
        <v>657</v>
      </c>
      <c r="B12" s="2907"/>
      <c r="C12" s="2907"/>
      <c r="D12" s="2907"/>
      <c r="E12" s="2907"/>
      <c r="F12" s="677"/>
      <c r="G12" s="649"/>
      <c r="H12" s="649"/>
      <c r="I12" s="649"/>
    </row>
    <row r="13" spans="1:249">
      <c r="A13" s="678"/>
      <c r="B13" s="678"/>
      <c r="C13" s="678"/>
      <c r="D13" s="678"/>
      <c r="E13" s="678"/>
    </row>
    <row r="14" spans="1:249" ht="20.100000000000001" customHeight="1">
      <c r="A14" s="2729" t="s">
        <v>669</v>
      </c>
      <c r="B14" s="2729"/>
      <c r="C14" s="2729"/>
      <c r="D14" s="2729"/>
      <c r="E14" s="2729"/>
      <c r="F14" s="679"/>
      <c r="G14" s="679"/>
      <c r="H14" s="679"/>
      <c r="I14" s="679"/>
      <c r="J14" s="681"/>
      <c r="K14" s="681"/>
      <c r="L14" s="681"/>
      <c r="M14" s="681"/>
      <c r="N14" s="681"/>
      <c r="O14" s="681"/>
      <c r="P14" s="681"/>
      <c r="Q14" s="681"/>
      <c r="R14" s="681"/>
      <c r="S14" s="681"/>
      <c r="T14" s="681"/>
      <c r="U14" s="681"/>
      <c r="V14" s="681"/>
      <c r="W14" s="681"/>
      <c r="X14" s="681"/>
      <c r="Y14" s="681"/>
      <c r="Z14" s="681"/>
      <c r="AA14" s="681"/>
      <c r="AB14" s="681"/>
      <c r="AC14" s="681"/>
      <c r="AD14" s="681"/>
      <c r="AE14" s="681"/>
      <c r="AF14" s="681"/>
      <c r="AG14" s="681"/>
      <c r="AH14" s="681"/>
      <c r="AI14" s="681"/>
      <c r="AJ14" s="681"/>
      <c r="AK14" s="681"/>
      <c r="AL14" s="681"/>
      <c r="AM14" s="681"/>
      <c r="AN14" s="681"/>
      <c r="AO14" s="681"/>
      <c r="AP14" s="681"/>
      <c r="AQ14" s="681"/>
      <c r="AR14" s="681"/>
      <c r="AS14" s="681"/>
      <c r="AT14" s="681"/>
      <c r="AU14" s="681"/>
      <c r="AV14" s="681"/>
      <c r="AW14" s="681"/>
      <c r="AX14" s="681"/>
      <c r="AY14" s="681"/>
      <c r="AZ14" s="681"/>
      <c r="BA14" s="681"/>
      <c r="BB14" s="681"/>
      <c r="BC14" s="681"/>
      <c r="BD14" s="681"/>
      <c r="BE14" s="681"/>
      <c r="BF14" s="681"/>
      <c r="BG14" s="681"/>
      <c r="BH14" s="681"/>
      <c r="BI14" s="681"/>
      <c r="BJ14" s="681"/>
      <c r="BK14" s="681"/>
      <c r="BL14" s="681"/>
      <c r="BM14" s="681"/>
      <c r="BN14" s="681"/>
      <c r="BO14" s="681"/>
      <c r="BP14" s="681"/>
      <c r="BQ14" s="681"/>
      <c r="BR14" s="681"/>
      <c r="BS14" s="681"/>
      <c r="BT14" s="681"/>
      <c r="BU14" s="681"/>
      <c r="BV14" s="681"/>
      <c r="BW14" s="681"/>
      <c r="BX14" s="681"/>
      <c r="BY14" s="681"/>
      <c r="BZ14" s="681"/>
      <c r="CA14" s="681"/>
      <c r="CB14" s="681"/>
      <c r="CC14" s="681"/>
      <c r="CD14" s="681"/>
      <c r="CE14" s="681"/>
      <c r="CF14" s="681"/>
      <c r="CG14" s="681"/>
      <c r="CH14" s="681"/>
      <c r="CI14" s="681"/>
      <c r="CJ14" s="681"/>
      <c r="CK14" s="681"/>
      <c r="CL14" s="681"/>
      <c r="CM14" s="681"/>
      <c r="CN14" s="681"/>
      <c r="CO14" s="681"/>
      <c r="CP14" s="681"/>
      <c r="CQ14" s="681"/>
      <c r="CR14" s="681"/>
      <c r="CS14" s="681"/>
      <c r="CT14" s="681"/>
      <c r="CU14" s="681"/>
      <c r="CV14" s="681"/>
      <c r="CW14" s="681"/>
      <c r="CX14" s="681"/>
      <c r="CY14" s="681"/>
      <c r="CZ14" s="681"/>
      <c r="DA14" s="681"/>
      <c r="DB14" s="681"/>
      <c r="DC14" s="681"/>
      <c r="DD14" s="681"/>
      <c r="DE14" s="681"/>
      <c r="DF14" s="681"/>
      <c r="DG14" s="681"/>
      <c r="DH14" s="681"/>
      <c r="DI14" s="681"/>
      <c r="DJ14" s="681"/>
      <c r="DK14" s="681"/>
      <c r="DL14" s="681"/>
      <c r="DM14" s="681"/>
      <c r="DN14" s="681"/>
      <c r="DO14" s="681"/>
      <c r="DP14" s="681"/>
      <c r="DQ14" s="681"/>
      <c r="DR14" s="681"/>
      <c r="DS14" s="681"/>
      <c r="DT14" s="681"/>
      <c r="DU14" s="681"/>
      <c r="DV14" s="681"/>
      <c r="DW14" s="681"/>
      <c r="DX14" s="681"/>
      <c r="DY14" s="681"/>
      <c r="DZ14" s="681"/>
      <c r="EA14" s="681"/>
      <c r="EB14" s="681"/>
      <c r="EC14" s="681"/>
      <c r="ED14" s="681"/>
      <c r="EE14" s="681"/>
      <c r="EF14" s="681"/>
      <c r="EG14" s="681"/>
      <c r="EH14" s="681"/>
      <c r="EI14" s="681"/>
      <c r="EJ14" s="681"/>
      <c r="EK14" s="681"/>
      <c r="EL14" s="681"/>
      <c r="EM14" s="681"/>
      <c r="EN14" s="681"/>
      <c r="EO14" s="681"/>
      <c r="EP14" s="681"/>
      <c r="EQ14" s="681"/>
      <c r="ER14" s="681"/>
      <c r="ES14" s="681"/>
      <c r="ET14" s="681"/>
      <c r="EU14" s="681"/>
      <c r="EV14" s="681"/>
      <c r="EW14" s="681"/>
      <c r="EX14" s="681"/>
      <c r="EY14" s="681"/>
      <c r="EZ14" s="681"/>
      <c r="FA14" s="681"/>
      <c r="FB14" s="681"/>
      <c r="FC14" s="681"/>
      <c r="FD14" s="681"/>
      <c r="FE14" s="681"/>
      <c r="FF14" s="681"/>
      <c r="FG14" s="681"/>
      <c r="FH14" s="681"/>
      <c r="FI14" s="681"/>
      <c r="FJ14" s="681"/>
      <c r="FK14" s="681"/>
      <c r="FL14" s="681"/>
      <c r="FM14" s="681"/>
      <c r="FN14" s="681"/>
      <c r="FO14" s="681"/>
      <c r="FP14" s="681"/>
      <c r="FQ14" s="681"/>
      <c r="FR14" s="681"/>
      <c r="FS14" s="681"/>
      <c r="FT14" s="681"/>
      <c r="FU14" s="681"/>
      <c r="FV14" s="681"/>
      <c r="FW14" s="681"/>
      <c r="FX14" s="681"/>
      <c r="FY14" s="681"/>
      <c r="FZ14" s="681"/>
      <c r="GA14" s="681"/>
      <c r="GB14" s="681"/>
      <c r="GC14" s="681"/>
      <c r="GD14" s="681"/>
      <c r="GE14" s="681"/>
      <c r="GF14" s="681"/>
      <c r="GG14" s="681"/>
      <c r="GH14" s="681"/>
      <c r="GI14" s="681"/>
      <c r="GJ14" s="681"/>
      <c r="GK14" s="681"/>
      <c r="GL14" s="681"/>
      <c r="GM14" s="681"/>
      <c r="GN14" s="681"/>
      <c r="GO14" s="681"/>
      <c r="GP14" s="681"/>
      <c r="GQ14" s="681"/>
      <c r="GR14" s="681"/>
      <c r="GS14" s="681"/>
      <c r="GT14" s="681"/>
      <c r="GU14" s="681"/>
      <c r="GV14" s="681"/>
      <c r="GW14" s="681"/>
      <c r="GX14" s="681"/>
      <c r="GY14" s="681"/>
      <c r="GZ14" s="681"/>
      <c r="HA14" s="681"/>
      <c r="HB14" s="681"/>
      <c r="HC14" s="681"/>
      <c r="HD14" s="681"/>
      <c r="HE14" s="681"/>
      <c r="HF14" s="681"/>
      <c r="HG14" s="681"/>
      <c r="HH14" s="681"/>
      <c r="HI14" s="681"/>
      <c r="HJ14" s="681"/>
      <c r="HK14" s="681"/>
      <c r="HL14" s="681"/>
      <c r="HM14" s="681"/>
      <c r="HN14" s="681"/>
      <c r="HO14" s="681"/>
      <c r="HP14" s="681"/>
      <c r="HQ14" s="681"/>
      <c r="HR14" s="681"/>
      <c r="HS14" s="681"/>
      <c r="HT14" s="681"/>
      <c r="HU14" s="681"/>
      <c r="HV14" s="681"/>
      <c r="HW14" s="681"/>
      <c r="HX14" s="681"/>
      <c r="HY14" s="681"/>
      <c r="HZ14" s="681"/>
      <c r="IA14" s="681"/>
      <c r="IB14" s="681"/>
      <c r="IC14" s="681"/>
      <c r="ID14" s="681"/>
      <c r="IE14" s="681"/>
      <c r="IF14" s="681"/>
      <c r="IG14" s="681"/>
      <c r="IH14" s="681"/>
      <c r="II14" s="681"/>
      <c r="IJ14" s="681"/>
      <c r="IK14" s="681"/>
      <c r="IL14" s="681"/>
      <c r="IM14" s="681"/>
      <c r="IN14" s="681"/>
      <c r="IO14" s="681"/>
    </row>
    <row r="15" spans="1:249">
      <c r="A15" s="678"/>
      <c r="B15" s="678"/>
      <c r="C15" s="678"/>
      <c r="D15" s="678"/>
      <c r="E15" s="678"/>
    </row>
    <row r="16" spans="1:249">
      <c r="A16" s="678"/>
      <c r="B16" s="678"/>
      <c r="C16" s="678"/>
      <c r="D16" s="678"/>
      <c r="E16" s="678"/>
    </row>
    <row r="17" spans="1:249">
      <c r="A17" s="678"/>
      <c r="B17" s="678"/>
      <c r="C17" s="678"/>
      <c r="D17" s="678"/>
      <c r="E17" s="678"/>
    </row>
    <row r="18" spans="1:249">
      <c r="A18" s="678"/>
      <c r="B18" s="678"/>
      <c r="C18" s="678"/>
      <c r="D18" s="678"/>
      <c r="E18" s="678"/>
    </row>
    <row r="19" spans="1:249">
      <c r="A19" s="678"/>
      <c r="B19" s="678"/>
      <c r="C19" s="678"/>
      <c r="D19" s="678"/>
      <c r="E19" s="678"/>
    </row>
    <row r="20" spans="1:249">
      <c r="A20" s="678"/>
      <c r="B20" s="678"/>
      <c r="C20" s="678"/>
      <c r="D20" s="678"/>
      <c r="E20" s="678"/>
    </row>
    <row r="21" spans="1:249">
      <c r="A21" s="678"/>
      <c r="B21" s="678"/>
      <c r="C21" s="678"/>
      <c r="D21" s="678"/>
      <c r="E21" s="678"/>
    </row>
    <row r="22" spans="1:249">
      <c r="A22" s="678"/>
      <c r="B22" s="678"/>
      <c r="C22" s="678"/>
      <c r="D22" s="678"/>
      <c r="E22" s="678"/>
    </row>
    <row r="23" spans="1:249">
      <c r="A23" s="678"/>
      <c r="B23" s="678"/>
      <c r="C23" s="678"/>
      <c r="D23" s="678"/>
      <c r="E23" s="678"/>
    </row>
    <row r="24" spans="1:249">
      <c r="A24" s="678"/>
      <c r="B24" s="678"/>
      <c r="C24" s="678"/>
      <c r="D24" s="678"/>
      <c r="E24" s="678"/>
    </row>
    <row r="25" spans="1:249">
      <c r="A25" s="678"/>
      <c r="B25" s="678"/>
      <c r="C25" s="678"/>
      <c r="D25" s="678"/>
      <c r="E25" s="678"/>
    </row>
    <row r="26" spans="1:249" s="644" customFormat="1">
      <c r="A26" s="678"/>
      <c r="B26" s="678"/>
      <c r="C26" s="678"/>
      <c r="D26" s="678"/>
      <c r="E26" s="678"/>
      <c r="J26" s="547"/>
      <c r="K26" s="547"/>
      <c r="L26" s="547"/>
      <c r="M26" s="547"/>
      <c r="N26" s="547"/>
      <c r="O26" s="547"/>
      <c r="P26" s="547"/>
      <c r="Q26" s="547"/>
      <c r="R26" s="547"/>
      <c r="S26" s="547"/>
      <c r="T26" s="547"/>
      <c r="U26" s="547"/>
      <c r="V26" s="547"/>
      <c r="W26" s="547"/>
      <c r="X26" s="547"/>
      <c r="Y26" s="547"/>
      <c r="Z26" s="547"/>
      <c r="AA26" s="547"/>
      <c r="AB26" s="547"/>
      <c r="AC26" s="547"/>
      <c r="AD26" s="547"/>
      <c r="AE26" s="547"/>
      <c r="AF26" s="547"/>
      <c r="AG26" s="547"/>
      <c r="AH26" s="547"/>
      <c r="AI26" s="547"/>
      <c r="AJ26" s="547"/>
      <c r="AK26" s="547"/>
      <c r="AL26" s="547"/>
      <c r="AM26" s="547"/>
      <c r="AN26" s="547"/>
      <c r="AO26" s="547"/>
      <c r="AP26" s="547"/>
      <c r="AQ26" s="547"/>
      <c r="AR26" s="547"/>
      <c r="AS26" s="547"/>
      <c r="AT26" s="547"/>
      <c r="AU26" s="547"/>
      <c r="AV26" s="547"/>
      <c r="AW26" s="547"/>
      <c r="AX26" s="547"/>
      <c r="AY26" s="547"/>
      <c r="AZ26" s="547"/>
      <c r="BA26" s="547"/>
      <c r="BB26" s="547"/>
      <c r="BC26" s="547"/>
      <c r="BD26" s="547"/>
      <c r="BE26" s="547"/>
      <c r="BF26" s="547"/>
      <c r="BG26" s="547"/>
      <c r="BH26" s="547"/>
      <c r="BI26" s="547"/>
      <c r="BJ26" s="547"/>
      <c r="BK26" s="547"/>
      <c r="BL26" s="547"/>
      <c r="BM26" s="547"/>
      <c r="BN26" s="547"/>
      <c r="BO26" s="547"/>
      <c r="BP26" s="547"/>
      <c r="BQ26" s="547"/>
      <c r="BR26" s="547"/>
      <c r="BS26" s="547"/>
      <c r="BT26" s="547"/>
      <c r="BU26" s="547"/>
      <c r="BV26" s="547"/>
      <c r="BW26" s="547"/>
      <c r="BX26" s="547"/>
      <c r="BY26" s="547"/>
      <c r="BZ26" s="547"/>
      <c r="CA26" s="547"/>
      <c r="CB26" s="547"/>
      <c r="CC26" s="547"/>
      <c r="CD26" s="547"/>
      <c r="CE26" s="547"/>
      <c r="CF26" s="547"/>
      <c r="CG26" s="547"/>
      <c r="CH26" s="547"/>
      <c r="CI26" s="547"/>
      <c r="CJ26" s="547"/>
      <c r="CK26" s="547"/>
      <c r="CL26" s="547"/>
      <c r="CM26" s="547"/>
      <c r="CN26" s="547"/>
      <c r="CO26" s="547"/>
      <c r="CP26" s="547"/>
      <c r="CQ26" s="547"/>
      <c r="CR26" s="547"/>
      <c r="CS26" s="547"/>
      <c r="CT26" s="547"/>
      <c r="CU26" s="547"/>
      <c r="CV26" s="547"/>
      <c r="CW26" s="547"/>
      <c r="CX26" s="547"/>
      <c r="CY26" s="547"/>
      <c r="CZ26" s="547"/>
      <c r="DA26" s="547"/>
      <c r="DB26" s="547"/>
      <c r="DC26" s="547"/>
      <c r="DD26" s="547"/>
      <c r="DE26" s="547"/>
      <c r="DF26" s="547"/>
      <c r="DG26" s="547"/>
      <c r="DH26" s="547"/>
      <c r="DI26" s="547"/>
      <c r="DJ26" s="547"/>
      <c r="DK26" s="547"/>
      <c r="DL26" s="547"/>
      <c r="DM26" s="547"/>
      <c r="DN26" s="547"/>
      <c r="DO26" s="547"/>
      <c r="DP26" s="547"/>
      <c r="DQ26" s="547"/>
      <c r="DR26" s="547"/>
      <c r="DS26" s="547"/>
      <c r="DT26" s="547"/>
      <c r="DU26" s="547"/>
      <c r="DV26" s="547"/>
      <c r="DW26" s="547"/>
      <c r="DX26" s="547"/>
      <c r="DY26" s="547"/>
      <c r="DZ26" s="547"/>
      <c r="EA26" s="547"/>
      <c r="EB26" s="547"/>
      <c r="EC26" s="547"/>
      <c r="ED26" s="547"/>
      <c r="EE26" s="547"/>
      <c r="EF26" s="547"/>
      <c r="EG26" s="547"/>
      <c r="EH26" s="547"/>
      <c r="EI26" s="547"/>
      <c r="EJ26" s="547"/>
      <c r="EK26" s="547"/>
      <c r="EL26" s="547"/>
      <c r="EM26" s="547"/>
      <c r="EN26" s="547"/>
      <c r="EO26" s="547"/>
      <c r="EP26" s="547"/>
      <c r="EQ26" s="547"/>
      <c r="ER26" s="547"/>
      <c r="ES26" s="547"/>
      <c r="ET26" s="547"/>
      <c r="EU26" s="547"/>
      <c r="EV26" s="547"/>
      <c r="EW26" s="547"/>
      <c r="EX26" s="547"/>
      <c r="EY26" s="547"/>
      <c r="EZ26" s="547"/>
      <c r="FA26" s="547"/>
      <c r="FB26" s="547"/>
      <c r="FC26" s="547"/>
      <c r="FD26" s="547"/>
      <c r="FE26" s="547"/>
      <c r="FF26" s="547"/>
      <c r="FG26" s="547"/>
      <c r="FH26" s="547"/>
      <c r="FI26" s="547"/>
      <c r="FJ26" s="547"/>
      <c r="FK26" s="547"/>
      <c r="FL26" s="547"/>
      <c r="FM26" s="547"/>
      <c r="FN26" s="547"/>
      <c r="FO26" s="547"/>
      <c r="FP26" s="547"/>
      <c r="FQ26" s="547"/>
      <c r="FR26" s="547"/>
      <c r="FS26" s="547"/>
      <c r="FT26" s="547"/>
      <c r="FU26" s="547"/>
      <c r="FV26" s="547"/>
      <c r="FW26" s="547"/>
      <c r="FX26" s="547"/>
      <c r="FY26" s="547"/>
      <c r="FZ26" s="547"/>
      <c r="GA26" s="547"/>
      <c r="GB26" s="547"/>
      <c r="GC26" s="547"/>
      <c r="GD26" s="547"/>
      <c r="GE26" s="547"/>
      <c r="GF26" s="547"/>
      <c r="GG26" s="547"/>
      <c r="GH26" s="547"/>
      <c r="GI26" s="547"/>
      <c r="GJ26" s="547"/>
      <c r="GK26" s="547"/>
      <c r="GL26" s="547"/>
      <c r="GM26" s="547"/>
      <c r="GN26" s="547"/>
      <c r="GO26" s="547"/>
      <c r="GP26" s="547"/>
      <c r="GQ26" s="547"/>
      <c r="GR26" s="547"/>
      <c r="GS26" s="547"/>
      <c r="GT26" s="547"/>
      <c r="GU26" s="547"/>
      <c r="GV26" s="547"/>
      <c r="GW26" s="547"/>
      <c r="GX26" s="547"/>
      <c r="GY26" s="547"/>
      <c r="GZ26" s="547"/>
      <c r="HA26" s="547"/>
      <c r="HB26" s="547"/>
      <c r="HC26" s="547"/>
      <c r="HD26" s="547"/>
      <c r="HE26" s="547"/>
      <c r="HF26" s="547"/>
      <c r="HG26" s="547"/>
      <c r="HH26" s="547"/>
      <c r="HI26" s="547"/>
      <c r="HJ26" s="547"/>
      <c r="HK26" s="547"/>
      <c r="HL26" s="547"/>
      <c r="HM26" s="547"/>
      <c r="HN26" s="547"/>
      <c r="HO26" s="547"/>
      <c r="HP26" s="547"/>
      <c r="HQ26" s="547"/>
      <c r="HR26" s="547"/>
      <c r="HS26" s="547"/>
      <c r="HT26" s="547"/>
      <c r="HU26" s="547"/>
      <c r="HV26" s="547"/>
      <c r="HW26" s="547"/>
      <c r="HX26" s="547"/>
      <c r="HY26" s="547"/>
      <c r="HZ26" s="547"/>
      <c r="IA26" s="547"/>
      <c r="IB26" s="547"/>
      <c r="IC26" s="547"/>
      <c r="ID26" s="547"/>
      <c r="IE26" s="547"/>
      <c r="IF26" s="547"/>
      <c r="IG26" s="547"/>
      <c r="IH26" s="547"/>
      <c r="II26" s="547"/>
      <c r="IJ26" s="547"/>
      <c r="IK26" s="547"/>
      <c r="IL26" s="547"/>
      <c r="IM26" s="547"/>
      <c r="IN26" s="547"/>
      <c r="IO26" s="547"/>
    </row>
    <row r="27" spans="1:249" s="644" customFormat="1">
      <c r="A27" s="678"/>
      <c r="B27" s="678"/>
      <c r="C27" s="678"/>
      <c r="D27" s="678"/>
      <c r="E27" s="678"/>
      <c r="J27" s="547"/>
      <c r="K27" s="547"/>
      <c r="L27" s="547"/>
      <c r="M27" s="547"/>
      <c r="N27" s="547"/>
      <c r="O27" s="547"/>
      <c r="P27" s="547"/>
      <c r="Q27" s="547"/>
      <c r="R27" s="547"/>
      <c r="S27" s="547"/>
      <c r="T27" s="547"/>
      <c r="U27" s="547"/>
      <c r="V27" s="547"/>
      <c r="W27" s="547"/>
      <c r="X27" s="547"/>
      <c r="Y27" s="547"/>
      <c r="Z27" s="547"/>
      <c r="AA27" s="547"/>
      <c r="AB27" s="547"/>
      <c r="AC27" s="547"/>
      <c r="AD27" s="547"/>
      <c r="AE27" s="547"/>
      <c r="AF27" s="547"/>
      <c r="AG27" s="547"/>
      <c r="AH27" s="547"/>
      <c r="AI27" s="547"/>
      <c r="AJ27" s="547"/>
      <c r="AK27" s="547"/>
      <c r="AL27" s="547"/>
      <c r="AM27" s="547"/>
      <c r="AN27" s="547"/>
      <c r="AO27" s="547"/>
      <c r="AP27" s="547"/>
      <c r="AQ27" s="547"/>
      <c r="AR27" s="547"/>
      <c r="AS27" s="547"/>
      <c r="AT27" s="547"/>
      <c r="AU27" s="547"/>
      <c r="AV27" s="547"/>
      <c r="AW27" s="547"/>
      <c r="AX27" s="547"/>
      <c r="AY27" s="547"/>
      <c r="AZ27" s="547"/>
      <c r="BA27" s="547"/>
      <c r="BB27" s="547"/>
      <c r="BC27" s="547"/>
      <c r="BD27" s="547"/>
      <c r="BE27" s="547"/>
      <c r="BF27" s="547"/>
      <c r="BG27" s="547"/>
      <c r="BH27" s="547"/>
      <c r="BI27" s="547"/>
      <c r="BJ27" s="547"/>
      <c r="BK27" s="547"/>
      <c r="BL27" s="547"/>
      <c r="BM27" s="547"/>
      <c r="BN27" s="547"/>
      <c r="BO27" s="547"/>
      <c r="BP27" s="547"/>
      <c r="BQ27" s="547"/>
      <c r="BR27" s="547"/>
      <c r="BS27" s="547"/>
      <c r="BT27" s="547"/>
      <c r="BU27" s="547"/>
      <c r="BV27" s="547"/>
      <c r="BW27" s="547"/>
      <c r="BX27" s="547"/>
      <c r="BY27" s="547"/>
      <c r="BZ27" s="547"/>
      <c r="CA27" s="547"/>
      <c r="CB27" s="547"/>
      <c r="CC27" s="547"/>
      <c r="CD27" s="547"/>
      <c r="CE27" s="547"/>
      <c r="CF27" s="547"/>
      <c r="CG27" s="547"/>
      <c r="CH27" s="547"/>
      <c r="CI27" s="547"/>
      <c r="CJ27" s="547"/>
      <c r="CK27" s="547"/>
      <c r="CL27" s="547"/>
      <c r="CM27" s="547"/>
      <c r="CN27" s="547"/>
      <c r="CO27" s="547"/>
      <c r="CP27" s="547"/>
      <c r="CQ27" s="547"/>
      <c r="CR27" s="547"/>
      <c r="CS27" s="547"/>
      <c r="CT27" s="547"/>
      <c r="CU27" s="547"/>
      <c r="CV27" s="547"/>
      <c r="CW27" s="547"/>
      <c r="CX27" s="547"/>
      <c r="CY27" s="547"/>
      <c r="CZ27" s="547"/>
      <c r="DA27" s="547"/>
      <c r="DB27" s="547"/>
      <c r="DC27" s="547"/>
      <c r="DD27" s="547"/>
      <c r="DE27" s="547"/>
      <c r="DF27" s="547"/>
      <c r="DG27" s="547"/>
      <c r="DH27" s="547"/>
      <c r="DI27" s="547"/>
      <c r="DJ27" s="547"/>
      <c r="DK27" s="547"/>
      <c r="DL27" s="547"/>
      <c r="DM27" s="547"/>
      <c r="DN27" s="547"/>
      <c r="DO27" s="547"/>
      <c r="DP27" s="547"/>
      <c r="DQ27" s="547"/>
      <c r="DR27" s="547"/>
      <c r="DS27" s="547"/>
      <c r="DT27" s="547"/>
      <c r="DU27" s="547"/>
      <c r="DV27" s="547"/>
      <c r="DW27" s="547"/>
      <c r="DX27" s="547"/>
      <c r="DY27" s="547"/>
      <c r="DZ27" s="547"/>
      <c r="EA27" s="547"/>
      <c r="EB27" s="547"/>
      <c r="EC27" s="547"/>
      <c r="ED27" s="547"/>
      <c r="EE27" s="547"/>
      <c r="EF27" s="547"/>
      <c r="EG27" s="547"/>
      <c r="EH27" s="547"/>
      <c r="EI27" s="547"/>
      <c r="EJ27" s="547"/>
      <c r="EK27" s="547"/>
      <c r="EL27" s="547"/>
      <c r="EM27" s="547"/>
      <c r="EN27" s="547"/>
      <c r="EO27" s="547"/>
      <c r="EP27" s="547"/>
      <c r="EQ27" s="547"/>
      <c r="ER27" s="547"/>
      <c r="ES27" s="547"/>
      <c r="ET27" s="547"/>
      <c r="EU27" s="547"/>
      <c r="EV27" s="547"/>
      <c r="EW27" s="547"/>
      <c r="EX27" s="547"/>
      <c r="EY27" s="547"/>
      <c r="EZ27" s="547"/>
      <c r="FA27" s="547"/>
      <c r="FB27" s="547"/>
      <c r="FC27" s="547"/>
      <c r="FD27" s="547"/>
      <c r="FE27" s="547"/>
      <c r="FF27" s="547"/>
      <c r="FG27" s="547"/>
      <c r="FH27" s="547"/>
      <c r="FI27" s="547"/>
      <c r="FJ27" s="547"/>
      <c r="FK27" s="547"/>
      <c r="FL27" s="547"/>
      <c r="FM27" s="547"/>
      <c r="FN27" s="547"/>
      <c r="FO27" s="547"/>
      <c r="FP27" s="547"/>
      <c r="FQ27" s="547"/>
      <c r="FR27" s="547"/>
      <c r="FS27" s="547"/>
      <c r="FT27" s="547"/>
      <c r="FU27" s="547"/>
      <c r="FV27" s="547"/>
      <c r="FW27" s="547"/>
      <c r="FX27" s="547"/>
      <c r="FY27" s="547"/>
      <c r="FZ27" s="547"/>
      <c r="GA27" s="547"/>
      <c r="GB27" s="547"/>
      <c r="GC27" s="547"/>
      <c r="GD27" s="547"/>
      <c r="GE27" s="547"/>
      <c r="GF27" s="547"/>
      <c r="GG27" s="547"/>
      <c r="GH27" s="547"/>
      <c r="GI27" s="547"/>
      <c r="GJ27" s="547"/>
      <c r="GK27" s="547"/>
      <c r="GL27" s="547"/>
      <c r="GM27" s="547"/>
      <c r="GN27" s="547"/>
      <c r="GO27" s="547"/>
      <c r="GP27" s="547"/>
      <c r="GQ27" s="547"/>
      <c r="GR27" s="547"/>
      <c r="GS27" s="547"/>
      <c r="GT27" s="547"/>
      <c r="GU27" s="547"/>
      <c r="GV27" s="547"/>
      <c r="GW27" s="547"/>
      <c r="GX27" s="547"/>
      <c r="GY27" s="547"/>
      <c r="GZ27" s="547"/>
      <c r="HA27" s="547"/>
      <c r="HB27" s="547"/>
      <c r="HC27" s="547"/>
      <c r="HD27" s="547"/>
      <c r="HE27" s="547"/>
      <c r="HF27" s="547"/>
      <c r="HG27" s="547"/>
      <c r="HH27" s="547"/>
      <c r="HI27" s="547"/>
      <c r="HJ27" s="547"/>
      <c r="HK27" s="547"/>
      <c r="HL27" s="547"/>
      <c r="HM27" s="547"/>
      <c r="HN27" s="547"/>
      <c r="HO27" s="547"/>
      <c r="HP27" s="547"/>
      <c r="HQ27" s="547"/>
      <c r="HR27" s="547"/>
      <c r="HS27" s="547"/>
      <c r="HT27" s="547"/>
      <c r="HU27" s="547"/>
      <c r="HV27" s="547"/>
      <c r="HW27" s="547"/>
      <c r="HX27" s="547"/>
      <c r="HY27" s="547"/>
      <c r="HZ27" s="547"/>
      <c r="IA27" s="547"/>
      <c r="IB27" s="547"/>
      <c r="IC27" s="547"/>
      <c r="ID27" s="547"/>
      <c r="IE27" s="547"/>
      <c r="IF27" s="547"/>
      <c r="IG27" s="547"/>
      <c r="IH27" s="547"/>
      <c r="II27" s="547"/>
      <c r="IJ27" s="547"/>
      <c r="IK27" s="547"/>
      <c r="IL27" s="547"/>
      <c r="IM27" s="547"/>
      <c r="IN27" s="547"/>
      <c r="IO27" s="547"/>
    </row>
    <row r="28" spans="1:249" s="644" customFormat="1">
      <c r="A28" s="678"/>
      <c r="B28" s="678"/>
      <c r="C28" s="678"/>
      <c r="D28" s="678"/>
      <c r="E28" s="678"/>
      <c r="J28" s="547"/>
      <c r="K28" s="547"/>
      <c r="L28" s="547"/>
      <c r="M28" s="547"/>
      <c r="N28" s="547"/>
      <c r="O28" s="547"/>
      <c r="P28" s="547"/>
      <c r="Q28" s="547"/>
      <c r="R28" s="547"/>
      <c r="S28" s="547"/>
      <c r="T28" s="547"/>
      <c r="U28" s="547"/>
      <c r="V28" s="547"/>
      <c r="W28" s="547"/>
      <c r="X28" s="547"/>
      <c r="Y28" s="547"/>
      <c r="Z28" s="547"/>
      <c r="AA28" s="547"/>
      <c r="AB28" s="547"/>
      <c r="AC28" s="547"/>
      <c r="AD28" s="547"/>
      <c r="AE28" s="547"/>
      <c r="AF28" s="547"/>
      <c r="AG28" s="547"/>
      <c r="AH28" s="547"/>
      <c r="AI28" s="547"/>
      <c r="AJ28" s="547"/>
      <c r="AK28" s="547"/>
      <c r="AL28" s="547"/>
      <c r="AM28" s="547"/>
      <c r="AN28" s="547"/>
      <c r="AO28" s="547"/>
      <c r="AP28" s="547"/>
      <c r="AQ28" s="547"/>
      <c r="AR28" s="547"/>
      <c r="AS28" s="547"/>
      <c r="AT28" s="547"/>
      <c r="AU28" s="547"/>
      <c r="AV28" s="547"/>
      <c r="AW28" s="547"/>
      <c r="AX28" s="547"/>
      <c r="AY28" s="547"/>
      <c r="AZ28" s="547"/>
      <c r="BA28" s="547"/>
      <c r="BB28" s="547"/>
      <c r="BC28" s="547"/>
      <c r="BD28" s="547"/>
      <c r="BE28" s="547"/>
      <c r="BF28" s="547"/>
      <c r="BG28" s="547"/>
      <c r="BH28" s="547"/>
      <c r="BI28" s="547"/>
      <c r="BJ28" s="547"/>
      <c r="BK28" s="547"/>
      <c r="BL28" s="547"/>
      <c r="BM28" s="547"/>
      <c r="BN28" s="547"/>
      <c r="BO28" s="547"/>
      <c r="BP28" s="547"/>
      <c r="BQ28" s="547"/>
      <c r="BR28" s="547"/>
      <c r="BS28" s="547"/>
      <c r="BT28" s="547"/>
      <c r="BU28" s="547"/>
      <c r="BV28" s="547"/>
      <c r="BW28" s="547"/>
      <c r="BX28" s="547"/>
      <c r="BY28" s="547"/>
      <c r="BZ28" s="547"/>
      <c r="CA28" s="547"/>
      <c r="CB28" s="547"/>
      <c r="CC28" s="547"/>
      <c r="CD28" s="547"/>
      <c r="CE28" s="547"/>
      <c r="CF28" s="547"/>
      <c r="CG28" s="547"/>
      <c r="CH28" s="547"/>
      <c r="CI28" s="547"/>
      <c r="CJ28" s="547"/>
      <c r="CK28" s="547"/>
      <c r="CL28" s="547"/>
      <c r="CM28" s="547"/>
      <c r="CN28" s="547"/>
      <c r="CO28" s="547"/>
      <c r="CP28" s="547"/>
      <c r="CQ28" s="547"/>
      <c r="CR28" s="547"/>
      <c r="CS28" s="547"/>
      <c r="CT28" s="547"/>
      <c r="CU28" s="547"/>
      <c r="CV28" s="547"/>
      <c r="CW28" s="547"/>
      <c r="CX28" s="547"/>
      <c r="CY28" s="547"/>
      <c r="CZ28" s="547"/>
      <c r="DA28" s="547"/>
      <c r="DB28" s="547"/>
      <c r="DC28" s="547"/>
      <c r="DD28" s="547"/>
      <c r="DE28" s="547"/>
      <c r="DF28" s="547"/>
      <c r="DG28" s="547"/>
      <c r="DH28" s="547"/>
      <c r="DI28" s="547"/>
      <c r="DJ28" s="547"/>
      <c r="DK28" s="547"/>
      <c r="DL28" s="547"/>
      <c r="DM28" s="547"/>
      <c r="DN28" s="547"/>
      <c r="DO28" s="547"/>
      <c r="DP28" s="547"/>
      <c r="DQ28" s="547"/>
      <c r="DR28" s="547"/>
      <c r="DS28" s="547"/>
      <c r="DT28" s="547"/>
      <c r="DU28" s="547"/>
      <c r="DV28" s="547"/>
      <c r="DW28" s="547"/>
      <c r="DX28" s="547"/>
      <c r="DY28" s="547"/>
      <c r="DZ28" s="547"/>
      <c r="EA28" s="547"/>
      <c r="EB28" s="547"/>
      <c r="EC28" s="547"/>
      <c r="ED28" s="547"/>
      <c r="EE28" s="547"/>
      <c r="EF28" s="547"/>
      <c r="EG28" s="547"/>
      <c r="EH28" s="547"/>
      <c r="EI28" s="547"/>
      <c r="EJ28" s="547"/>
      <c r="EK28" s="547"/>
      <c r="EL28" s="547"/>
      <c r="EM28" s="547"/>
      <c r="EN28" s="547"/>
      <c r="EO28" s="547"/>
      <c r="EP28" s="547"/>
      <c r="EQ28" s="547"/>
      <c r="ER28" s="547"/>
      <c r="ES28" s="547"/>
      <c r="ET28" s="547"/>
      <c r="EU28" s="547"/>
      <c r="EV28" s="547"/>
      <c r="EW28" s="547"/>
      <c r="EX28" s="547"/>
      <c r="EY28" s="547"/>
      <c r="EZ28" s="547"/>
      <c r="FA28" s="547"/>
      <c r="FB28" s="547"/>
      <c r="FC28" s="547"/>
      <c r="FD28" s="547"/>
      <c r="FE28" s="547"/>
      <c r="FF28" s="547"/>
      <c r="FG28" s="547"/>
      <c r="FH28" s="547"/>
      <c r="FI28" s="547"/>
      <c r="FJ28" s="547"/>
      <c r="FK28" s="547"/>
      <c r="FL28" s="547"/>
      <c r="FM28" s="547"/>
      <c r="FN28" s="547"/>
      <c r="FO28" s="547"/>
      <c r="FP28" s="547"/>
      <c r="FQ28" s="547"/>
      <c r="FR28" s="547"/>
      <c r="FS28" s="547"/>
      <c r="FT28" s="547"/>
      <c r="FU28" s="547"/>
      <c r="FV28" s="547"/>
      <c r="FW28" s="547"/>
      <c r="FX28" s="547"/>
      <c r="FY28" s="547"/>
      <c r="FZ28" s="547"/>
      <c r="GA28" s="547"/>
      <c r="GB28" s="547"/>
      <c r="GC28" s="547"/>
      <c r="GD28" s="547"/>
      <c r="GE28" s="547"/>
      <c r="GF28" s="547"/>
      <c r="GG28" s="547"/>
      <c r="GH28" s="547"/>
      <c r="GI28" s="547"/>
      <c r="GJ28" s="547"/>
      <c r="GK28" s="547"/>
      <c r="GL28" s="547"/>
      <c r="GM28" s="547"/>
      <c r="GN28" s="547"/>
      <c r="GO28" s="547"/>
      <c r="GP28" s="547"/>
      <c r="GQ28" s="547"/>
      <c r="GR28" s="547"/>
      <c r="GS28" s="547"/>
      <c r="GT28" s="547"/>
      <c r="GU28" s="547"/>
      <c r="GV28" s="547"/>
      <c r="GW28" s="547"/>
      <c r="GX28" s="547"/>
      <c r="GY28" s="547"/>
      <c r="GZ28" s="547"/>
      <c r="HA28" s="547"/>
      <c r="HB28" s="547"/>
      <c r="HC28" s="547"/>
      <c r="HD28" s="547"/>
      <c r="HE28" s="547"/>
      <c r="HF28" s="547"/>
      <c r="HG28" s="547"/>
      <c r="HH28" s="547"/>
      <c r="HI28" s="547"/>
      <c r="HJ28" s="547"/>
      <c r="HK28" s="547"/>
      <c r="HL28" s="547"/>
      <c r="HM28" s="547"/>
      <c r="HN28" s="547"/>
      <c r="HO28" s="547"/>
      <c r="HP28" s="547"/>
      <c r="HQ28" s="547"/>
      <c r="HR28" s="547"/>
      <c r="HS28" s="547"/>
      <c r="HT28" s="547"/>
      <c r="HU28" s="547"/>
      <c r="HV28" s="547"/>
      <c r="HW28" s="547"/>
      <c r="HX28" s="547"/>
      <c r="HY28" s="547"/>
      <c r="HZ28" s="547"/>
      <c r="IA28" s="547"/>
      <c r="IB28" s="547"/>
      <c r="IC28" s="547"/>
      <c r="ID28" s="547"/>
      <c r="IE28" s="547"/>
      <c r="IF28" s="547"/>
      <c r="IG28" s="547"/>
      <c r="IH28" s="547"/>
      <c r="II28" s="547"/>
      <c r="IJ28" s="547"/>
      <c r="IK28" s="547"/>
      <c r="IL28" s="547"/>
      <c r="IM28" s="547"/>
      <c r="IN28" s="547"/>
      <c r="IO28" s="547"/>
    </row>
    <row r="29" spans="1:249" s="644" customFormat="1">
      <c r="A29" s="678"/>
      <c r="B29" s="678"/>
      <c r="C29" s="678"/>
      <c r="D29" s="678"/>
      <c r="E29" s="678"/>
      <c r="J29" s="547"/>
      <c r="K29" s="547"/>
      <c r="L29" s="547"/>
      <c r="M29" s="547"/>
      <c r="N29" s="547"/>
      <c r="O29" s="547"/>
      <c r="P29" s="547"/>
      <c r="Q29" s="547"/>
      <c r="R29" s="547"/>
      <c r="S29" s="547"/>
      <c r="T29" s="547"/>
      <c r="U29" s="547"/>
      <c r="V29" s="547"/>
      <c r="W29" s="547"/>
      <c r="X29" s="547"/>
      <c r="Y29" s="547"/>
      <c r="Z29" s="547"/>
      <c r="AA29" s="547"/>
      <c r="AB29" s="547"/>
      <c r="AC29" s="547"/>
      <c r="AD29" s="547"/>
      <c r="AE29" s="547"/>
      <c r="AF29" s="547"/>
      <c r="AG29" s="547"/>
      <c r="AH29" s="547"/>
      <c r="AI29" s="547"/>
      <c r="AJ29" s="547"/>
      <c r="AK29" s="547"/>
      <c r="AL29" s="547"/>
      <c r="AM29" s="547"/>
      <c r="AN29" s="547"/>
      <c r="AO29" s="547"/>
      <c r="AP29" s="547"/>
      <c r="AQ29" s="547"/>
      <c r="AR29" s="547"/>
      <c r="AS29" s="547"/>
      <c r="AT29" s="547"/>
      <c r="AU29" s="547"/>
      <c r="AV29" s="547"/>
      <c r="AW29" s="547"/>
      <c r="AX29" s="547"/>
      <c r="AY29" s="547"/>
      <c r="AZ29" s="547"/>
      <c r="BA29" s="547"/>
      <c r="BB29" s="547"/>
      <c r="BC29" s="547"/>
      <c r="BD29" s="547"/>
      <c r="BE29" s="547"/>
      <c r="BF29" s="547"/>
      <c r="BG29" s="547"/>
      <c r="BH29" s="547"/>
      <c r="BI29" s="547"/>
      <c r="BJ29" s="547"/>
      <c r="BK29" s="547"/>
      <c r="BL29" s="547"/>
      <c r="BM29" s="547"/>
      <c r="BN29" s="547"/>
      <c r="BO29" s="547"/>
      <c r="BP29" s="547"/>
      <c r="BQ29" s="547"/>
      <c r="BR29" s="547"/>
      <c r="BS29" s="547"/>
      <c r="BT29" s="547"/>
      <c r="BU29" s="547"/>
      <c r="BV29" s="547"/>
      <c r="BW29" s="547"/>
      <c r="BX29" s="547"/>
      <c r="BY29" s="547"/>
      <c r="BZ29" s="547"/>
      <c r="CA29" s="547"/>
      <c r="CB29" s="547"/>
      <c r="CC29" s="547"/>
      <c r="CD29" s="547"/>
      <c r="CE29" s="547"/>
      <c r="CF29" s="547"/>
      <c r="CG29" s="547"/>
      <c r="CH29" s="547"/>
      <c r="CI29" s="547"/>
      <c r="CJ29" s="547"/>
      <c r="CK29" s="547"/>
      <c r="CL29" s="547"/>
      <c r="CM29" s="547"/>
      <c r="CN29" s="547"/>
      <c r="CO29" s="547"/>
      <c r="CP29" s="547"/>
      <c r="CQ29" s="547"/>
      <c r="CR29" s="547"/>
      <c r="CS29" s="547"/>
      <c r="CT29" s="547"/>
      <c r="CU29" s="547"/>
      <c r="CV29" s="547"/>
      <c r="CW29" s="547"/>
      <c r="CX29" s="547"/>
      <c r="CY29" s="547"/>
      <c r="CZ29" s="547"/>
      <c r="DA29" s="547"/>
      <c r="DB29" s="547"/>
      <c r="DC29" s="547"/>
      <c r="DD29" s="547"/>
      <c r="DE29" s="547"/>
      <c r="DF29" s="547"/>
      <c r="DG29" s="547"/>
      <c r="DH29" s="547"/>
      <c r="DI29" s="547"/>
      <c r="DJ29" s="547"/>
      <c r="DK29" s="547"/>
      <c r="DL29" s="547"/>
      <c r="DM29" s="547"/>
      <c r="DN29" s="547"/>
      <c r="DO29" s="547"/>
      <c r="DP29" s="547"/>
      <c r="DQ29" s="547"/>
      <c r="DR29" s="547"/>
      <c r="DS29" s="547"/>
      <c r="DT29" s="547"/>
      <c r="DU29" s="547"/>
      <c r="DV29" s="547"/>
      <c r="DW29" s="547"/>
      <c r="DX29" s="547"/>
      <c r="DY29" s="547"/>
      <c r="DZ29" s="547"/>
      <c r="EA29" s="547"/>
      <c r="EB29" s="547"/>
      <c r="EC29" s="547"/>
      <c r="ED29" s="547"/>
      <c r="EE29" s="547"/>
      <c r="EF29" s="547"/>
      <c r="EG29" s="547"/>
      <c r="EH29" s="547"/>
      <c r="EI29" s="547"/>
      <c r="EJ29" s="547"/>
      <c r="EK29" s="547"/>
      <c r="EL29" s="547"/>
      <c r="EM29" s="547"/>
      <c r="EN29" s="547"/>
      <c r="EO29" s="547"/>
      <c r="EP29" s="547"/>
      <c r="EQ29" s="547"/>
      <c r="ER29" s="547"/>
      <c r="ES29" s="547"/>
      <c r="ET29" s="547"/>
      <c r="EU29" s="547"/>
      <c r="EV29" s="547"/>
      <c r="EW29" s="547"/>
      <c r="EX29" s="547"/>
      <c r="EY29" s="547"/>
      <c r="EZ29" s="547"/>
      <c r="FA29" s="547"/>
      <c r="FB29" s="547"/>
      <c r="FC29" s="547"/>
      <c r="FD29" s="547"/>
      <c r="FE29" s="547"/>
      <c r="FF29" s="547"/>
      <c r="FG29" s="547"/>
      <c r="FH29" s="547"/>
      <c r="FI29" s="547"/>
      <c r="FJ29" s="547"/>
      <c r="FK29" s="547"/>
      <c r="FL29" s="547"/>
      <c r="FM29" s="547"/>
      <c r="FN29" s="547"/>
      <c r="FO29" s="547"/>
      <c r="FP29" s="547"/>
      <c r="FQ29" s="547"/>
      <c r="FR29" s="547"/>
      <c r="FS29" s="547"/>
      <c r="FT29" s="547"/>
      <c r="FU29" s="547"/>
      <c r="FV29" s="547"/>
      <c r="FW29" s="547"/>
      <c r="FX29" s="547"/>
      <c r="FY29" s="547"/>
      <c r="FZ29" s="547"/>
      <c r="GA29" s="547"/>
      <c r="GB29" s="547"/>
      <c r="GC29" s="547"/>
      <c r="GD29" s="547"/>
      <c r="GE29" s="547"/>
      <c r="GF29" s="547"/>
      <c r="GG29" s="547"/>
      <c r="GH29" s="547"/>
      <c r="GI29" s="547"/>
      <c r="GJ29" s="547"/>
      <c r="GK29" s="547"/>
      <c r="GL29" s="547"/>
      <c r="GM29" s="547"/>
      <c r="GN29" s="547"/>
      <c r="GO29" s="547"/>
      <c r="GP29" s="547"/>
      <c r="GQ29" s="547"/>
      <c r="GR29" s="547"/>
      <c r="GS29" s="547"/>
      <c r="GT29" s="547"/>
      <c r="GU29" s="547"/>
      <c r="GV29" s="547"/>
      <c r="GW29" s="547"/>
      <c r="GX29" s="547"/>
      <c r="GY29" s="547"/>
      <c r="GZ29" s="547"/>
      <c r="HA29" s="547"/>
      <c r="HB29" s="547"/>
      <c r="HC29" s="547"/>
      <c r="HD29" s="547"/>
      <c r="HE29" s="547"/>
      <c r="HF29" s="547"/>
      <c r="HG29" s="547"/>
      <c r="HH29" s="547"/>
      <c r="HI29" s="547"/>
      <c r="HJ29" s="547"/>
      <c r="HK29" s="547"/>
      <c r="HL29" s="547"/>
      <c r="HM29" s="547"/>
      <c r="HN29" s="547"/>
      <c r="HO29" s="547"/>
      <c r="HP29" s="547"/>
      <c r="HQ29" s="547"/>
      <c r="HR29" s="547"/>
      <c r="HS29" s="547"/>
      <c r="HT29" s="547"/>
      <c r="HU29" s="547"/>
      <c r="HV29" s="547"/>
      <c r="HW29" s="547"/>
      <c r="HX29" s="547"/>
      <c r="HY29" s="547"/>
      <c r="HZ29" s="547"/>
      <c r="IA29" s="547"/>
      <c r="IB29" s="547"/>
      <c r="IC29" s="547"/>
      <c r="ID29" s="547"/>
      <c r="IE29" s="547"/>
      <c r="IF29" s="547"/>
      <c r="IG29" s="547"/>
      <c r="IH29" s="547"/>
      <c r="II29" s="547"/>
      <c r="IJ29" s="547"/>
      <c r="IK29" s="547"/>
      <c r="IL29" s="547"/>
      <c r="IM29" s="547"/>
      <c r="IN29" s="547"/>
      <c r="IO29" s="547"/>
    </row>
    <row r="30" spans="1:249" s="644" customFormat="1">
      <c r="A30" s="678"/>
      <c r="B30" s="678"/>
      <c r="C30" s="678"/>
      <c r="D30" s="678"/>
      <c r="E30" s="678"/>
      <c r="J30" s="547"/>
      <c r="K30" s="547"/>
      <c r="L30" s="547"/>
      <c r="M30" s="547"/>
      <c r="N30" s="547"/>
      <c r="O30" s="547"/>
      <c r="P30" s="547"/>
      <c r="Q30" s="547"/>
      <c r="R30" s="547"/>
      <c r="S30" s="547"/>
      <c r="T30" s="547"/>
      <c r="U30" s="547"/>
      <c r="V30" s="547"/>
      <c r="W30" s="547"/>
      <c r="X30" s="547"/>
      <c r="Y30" s="547"/>
      <c r="Z30" s="547"/>
      <c r="AA30" s="547"/>
      <c r="AB30" s="547"/>
      <c r="AC30" s="547"/>
      <c r="AD30" s="547"/>
      <c r="AE30" s="547"/>
      <c r="AF30" s="547"/>
      <c r="AG30" s="547"/>
      <c r="AH30" s="547"/>
      <c r="AI30" s="547"/>
      <c r="AJ30" s="547"/>
      <c r="AK30" s="547"/>
      <c r="AL30" s="547"/>
      <c r="AM30" s="547"/>
      <c r="AN30" s="547"/>
      <c r="AO30" s="547"/>
      <c r="AP30" s="547"/>
      <c r="AQ30" s="547"/>
      <c r="AR30" s="547"/>
      <c r="AS30" s="547"/>
      <c r="AT30" s="547"/>
      <c r="AU30" s="547"/>
      <c r="AV30" s="547"/>
      <c r="AW30" s="547"/>
      <c r="AX30" s="547"/>
      <c r="AY30" s="547"/>
      <c r="AZ30" s="547"/>
      <c r="BA30" s="547"/>
      <c r="BB30" s="547"/>
      <c r="BC30" s="547"/>
      <c r="BD30" s="547"/>
      <c r="BE30" s="547"/>
      <c r="BF30" s="547"/>
      <c r="BG30" s="547"/>
      <c r="BH30" s="547"/>
      <c r="BI30" s="547"/>
      <c r="BJ30" s="547"/>
      <c r="BK30" s="547"/>
      <c r="BL30" s="547"/>
      <c r="BM30" s="547"/>
      <c r="BN30" s="547"/>
      <c r="BO30" s="547"/>
      <c r="BP30" s="547"/>
      <c r="BQ30" s="547"/>
      <c r="BR30" s="547"/>
      <c r="BS30" s="547"/>
      <c r="BT30" s="547"/>
      <c r="BU30" s="547"/>
      <c r="BV30" s="547"/>
      <c r="BW30" s="547"/>
      <c r="BX30" s="547"/>
      <c r="BY30" s="547"/>
      <c r="BZ30" s="547"/>
      <c r="CA30" s="547"/>
      <c r="CB30" s="547"/>
      <c r="CC30" s="547"/>
      <c r="CD30" s="547"/>
      <c r="CE30" s="547"/>
      <c r="CF30" s="547"/>
      <c r="CG30" s="547"/>
      <c r="CH30" s="547"/>
      <c r="CI30" s="547"/>
      <c r="CJ30" s="547"/>
      <c r="CK30" s="547"/>
      <c r="CL30" s="547"/>
      <c r="CM30" s="547"/>
      <c r="CN30" s="547"/>
      <c r="CO30" s="547"/>
      <c r="CP30" s="547"/>
      <c r="CQ30" s="547"/>
      <c r="CR30" s="547"/>
      <c r="CS30" s="547"/>
      <c r="CT30" s="547"/>
      <c r="CU30" s="547"/>
      <c r="CV30" s="547"/>
      <c r="CW30" s="547"/>
      <c r="CX30" s="547"/>
      <c r="CY30" s="547"/>
      <c r="CZ30" s="547"/>
      <c r="DA30" s="547"/>
      <c r="DB30" s="547"/>
      <c r="DC30" s="547"/>
      <c r="DD30" s="547"/>
      <c r="DE30" s="547"/>
      <c r="DF30" s="547"/>
      <c r="DG30" s="547"/>
      <c r="DH30" s="547"/>
      <c r="DI30" s="547"/>
      <c r="DJ30" s="547"/>
      <c r="DK30" s="547"/>
      <c r="DL30" s="547"/>
      <c r="DM30" s="547"/>
      <c r="DN30" s="547"/>
      <c r="DO30" s="547"/>
      <c r="DP30" s="547"/>
      <c r="DQ30" s="547"/>
      <c r="DR30" s="547"/>
      <c r="DS30" s="547"/>
      <c r="DT30" s="547"/>
      <c r="DU30" s="547"/>
      <c r="DV30" s="547"/>
      <c r="DW30" s="547"/>
      <c r="DX30" s="547"/>
      <c r="DY30" s="547"/>
      <c r="DZ30" s="547"/>
      <c r="EA30" s="547"/>
      <c r="EB30" s="547"/>
      <c r="EC30" s="547"/>
      <c r="ED30" s="547"/>
      <c r="EE30" s="547"/>
      <c r="EF30" s="547"/>
      <c r="EG30" s="547"/>
      <c r="EH30" s="547"/>
      <c r="EI30" s="547"/>
      <c r="EJ30" s="547"/>
      <c r="EK30" s="547"/>
      <c r="EL30" s="547"/>
      <c r="EM30" s="547"/>
      <c r="EN30" s="547"/>
      <c r="EO30" s="547"/>
      <c r="EP30" s="547"/>
      <c r="EQ30" s="547"/>
      <c r="ER30" s="547"/>
      <c r="ES30" s="547"/>
      <c r="ET30" s="547"/>
      <c r="EU30" s="547"/>
      <c r="EV30" s="547"/>
      <c r="EW30" s="547"/>
      <c r="EX30" s="547"/>
      <c r="EY30" s="547"/>
      <c r="EZ30" s="547"/>
      <c r="FA30" s="547"/>
      <c r="FB30" s="547"/>
      <c r="FC30" s="547"/>
      <c r="FD30" s="547"/>
      <c r="FE30" s="547"/>
      <c r="FF30" s="547"/>
      <c r="FG30" s="547"/>
      <c r="FH30" s="547"/>
      <c r="FI30" s="547"/>
      <c r="FJ30" s="547"/>
      <c r="FK30" s="547"/>
      <c r="FL30" s="547"/>
      <c r="FM30" s="547"/>
      <c r="FN30" s="547"/>
      <c r="FO30" s="547"/>
      <c r="FP30" s="547"/>
      <c r="FQ30" s="547"/>
      <c r="FR30" s="547"/>
      <c r="FS30" s="547"/>
      <c r="FT30" s="547"/>
      <c r="FU30" s="547"/>
      <c r="FV30" s="547"/>
      <c r="FW30" s="547"/>
      <c r="FX30" s="547"/>
      <c r="FY30" s="547"/>
      <c r="FZ30" s="547"/>
      <c r="GA30" s="547"/>
      <c r="GB30" s="547"/>
      <c r="GC30" s="547"/>
      <c r="GD30" s="547"/>
      <c r="GE30" s="547"/>
      <c r="GF30" s="547"/>
      <c r="GG30" s="547"/>
      <c r="GH30" s="547"/>
      <c r="GI30" s="547"/>
      <c r="GJ30" s="547"/>
      <c r="GK30" s="547"/>
      <c r="GL30" s="547"/>
      <c r="GM30" s="547"/>
      <c r="GN30" s="547"/>
      <c r="GO30" s="547"/>
      <c r="GP30" s="547"/>
      <c r="GQ30" s="547"/>
      <c r="GR30" s="547"/>
      <c r="GS30" s="547"/>
      <c r="GT30" s="547"/>
      <c r="GU30" s="547"/>
      <c r="GV30" s="547"/>
      <c r="GW30" s="547"/>
      <c r="GX30" s="547"/>
      <c r="GY30" s="547"/>
      <c r="GZ30" s="547"/>
      <c r="HA30" s="547"/>
      <c r="HB30" s="547"/>
      <c r="HC30" s="547"/>
      <c r="HD30" s="547"/>
      <c r="HE30" s="547"/>
      <c r="HF30" s="547"/>
      <c r="HG30" s="547"/>
      <c r="HH30" s="547"/>
      <c r="HI30" s="547"/>
      <c r="HJ30" s="547"/>
      <c r="HK30" s="547"/>
      <c r="HL30" s="547"/>
      <c r="HM30" s="547"/>
      <c r="HN30" s="547"/>
      <c r="HO30" s="547"/>
      <c r="HP30" s="547"/>
      <c r="HQ30" s="547"/>
      <c r="HR30" s="547"/>
      <c r="HS30" s="547"/>
      <c r="HT30" s="547"/>
      <c r="HU30" s="547"/>
      <c r="HV30" s="547"/>
      <c r="HW30" s="547"/>
      <c r="HX30" s="547"/>
      <c r="HY30" s="547"/>
      <c r="HZ30" s="547"/>
      <c r="IA30" s="547"/>
      <c r="IB30" s="547"/>
      <c r="IC30" s="547"/>
      <c r="ID30" s="547"/>
      <c r="IE30" s="547"/>
      <c r="IF30" s="547"/>
      <c r="IG30" s="547"/>
      <c r="IH30" s="547"/>
      <c r="II30" s="547"/>
      <c r="IJ30" s="547"/>
      <c r="IK30" s="547"/>
      <c r="IL30" s="547"/>
      <c r="IM30" s="547"/>
      <c r="IN30" s="547"/>
      <c r="IO30" s="547"/>
    </row>
    <row r="31" spans="1:249" s="644" customFormat="1">
      <c r="A31" s="678"/>
      <c r="B31" s="678"/>
      <c r="C31" s="678"/>
      <c r="D31" s="678"/>
      <c r="E31" s="678"/>
      <c r="J31" s="547"/>
      <c r="K31" s="547"/>
      <c r="L31" s="547"/>
      <c r="M31" s="547"/>
      <c r="N31" s="547"/>
      <c r="O31" s="547"/>
      <c r="P31" s="547"/>
      <c r="Q31" s="547"/>
      <c r="R31" s="547"/>
      <c r="S31" s="547"/>
      <c r="T31" s="547"/>
      <c r="U31" s="547"/>
      <c r="V31" s="547"/>
      <c r="W31" s="547"/>
      <c r="X31" s="547"/>
      <c r="Y31" s="547"/>
      <c r="Z31" s="547"/>
      <c r="AA31" s="547"/>
      <c r="AB31" s="547"/>
      <c r="AC31" s="547"/>
      <c r="AD31" s="547"/>
      <c r="AE31" s="547"/>
      <c r="AF31" s="547"/>
      <c r="AG31" s="547"/>
      <c r="AH31" s="547"/>
      <c r="AI31" s="547"/>
      <c r="AJ31" s="547"/>
      <c r="AK31" s="547"/>
      <c r="AL31" s="547"/>
      <c r="AM31" s="547"/>
      <c r="AN31" s="547"/>
      <c r="AO31" s="547"/>
      <c r="AP31" s="547"/>
      <c r="AQ31" s="547"/>
      <c r="AR31" s="547"/>
      <c r="AS31" s="547"/>
      <c r="AT31" s="547"/>
      <c r="AU31" s="547"/>
      <c r="AV31" s="547"/>
      <c r="AW31" s="547"/>
      <c r="AX31" s="547"/>
      <c r="AY31" s="547"/>
      <c r="AZ31" s="547"/>
      <c r="BA31" s="547"/>
      <c r="BB31" s="547"/>
      <c r="BC31" s="547"/>
      <c r="BD31" s="547"/>
      <c r="BE31" s="547"/>
      <c r="BF31" s="547"/>
      <c r="BG31" s="547"/>
      <c r="BH31" s="547"/>
      <c r="BI31" s="547"/>
      <c r="BJ31" s="547"/>
      <c r="BK31" s="547"/>
      <c r="BL31" s="547"/>
      <c r="BM31" s="547"/>
      <c r="BN31" s="547"/>
      <c r="BO31" s="547"/>
      <c r="BP31" s="547"/>
      <c r="BQ31" s="547"/>
      <c r="BR31" s="547"/>
      <c r="BS31" s="547"/>
      <c r="BT31" s="547"/>
      <c r="BU31" s="547"/>
      <c r="BV31" s="547"/>
      <c r="BW31" s="547"/>
      <c r="BX31" s="547"/>
      <c r="BY31" s="547"/>
      <c r="BZ31" s="547"/>
      <c r="CA31" s="547"/>
      <c r="CB31" s="547"/>
      <c r="CC31" s="547"/>
      <c r="CD31" s="547"/>
      <c r="CE31" s="547"/>
      <c r="CF31" s="547"/>
      <c r="CG31" s="547"/>
      <c r="CH31" s="547"/>
      <c r="CI31" s="547"/>
      <c r="CJ31" s="547"/>
      <c r="CK31" s="547"/>
      <c r="CL31" s="547"/>
      <c r="CM31" s="547"/>
      <c r="CN31" s="547"/>
      <c r="CO31" s="547"/>
      <c r="CP31" s="547"/>
      <c r="CQ31" s="547"/>
      <c r="CR31" s="547"/>
      <c r="CS31" s="547"/>
      <c r="CT31" s="547"/>
      <c r="CU31" s="547"/>
      <c r="CV31" s="547"/>
      <c r="CW31" s="547"/>
      <c r="CX31" s="547"/>
      <c r="CY31" s="547"/>
      <c r="CZ31" s="547"/>
      <c r="DA31" s="547"/>
      <c r="DB31" s="547"/>
      <c r="DC31" s="547"/>
      <c r="DD31" s="547"/>
      <c r="DE31" s="547"/>
      <c r="DF31" s="547"/>
      <c r="DG31" s="547"/>
      <c r="DH31" s="547"/>
      <c r="DI31" s="547"/>
      <c r="DJ31" s="547"/>
      <c r="DK31" s="547"/>
      <c r="DL31" s="547"/>
      <c r="DM31" s="547"/>
      <c r="DN31" s="547"/>
      <c r="DO31" s="547"/>
      <c r="DP31" s="547"/>
      <c r="DQ31" s="547"/>
      <c r="DR31" s="547"/>
      <c r="DS31" s="547"/>
      <c r="DT31" s="547"/>
      <c r="DU31" s="547"/>
      <c r="DV31" s="547"/>
      <c r="DW31" s="547"/>
      <c r="DX31" s="547"/>
      <c r="DY31" s="547"/>
      <c r="DZ31" s="547"/>
      <c r="EA31" s="547"/>
      <c r="EB31" s="547"/>
      <c r="EC31" s="547"/>
      <c r="ED31" s="547"/>
      <c r="EE31" s="547"/>
      <c r="EF31" s="547"/>
      <c r="EG31" s="547"/>
      <c r="EH31" s="547"/>
      <c r="EI31" s="547"/>
      <c r="EJ31" s="547"/>
      <c r="EK31" s="547"/>
      <c r="EL31" s="547"/>
      <c r="EM31" s="547"/>
      <c r="EN31" s="547"/>
      <c r="EO31" s="547"/>
      <c r="EP31" s="547"/>
      <c r="EQ31" s="547"/>
      <c r="ER31" s="547"/>
      <c r="ES31" s="547"/>
      <c r="ET31" s="547"/>
      <c r="EU31" s="547"/>
      <c r="EV31" s="547"/>
      <c r="EW31" s="547"/>
      <c r="EX31" s="547"/>
      <c r="EY31" s="547"/>
      <c r="EZ31" s="547"/>
      <c r="FA31" s="547"/>
      <c r="FB31" s="547"/>
      <c r="FC31" s="547"/>
      <c r="FD31" s="547"/>
      <c r="FE31" s="547"/>
      <c r="FF31" s="547"/>
      <c r="FG31" s="547"/>
      <c r="FH31" s="547"/>
      <c r="FI31" s="547"/>
      <c r="FJ31" s="547"/>
      <c r="FK31" s="547"/>
      <c r="FL31" s="547"/>
      <c r="FM31" s="547"/>
      <c r="FN31" s="547"/>
      <c r="FO31" s="547"/>
      <c r="FP31" s="547"/>
      <c r="FQ31" s="547"/>
      <c r="FR31" s="547"/>
      <c r="FS31" s="547"/>
      <c r="FT31" s="547"/>
      <c r="FU31" s="547"/>
      <c r="FV31" s="547"/>
      <c r="FW31" s="547"/>
      <c r="FX31" s="547"/>
      <c r="FY31" s="547"/>
      <c r="FZ31" s="547"/>
      <c r="GA31" s="547"/>
      <c r="GB31" s="547"/>
      <c r="GC31" s="547"/>
      <c r="GD31" s="547"/>
      <c r="GE31" s="547"/>
      <c r="GF31" s="547"/>
      <c r="GG31" s="547"/>
      <c r="GH31" s="547"/>
      <c r="GI31" s="547"/>
      <c r="GJ31" s="547"/>
      <c r="GK31" s="547"/>
      <c r="GL31" s="547"/>
      <c r="GM31" s="547"/>
      <c r="GN31" s="547"/>
      <c r="GO31" s="547"/>
      <c r="GP31" s="547"/>
      <c r="GQ31" s="547"/>
      <c r="GR31" s="547"/>
      <c r="GS31" s="547"/>
      <c r="GT31" s="547"/>
      <c r="GU31" s="547"/>
      <c r="GV31" s="547"/>
      <c r="GW31" s="547"/>
      <c r="GX31" s="547"/>
      <c r="GY31" s="547"/>
      <c r="GZ31" s="547"/>
      <c r="HA31" s="547"/>
      <c r="HB31" s="547"/>
      <c r="HC31" s="547"/>
      <c r="HD31" s="547"/>
      <c r="HE31" s="547"/>
      <c r="HF31" s="547"/>
      <c r="HG31" s="547"/>
      <c r="HH31" s="547"/>
      <c r="HI31" s="547"/>
      <c r="HJ31" s="547"/>
      <c r="HK31" s="547"/>
      <c r="HL31" s="547"/>
      <c r="HM31" s="547"/>
      <c r="HN31" s="547"/>
      <c r="HO31" s="547"/>
      <c r="HP31" s="547"/>
      <c r="HQ31" s="547"/>
      <c r="HR31" s="547"/>
      <c r="HS31" s="547"/>
      <c r="HT31" s="547"/>
      <c r="HU31" s="547"/>
      <c r="HV31" s="547"/>
      <c r="HW31" s="547"/>
      <c r="HX31" s="547"/>
      <c r="HY31" s="547"/>
      <c r="HZ31" s="547"/>
      <c r="IA31" s="547"/>
      <c r="IB31" s="547"/>
      <c r="IC31" s="547"/>
      <c r="ID31" s="547"/>
      <c r="IE31" s="547"/>
      <c r="IF31" s="547"/>
      <c r="IG31" s="547"/>
      <c r="IH31" s="547"/>
      <c r="II31" s="547"/>
      <c r="IJ31" s="547"/>
      <c r="IK31" s="547"/>
      <c r="IL31" s="547"/>
      <c r="IM31" s="547"/>
      <c r="IN31" s="547"/>
      <c r="IO31" s="547"/>
    </row>
    <row r="32" spans="1:249" s="644" customFormat="1">
      <c r="A32" s="678"/>
      <c r="B32" s="678"/>
      <c r="C32" s="678"/>
      <c r="D32" s="678"/>
      <c r="E32" s="678"/>
      <c r="J32" s="547"/>
      <c r="K32" s="547"/>
      <c r="L32" s="547"/>
      <c r="M32" s="547"/>
      <c r="N32" s="547"/>
      <c r="O32" s="547"/>
      <c r="P32" s="547"/>
      <c r="Q32" s="547"/>
      <c r="R32" s="547"/>
      <c r="S32" s="547"/>
      <c r="T32" s="547"/>
      <c r="U32" s="547"/>
      <c r="V32" s="547"/>
      <c r="W32" s="547"/>
      <c r="X32" s="547"/>
      <c r="Y32" s="547"/>
      <c r="Z32" s="547"/>
      <c r="AA32" s="547"/>
      <c r="AB32" s="547"/>
      <c r="AC32" s="547"/>
      <c r="AD32" s="547"/>
      <c r="AE32" s="547"/>
      <c r="AF32" s="547"/>
      <c r="AG32" s="547"/>
      <c r="AH32" s="547"/>
      <c r="AI32" s="547"/>
      <c r="AJ32" s="547"/>
      <c r="AK32" s="547"/>
      <c r="AL32" s="547"/>
      <c r="AM32" s="547"/>
      <c r="AN32" s="547"/>
      <c r="AO32" s="547"/>
      <c r="AP32" s="547"/>
      <c r="AQ32" s="547"/>
      <c r="AR32" s="547"/>
      <c r="AS32" s="547"/>
      <c r="AT32" s="547"/>
      <c r="AU32" s="547"/>
      <c r="AV32" s="547"/>
      <c r="AW32" s="547"/>
      <c r="AX32" s="547"/>
      <c r="AY32" s="547"/>
      <c r="AZ32" s="547"/>
      <c r="BA32" s="547"/>
      <c r="BB32" s="547"/>
      <c r="BC32" s="547"/>
      <c r="BD32" s="547"/>
      <c r="BE32" s="547"/>
      <c r="BF32" s="547"/>
      <c r="BG32" s="547"/>
      <c r="BH32" s="547"/>
      <c r="BI32" s="547"/>
      <c r="BJ32" s="547"/>
      <c r="BK32" s="547"/>
      <c r="BL32" s="547"/>
      <c r="BM32" s="547"/>
      <c r="BN32" s="547"/>
      <c r="BO32" s="547"/>
      <c r="BP32" s="547"/>
      <c r="BQ32" s="547"/>
      <c r="BR32" s="547"/>
      <c r="BS32" s="547"/>
      <c r="BT32" s="547"/>
      <c r="BU32" s="547"/>
      <c r="BV32" s="547"/>
      <c r="BW32" s="547"/>
      <c r="BX32" s="547"/>
      <c r="BY32" s="547"/>
      <c r="BZ32" s="547"/>
      <c r="CA32" s="547"/>
      <c r="CB32" s="547"/>
      <c r="CC32" s="547"/>
      <c r="CD32" s="547"/>
      <c r="CE32" s="547"/>
      <c r="CF32" s="547"/>
      <c r="CG32" s="547"/>
      <c r="CH32" s="547"/>
      <c r="CI32" s="547"/>
      <c r="CJ32" s="547"/>
      <c r="CK32" s="547"/>
      <c r="CL32" s="547"/>
      <c r="CM32" s="547"/>
      <c r="CN32" s="547"/>
      <c r="CO32" s="547"/>
      <c r="CP32" s="547"/>
      <c r="CQ32" s="547"/>
      <c r="CR32" s="547"/>
      <c r="CS32" s="547"/>
      <c r="CT32" s="547"/>
      <c r="CU32" s="547"/>
      <c r="CV32" s="547"/>
      <c r="CW32" s="547"/>
      <c r="CX32" s="547"/>
      <c r="CY32" s="547"/>
      <c r="CZ32" s="547"/>
      <c r="DA32" s="547"/>
      <c r="DB32" s="547"/>
      <c r="DC32" s="547"/>
      <c r="DD32" s="547"/>
      <c r="DE32" s="547"/>
      <c r="DF32" s="547"/>
      <c r="DG32" s="547"/>
      <c r="DH32" s="547"/>
      <c r="DI32" s="547"/>
      <c r="DJ32" s="547"/>
      <c r="DK32" s="547"/>
      <c r="DL32" s="547"/>
      <c r="DM32" s="547"/>
      <c r="DN32" s="547"/>
      <c r="DO32" s="547"/>
      <c r="DP32" s="547"/>
      <c r="DQ32" s="547"/>
      <c r="DR32" s="547"/>
      <c r="DS32" s="547"/>
      <c r="DT32" s="547"/>
      <c r="DU32" s="547"/>
      <c r="DV32" s="547"/>
      <c r="DW32" s="547"/>
      <c r="DX32" s="547"/>
      <c r="DY32" s="547"/>
      <c r="DZ32" s="547"/>
      <c r="EA32" s="547"/>
      <c r="EB32" s="547"/>
      <c r="EC32" s="547"/>
      <c r="ED32" s="547"/>
      <c r="EE32" s="547"/>
      <c r="EF32" s="547"/>
      <c r="EG32" s="547"/>
      <c r="EH32" s="547"/>
      <c r="EI32" s="547"/>
      <c r="EJ32" s="547"/>
      <c r="EK32" s="547"/>
      <c r="EL32" s="547"/>
      <c r="EM32" s="547"/>
      <c r="EN32" s="547"/>
      <c r="EO32" s="547"/>
      <c r="EP32" s="547"/>
      <c r="EQ32" s="547"/>
      <c r="ER32" s="547"/>
      <c r="ES32" s="547"/>
      <c r="ET32" s="547"/>
      <c r="EU32" s="547"/>
      <c r="EV32" s="547"/>
      <c r="EW32" s="547"/>
      <c r="EX32" s="547"/>
      <c r="EY32" s="547"/>
      <c r="EZ32" s="547"/>
      <c r="FA32" s="547"/>
      <c r="FB32" s="547"/>
      <c r="FC32" s="547"/>
      <c r="FD32" s="547"/>
      <c r="FE32" s="547"/>
      <c r="FF32" s="547"/>
      <c r="FG32" s="547"/>
      <c r="FH32" s="547"/>
      <c r="FI32" s="547"/>
      <c r="FJ32" s="547"/>
      <c r="FK32" s="547"/>
      <c r="FL32" s="547"/>
      <c r="FM32" s="547"/>
      <c r="FN32" s="547"/>
      <c r="FO32" s="547"/>
      <c r="FP32" s="547"/>
      <c r="FQ32" s="547"/>
      <c r="FR32" s="547"/>
      <c r="FS32" s="547"/>
      <c r="FT32" s="547"/>
      <c r="FU32" s="547"/>
      <c r="FV32" s="547"/>
      <c r="FW32" s="547"/>
      <c r="FX32" s="547"/>
      <c r="FY32" s="547"/>
      <c r="FZ32" s="547"/>
      <c r="GA32" s="547"/>
      <c r="GB32" s="547"/>
      <c r="GC32" s="547"/>
      <c r="GD32" s="547"/>
      <c r="GE32" s="547"/>
      <c r="GF32" s="547"/>
      <c r="GG32" s="547"/>
      <c r="GH32" s="547"/>
      <c r="GI32" s="547"/>
      <c r="GJ32" s="547"/>
      <c r="GK32" s="547"/>
      <c r="GL32" s="547"/>
      <c r="GM32" s="547"/>
      <c r="GN32" s="547"/>
      <c r="GO32" s="547"/>
      <c r="GP32" s="547"/>
      <c r="GQ32" s="547"/>
      <c r="GR32" s="547"/>
      <c r="GS32" s="547"/>
      <c r="GT32" s="547"/>
      <c r="GU32" s="547"/>
      <c r="GV32" s="547"/>
      <c r="GW32" s="547"/>
      <c r="GX32" s="547"/>
      <c r="GY32" s="547"/>
      <c r="GZ32" s="547"/>
      <c r="HA32" s="547"/>
      <c r="HB32" s="547"/>
      <c r="HC32" s="547"/>
      <c r="HD32" s="547"/>
      <c r="HE32" s="547"/>
      <c r="HF32" s="547"/>
      <c r="HG32" s="547"/>
      <c r="HH32" s="547"/>
      <c r="HI32" s="547"/>
      <c r="HJ32" s="547"/>
      <c r="HK32" s="547"/>
      <c r="HL32" s="547"/>
      <c r="HM32" s="547"/>
      <c r="HN32" s="547"/>
      <c r="HO32" s="547"/>
      <c r="HP32" s="547"/>
      <c r="HQ32" s="547"/>
      <c r="HR32" s="547"/>
      <c r="HS32" s="547"/>
      <c r="HT32" s="547"/>
      <c r="HU32" s="547"/>
      <c r="HV32" s="547"/>
      <c r="HW32" s="547"/>
      <c r="HX32" s="547"/>
      <c r="HY32" s="547"/>
      <c r="HZ32" s="547"/>
      <c r="IA32" s="547"/>
      <c r="IB32" s="547"/>
      <c r="IC32" s="547"/>
      <c r="ID32" s="547"/>
      <c r="IE32" s="547"/>
      <c r="IF32" s="547"/>
      <c r="IG32" s="547"/>
      <c r="IH32" s="547"/>
      <c r="II32" s="547"/>
      <c r="IJ32" s="547"/>
      <c r="IK32" s="547"/>
      <c r="IL32" s="547"/>
      <c r="IM32" s="547"/>
      <c r="IN32" s="547"/>
      <c r="IO32" s="547"/>
    </row>
    <row r="33" spans="1:249" s="644" customFormat="1">
      <c r="A33" s="20" t="s">
        <v>654</v>
      </c>
      <c r="B33" s="678"/>
      <c r="C33" s="678"/>
      <c r="D33" s="678"/>
      <c r="E33" s="678"/>
      <c r="J33" s="547"/>
      <c r="K33" s="547"/>
      <c r="L33" s="547"/>
      <c r="M33" s="547"/>
      <c r="N33" s="547"/>
      <c r="O33" s="547"/>
      <c r="P33" s="547"/>
      <c r="Q33" s="547"/>
      <c r="R33" s="547"/>
      <c r="S33" s="547"/>
      <c r="T33" s="547"/>
      <c r="U33" s="547"/>
      <c r="V33" s="547"/>
      <c r="W33" s="547"/>
      <c r="X33" s="547"/>
      <c r="Y33" s="547"/>
      <c r="Z33" s="547"/>
      <c r="AA33" s="547"/>
      <c r="AB33" s="547"/>
      <c r="AC33" s="547"/>
      <c r="AD33" s="547"/>
      <c r="AE33" s="547"/>
      <c r="AF33" s="547"/>
      <c r="AG33" s="547"/>
      <c r="AH33" s="547"/>
      <c r="AI33" s="547"/>
      <c r="AJ33" s="547"/>
      <c r="AK33" s="547"/>
      <c r="AL33" s="547"/>
      <c r="AM33" s="547"/>
      <c r="AN33" s="547"/>
      <c r="AO33" s="547"/>
      <c r="AP33" s="547"/>
      <c r="AQ33" s="547"/>
      <c r="AR33" s="547"/>
      <c r="AS33" s="547"/>
      <c r="AT33" s="547"/>
      <c r="AU33" s="547"/>
      <c r="AV33" s="547"/>
      <c r="AW33" s="547"/>
      <c r="AX33" s="547"/>
      <c r="AY33" s="547"/>
      <c r="AZ33" s="547"/>
      <c r="BA33" s="547"/>
      <c r="BB33" s="547"/>
      <c r="BC33" s="547"/>
      <c r="BD33" s="547"/>
      <c r="BE33" s="547"/>
      <c r="BF33" s="547"/>
      <c r="BG33" s="547"/>
      <c r="BH33" s="547"/>
      <c r="BI33" s="547"/>
      <c r="BJ33" s="547"/>
      <c r="BK33" s="547"/>
      <c r="BL33" s="547"/>
      <c r="BM33" s="547"/>
      <c r="BN33" s="547"/>
      <c r="BO33" s="547"/>
      <c r="BP33" s="547"/>
      <c r="BQ33" s="547"/>
      <c r="BR33" s="547"/>
      <c r="BS33" s="547"/>
      <c r="BT33" s="547"/>
      <c r="BU33" s="547"/>
      <c r="BV33" s="547"/>
      <c r="BW33" s="547"/>
      <c r="BX33" s="547"/>
      <c r="BY33" s="547"/>
      <c r="BZ33" s="547"/>
      <c r="CA33" s="547"/>
      <c r="CB33" s="547"/>
      <c r="CC33" s="547"/>
      <c r="CD33" s="547"/>
      <c r="CE33" s="547"/>
      <c r="CF33" s="547"/>
      <c r="CG33" s="547"/>
      <c r="CH33" s="547"/>
      <c r="CI33" s="547"/>
      <c r="CJ33" s="547"/>
      <c r="CK33" s="547"/>
      <c r="CL33" s="547"/>
      <c r="CM33" s="547"/>
      <c r="CN33" s="547"/>
      <c r="CO33" s="547"/>
      <c r="CP33" s="547"/>
      <c r="CQ33" s="547"/>
      <c r="CR33" s="547"/>
      <c r="CS33" s="547"/>
      <c r="CT33" s="547"/>
      <c r="CU33" s="547"/>
      <c r="CV33" s="547"/>
      <c r="CW33" s="547"/>
      <c r="CX33" s="547"/>
      <c r="CY33" s="547"/>
      <c r="CZ33" s="547"/>
      <c r="DA33" s="547"/>
      <c r="DB33" s="547"/>
      <c r="DC33" s="547"/>
      <c r="DD33" s="547"/>
      <c r="DE33" s="547"/>
      <c r="DF33" s="547"/>
      <c r="DG33" s="547"/>
      <c r="DH33" s="547"/>
      <c r="DI33" s="547"/>
      <c r="DJ33" s="547"/>
      <c r="DK33" s="547"/>
      <c r="DL33" s="547"/>
      <c r="DM33" s="547"/>
      <c r="DN33" s="547"/>
      <c r="DO33" s="547"/>
      <c r="DP33" s="547"/>
      <c r="DQ33" s="547"/>
      <c r="DR33" s="547"/>
      <c r="DS33" s="547"/>
      <c r="DT33" s="547"/>
      <c r="DU33" s="547"/>
      <c r="DV33" s="547"/>
      <c r="DW33" s="547"/>
      <c r="DX33" s="547"/>
      <c r="DY33" s="547"/>
      <c r="DZ33" s="547"/>
      <c r="EA33" s="547"/>
      <c r="EB33" s="547"/>
      <c r="EC33" s="547"/>
      <c r="ED33" s="547"/>
      <c r="EE33" s="547"/>
      <c r="EF33" s="547"/>
      <c r="EG33" s="547"/>
      <c r="EH33" s="547"/>
      <c r="EI33" s="547"/>
      <c r="EJ33" s="547"/>
      <c r="EK33" s="547"/>
      <c r="EL33" s="547"/>
      <c r="EM33" s="547"/>
      <c r="EN33" s="547"/>
      <c r="EO33" s="547"/>
      <c r="EP33" s="547"/>
      <c r="EQ33" s="547"/>
      <c r="ER33" s="547"/>
      <c r="ES33" s="547"/>
      <c r="ET33" s="547"/>
      <c r="EU33" s="547"/>
      <c r="EV33" s="547"/>
      <c r="EW33" s="547"/>
      <c r="EX33" s="547"/>
      <c r="EY33" s="547"/>
      <c r="EZ33" s="547"/>
      <c r="FA33" s="547"/>
      <c r="FB33" s="547"/>
      <c r="FC33" s="547"/>
      <c r="FD33" s="547"/>
      <c r="FE33" s="547"/>
      <c r="FF33" s="547"/>
      <c r="FG33" s="547"/>
      <c r="FH33" s="547"/>
      <c r="FI33" s="547"/>
      <c r="FJ33" s="547"/>
      <c r="FK33" s="547"/>
      <c r="FL33" s="547"/>
      <c r="FM33" s="547"/>
      <c r="FN33" s="547"/>
      <c r="FO33" s="547"/>
      <c r="FP33" s="547"/>
      <c r="FQ33" s="547"/>
      <c r="FR33" s="547"/>
      <c r="FS33" s="547"/>
      <c r="FT33" s="547"/>
      <c r="FU33" s="547"/>
      <c r="FV33" s="547"/>
      <c r="FW33" s="547"/>
      <c r="FX33" s="547"/>
      <c r="FY33" s="547"/>
      <c r="FZ33" s="547"/>
      <c r="GA33" s="547"/>
      <c r="GB33" s="547"/>
      <c r="GC33" s="547"/>
      <c r="GD33" s="547"/>
      <c r="GE33" s="547"/>
      <c r="GF33" s="547"/>
      <c r="GG33" s="547"/>
      <c r="GH33" s="547"/>
      <c r="GI33" s="547"/>
      <c r="GJ33" s="547"/>
      <c r="GK33" s="547"/>
      <c r="GL33" s="547"/>
      <c r="GM33" s="547"/>
      <c r="GN33" s="547"/>
      <c r="GO33" s="547"/>
      <c r="GP33" s="547"/>
      <c r="GQ33" s="547"/>
      <c r="GR33" s="547"/>
      <c r="GS33" s="547"/>
      <c r="GT33" s="547"/>
      <c r="GU33" s="547"/>
      <c r="GV33" s="547"/>
      <c r="GW33" s="547"/>
      <c r="GX33" s="547"/>
      <c r="GY33" s="547"/>
      <c r="GZ33" s="547"/>
      <c r="HA33" s="547"/>
      <c r="HB33" s="547"/>
      <c r="HC33" s="547"/>
      <c r="HD33" s="547"/>
      <c r="HE33" s="547"/>
      <c r="HF33" s="547"/>
      <c r="HG33" s="547"/>
      <c r="HH33" s="547"/>
      <c r="HI33" s="547"/>
      <c r="HJ33" s="547"/>
      <c r="HK33" s="547"/>
      <c r="HL33" s="547"/>
      <c r="HM33" s="547"/>
      <c r="HN33" s="547"/>
      <c r="HO33" s="547"/>
      <c r="HP33" s="547"/>
      <c r="HQ33" s="547"/>
      <c r="HR33" s="547"/>
      <c r="HS33" s="547"/>
      <c r="HT33" s="547"/>
      <c r="HU33" s="547"/>
      <c r="HV33" s="547"/>
      <c r="HW33" s="547"/>
      <c r="HX33" s="547"/>
      <c r="HY33" s="547"/>
      <c r="HZ33" s="547"/>
      <c r="IA33" s="547"/>
      <c r="IB33" s="547"/>
      <c r="IC33" s="547"/>
      <c r="ID33" s="547"/>
      <c r="IE33" s="547"/>
      <c r="IF33" s="547"/>
      <c r="IG33" s="547"/>
      <c r="IH33" s="547"/>
      <c r="II33" s="547"/>
      <c r="IJ33" s="547"/>
      <c r="IK33" s="547"/>
      <c r="IL33" s="547"/>
      <c r="IM33" s="547"/>
      <c r="IN33" s="547"/>
      <c r="IO33" s="547"/>
    </row>
  </sheetData>
  <protectedRanges>
    <protectedRange sqref="C5" name="Range1_2_2_1_1"/>
  </protectedRanges>
  <mergeCells count="3">
    <mergeCell ref="A2:E2"/>
    <mergeCell ref="A12:E12"/>
    <mergeCell ref="A14:E14"/>
  </mergeCells>
  <pageMargins left="0.7" right="0.7" top="0.75" bottom="0.56999999999999995" header="0.3" footer="0.3"/>
  <pageSetup paperSize="9" scale="76" orientation="portrait" r:id="rId1"/>
  <headerFooter>
    <oddFooter>&amp;C&amp;P</oddFooter>
  </headerFooter>
  <rowBreaks count="1" manualBreakCount="1">
    <brk id="2" max="4" man="1"/>
  </rowBreaks>
  <drawing r:id="rId2"/>
  <legacyDrawing r:id="rId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6" tint="-0.249977111117893"/>
  </sheetPr>
  <dimension ref="A1:J895"/>
  <sheetViews>
    <sheetView view="pageBreakPreview" zoomScaleSheetLayoutView="100" workbookViewId="0">
      <selection activeCell="I7" sqref="I7"/>
    </sheetView>
  </sheetViews>
  <sheetFormatPr defaultRowHeight="15"/>
  <cols>
    <col min="1" max="1" width="42.85546875" style="681" customWidth="1"/>
    <col min="2" max="2" width="13.5703125" style="681" customWidth="1"/>
    <col min="3" max="4" width="12.7109375" style="681" customWidth="1"/>
    <col min="5" max="6" width="10.85546875" style="681" customWidth="1"/>
    <col min="7" max="16384" width="9.140625" style="681"/>
  </cols>
  <sheetData>
    <row r="1" spans="1:10" ht="24.95" customHeight="1">
      <c r="A1" s="1566" t="s">
        <v>976</v>
      </c>
    </row>
    <row r="2" spans="1:10" ht="363" customHeight="1">
      <c r="A2" s="2747" t="s">
        <v>977</v>
      </c>
      <c r="B2" s="2747"/>
      <c r="C2" s="2747"/>
      <c r="D2" s="2747"/>
      <c r="E2" s="2747"/>
      <c r="J2" s="681" t="s">
        <v>978</v>
      </c>
    </row>
    <row r="3" spans="1:10" ht="15" customHeight="1">
      <c r="A3" s="1567"/>
      <c r="B3" s="1567"/>
      <c r="C3" s="1567"/>
      <c r="D3" s="1567"/>
      <c r="E3" s="1567"/>
    </row>
    <row r="4" spans="1:10" ht="15" customHeight="1">
      <c r="A4" s="1568" t="s">
        <v>979</v>
      </c>
      <c r="B4" s="1569"/>
      <c r="C4" s="1569"/>
      <c r="D4" s="1569"/>
      <c r="E4" s="1569"/>
    </row>
    <row r="5" spans="1:10" ht="15" customHeight="1">
      <c r="A5" s="1568"/>
      <c r="B5" s="1570"/>
      <c r="C5" s="1570"/>
      <c r="D5" s="1570"/>
      <c r="E5" s="1570"/>
    </row>
    <row r="6" spans="1:10" ht="15" customHeight="1">
      <c r="A6" s="1570"/>
      <c r="B6" s="1570"/>
      <c r="C6" s="1570"/>
      <c r="D6" s="1570"/>
    </row>
    <row r="7" spans="1:10" ht="15" customHeight="1">
      <c r="A7" s="1570"/>
      <c r="B7" s="1570"/>
      <c r="C7" s="1570"/>
      <c r="D7" s="1570"/>
    </row>
    <row r="8" spans="1:10" ht="15" customHeight="1">
      <c r="A8" s="1570"/>
      <c r="B8" s="1570"/>
      <c r="C8" s="1570"/>
      <c r="D8" s="1570"/>
    </row>
    <row r="9" spans="1:10" ht="15" customHeight="1">
      <c r="A9" s="1570"/>
      <c r="B9" s="1570"/>
      <c r="C9" s="1570"/>
      <c r="D9" s="1570"/>
    </row>
    <row r="10" spans="1:10" ht="15" customHeight="1">
      <c r="A10" s="1570"/>
      <c r="B10" s="1570"/>
      <c r="C10" s="1570"/>
      <c r="D10" s="1570"/>
    </row>
    <row r="11" spans="1:10" ht="15" customHeight="1">
      <c r="A11" s="1570"/>
      <c r="B11" s="1570"/>
      <c r="C11" s="1570"/>
      <c r="D11" s="1570"/>
    </row>
    <row r="12" spans="1:10" ht="15" customHeight="1">
      <c r="A12" s="1570"/>
      <c r="B12" s="1570"/>
      <c r="C12" s="1570"/>
      <c r="D12" s="1570"/>
      <c r="E12" s="1570"/>
    </row>
    <row r="13" spans="1:10" ht="15" customHeight="1">
      <c r="A13" s="1570"/>
      <c r="B13" s="1570"/>
      <c r="C13" s="1570"/>
      <c r="D13" s="1570"/>
      <c r="E13" s="1570"/>
    </row>
    <row r="14" spans="1:10" ht="15" customHeight="1">
      <c r="A14" s="1570"/>
      <c r="B14" s="1570"/>
      <c r="C14" s="1570"/>
      <c r="D14" s="1570"/>
      <c r="E14" s="1570"/>
    </row>
    <row r="15" spans="1:10" ht="15" customHeight="1">
      <c r="A15" s="1570"/>
      <c r="B15" s="1570"/>
      <c r="C15" s="1570"/>
      <c r="D15" s="1570"/>
      <c r="E15" s="1570"/>
    </row>
    <row r="16" spans="1:10" ht="15" customHeight="1">
      <c r="A16" s="1570"/>
      <c r="B16" s="1570"/>
      <c r="C16" s="1570"/>
      <c r="D16" s="1570"/>
      <c r="E16" s="1570"/>
    </row>
    <row r="17" spans="1:6" ht="15" customHeight="1">
      <c r="A17" s="1570"/>
      <c r="B17" s="1570"/>
      <c r="C17" s="1570"/>
      <c r="D17" s="1570"/>
      <c r="E17" s="1570"/>
    </row>
    <row r="18" spans="1:6" ht="15" customHeight="1">
      <c r="A18" s="1570"/>
      <c r="B18" s="1570"/>
      <c r="C18" s="1570"/>
      <c r="D18" s="1570"/>
      <c r="E18" s="1570"/>
    </row>
    <row r="19" spans="1:6" ht="32.25" customHeight="1">
      <c r="A19" s="2748" t="s">
        <v>980</v>
      </c>
      <c r="B19" s="2748"/>
      <c r="C19" s="2748"/>
      <c r="D19" s="2748"/>
      <c r="E19" s="2748"/>
      <c r="F19" s="1571"/>
    </row>
    <row r="20" spans="1:6" ht="15" customHeight="1">
      <c r="A20" s="1572" t="s">
        <v>135</v>
      </c>
      <c r="B20" s="1573"/>
      <c r="C20" s="1573"/>
      <c r="D20" s="1573"/>
      <c r="E20" s="1573"/>
    </row>
    <row r="21" spans="1:6" ht="26.1" customHeight="1">
      <c r="A21" s="711" t="s">
        <v>981</v>
      </c>
      <c r="B21" s="1574" t="s">
        <v>982</v>
      </c>
      <c r="C21" s="1574" t="s">
        <v>983</v>
      </c>
      <c r="D21" s="1574" t="s">
        <v>984</v>
      </c>
      <c r="E21" s="1575"/>
    </row>
    <row r="22" spans="1:6" ht="26.1" customHeight="1">
      <c r="A22" s="1576" t="s">
        <v>985</v>
      </c>
      <c r="B22" s="1577">
        <v>16.050763945458652</v>
      </c>
      <c r="C22" s="701">
        <v>1.8169359281833692</v>
      </c>
      <c r="D22" s="1578">
        <v>25.912612501759174</v>
      </c>
      <c r="E22" s="679"/>
    </row>
    <row r="23" spans="1:6" ht="26.1" customHeight="1">
      <c r="A23" s="1576" t="s">
        <v>986</v>
      </c>
      <c r="B23" s="1577">
        <v>0.25319062770608108</v>
      </c>
      <c r="C23" s="701">
        <v>7.6828783070319986</v>
      </c>
      <c r="D23" s="1578">
        <v>1.6462433059064843</v>
      </c>
      <c r="E23" s="679"/>
    </row>
    <row r="24" spans="1:6" ht="26.1" customHeight="1">
      <c r="A24" s="1579" t="s">
        <v>987</v>
      </c>
      <c r="B24" s="1577">
        <v>9.7647589205690402</v>
      </c>
      <c r="C24" s="701">
        <v>2.7163595536026577</v>
      </c>
      <c r="D24" s="1578">
        <v>16.81306865855932</v>
      </c>
      <c r="E24" s="679"/>
    </row>
    <row r="25" spans="1:6" ht="26.1" customHeight="1">
      <c r="A25" s="1576" t="s">
        <v>988</v>
      </c>
      <c r="B25" s="1577">
        <v>37.864562158833706</v>
      </c>
      <c r="C25" s="701">
        <v>-0.10147822062009482</v>
      </c>
      <c r="D25" s="1578">
        <v>-3.0459971226097844</v>
      </c>
      <c r="E25" s="679"/>
    </row>
    <row r="26" spans="1:6" ht="26.1" customHeight="1">
      <c r="A26" s="1576" t="s">
        <v>989</v>
      </c>
      <c r="B26" s="1577">
        <v>4.8325467890248017</v>
      </c>
      <c r="C26" s="701">
        <v>2.6387002258115189</v>
      </c>
      <c r="D26" s="1578">
        <v>10.192778794682377</v>
      </c>
      <c r="E26" s="679"/>
    </row>
    <row r="27" spans="1:6" ht="26.1" customHeight="1">
      <c r="A27" s="1576" t="s">
        <v>714</v>
      </c>
      <c r="B27" s="1577">
        <v>0.84747183689008376</v>
      </c>
      <c r="C27" s="701">
        <v>1.0557643952455038</v>
      </c>
      <c r="D27" s="1578">
        <v>0.65494975317331428</v>
      </c>
      <c r="E27" s="679"/>
    </row>
    <row r="28" spans="1:6" ht="26.1" customHeight="1">
      <c r="A28" s="1579" t="s">
        <v>990</v>
      </c>
      <c r="B28" s="1577">
        <v>9.667958266949066</v>
      </c>
      <c r="C28" s="701">
        <v>2.7557973697149407</v>
      </c>
      <c r="D28" s="1578">
        <v>21.017424952709344</v>
      </c>
      <c r="E28" s="679"/>
    </row>
    <row r="29" spans="1:6" ht="26.1" customHeight="1">
      <c r="A29" s="1576" t="s">
        <v>991</v>
      </c>
      <c r="B29" s="1577">
        <v>7.7150068163006038</v>
      </c>
      <c r="C29" s="701">
        <v>-0.10705245732654589</v>
      </c>
      <c r="D29" s="1578">
        <v>-0.52796923776493454</v>
      </c>
      <c r="E29" s="679"/>
    </row>
    <row r="30" spans="1:6" ht="26.1" customHeight="1">
      <c r="A30" s="1576" t="s">
        <v>992</v>
      </c>
      <c r="B30" s="1577">
        <v>2.4241810677598483</v>
      </c>
      <c r="C30" s="701">
        <v>-0.12473153619551169</v>
      </c>
      <c r="D30" s="1578">
        <v>-0.20990949423543831</v>
      </c>
      <c r="E30" s="679"/>
    </row>
    <row r="31" spans="1:6" ht="26.1" customHeight="1">
      <c r="A31" s="1576" t="s">
        <v>713</v>
      </c>
      <c r="B31" s="1577">
        <v>2.5914008123185934</v>
      </c>
      <c r="C31" s="701">
        <v>3.310957526963449</v>
      </c>
      <c r="D31" s="1578">
        <v>9.0652779608957292</v>
      </c>
      <c r="E31" s="679"/>
    </row>
    <row r="32" spans="1:6" ht="26.1" customHeight="1">
      <c r="A32" s="1579" t="s">
        <v>993</v>
      </c>
      <c r="B32" s="1577">
        <v>3.3726546883328061</v>
      </c>
      <c r="C32" s="701">
        <v>4.7959418732617962</v>
      </c>
      <c r="D32" s="1578">
        <v>15.643385781208494</v>
      </c>
      <c r="E32" s="679"/>
    </row>
    <row r="33" spans="1:5" ht="26.1" customHeight="1">
      <c r="A33" s="1580" t="s">
        <v>994</v>
      </c>
      <c r="B33" s="1581">
        <v>4.6155040698566303</v>
      </c>
      <c r="C33" s="1582">
        <v>0.80702679400086197</v>
      </c>
      <c r="D33" s="1583">
        <v>2.8381341457155278</v>
      </c>
      <c r="E33" s="679"/>
    </row>
    <row r="34" spans="1:5" ht="15" customHeight="1">
      <c r="A34" s="2749" t="s">
        <v>66</v>
      </c>
      <c r="B34" s="2749"/>
      <c r="C34" s="2749"/>
      <c r="D34" s="2749"/>
      <c r="E34" s="2750"/>
    </row>
    <row r="35" spans="1:5" ht="15" customHeight="1">
      <c r="A35" s="1584"/>
      <c r="B35" s="1584"/>
      <c r="C35" s="1584"/>
      <c r="D35" s="1584"/>
      <c r="E35" s="1584"/>
    </row>
    <row r="36" spans="1:5" ht="34.5" customHeight="1">
      <c r="A36" s="2730" t="s">
        <v>995</v>
      </c>
      <c r="B36" s="2730"/>
      <c r="C36" s="2730"/>
      <c r="D36" s="2730"/>
      <c r="E36" s="2730"/>
    </row>
    <row r="37" spans="1:5" ht="15" customHeight="1"/>
    <row r="38" spans="1:5">
      <c r="A38" s="1584"/>
      <c r="B38" s="1584"/>
      <c r="C38" s="1584"/>
      <c r="D38" s="1584"/>
      <c r="E38" s="1584"/>
    </row>
    <row r="39" spans="1:5">
      <c r="A39" s="1584"/>
      <c r="B39" s="1584"/>
      <c r="C39" s="1584"/>
      <c r="D39" s="1584"/>
      <c r="E39" s="1584"/>
    </row>
    <row r="40" spans="1:5">
      <c r="A40" s="1584"/>
      <c r="B40" s="1584"/>
      <c r="C40" s="1584"/>
      <c r="D40" s="1584"/>
      <c r="E40" s="1584"/>
    </row>
    <row r="41" spans="1:5">
      <c r="A41" s="1584"/>
      <c r="B41" s="1584"/>
      <c r="C41" s="1584"/>
      <c r="D41" s="1584"/>
      <c r="E41" s="1584"/>
    </row>
    <row r="42" spans="1:5">
      <c r="A42" s="1584"/>
      <c r="B42" s="1584"/>
      <c r="C42" s="1584"/>
      <c r="D42" s="1584"/>
      <c r="E42" s="1584"/>
    </row>
    <row r="43" spans="1:5">
      <c r="A43" s="1584"/>
      <c r="B43" s="1584"/>
      <c r="C43" s="1584"/>
      <c r="D43" s="1584"/>
      <c r="E43" s="1584"/>
    </row>
    <row r="44" spans="1:5">
      <c r="A44" s="1584"/>
      <c r="B44" s="1584"/>
      <c r="C44" s="1584"/>
      <c r="D44" s="1584"/>
      <c r="E44" s="1584"/>
    </row>
    <row r="45" spans="1:5">
      <c r="A45" s="1584"/>
      <c r="B45" s="1584"/>
      <c r="C45" s="1584"/>
      <c r="D45" s="1584"/>
      <c r="E45" s="1584"/>
    </row>
    <row r="46" spans="1:5">
      <c r="A46" s="1584"/>
      <c r="B46" s="1584"/>
      <c r="C46" s="1584"/>
      <c r="D46" s="1584"/>
      <c r="E46" s="1584"/>
    </row>
    <row r="47" spans="1:5">
      <c r="A47" s="1584"/>
      <c r="B47" s="1584"/>
      <c r="C47" s="1584"/>
      <c r="D47" s="1584"/>
      <c r="E47" s="1584"/>
    </row>
    <row r="48" spans="1:5">
      <c r="A48" s="1584"/>
      <c r="B48" s="1584"/>
      <c r="C48" s="1584"/>
      <c r="D48" s="1584"/>
      <c r="E48" s="1584"/>
    </row>
    <row r="49" spans="1:5">
      <c r="A49" s="1584"/>
      <c r="B49" s="1584"/>
      <c r="C49" s="1584"/>
      <c r="D49" s="1584"/>
      <c r="E49" s="1584"/>
    </row>
    <row r="50" spans="1:5">
      <c r="A50" s="1584"/>
      <c r="B50" s="1584"/>
      <c r="C50" s="1584"/>
      <c r="D50" s="1584"/>
      <c r="E50" s="1584"/>
    </row>
    <row r="51" spans="1:5">
      <c r="A51" s="1584"/>
      <c r="B51" s="1584"/>
      <c r="C51" s="1584"/>
      <c r="D51" s="1584"/>
      <c r="E51" s="1584"/>
    </row>
    <row r="52" spans="1:5" ht="15" customHeight="1">
      <c r="A52" s="1584"/>
      <c r="B52" s="1584"/>
      <c r="C52" s="1584"/>
      <c r="D52" s="1584"/>
      <c r="E52" s="1584"/>
    </row>
    <row r="53" spans="1:5" ht="20.100000000000001" customHeight="1">
      <c r="A53" s="1354" t="s">
        <v>996</v>
      </c>
      <c r="B53" s="1585"/>
      <c r="C53" s="1585"/>
      <c r="D53" s="1585"/>
      <c r="E53" s="1585"/>
    </row>
    <row r="54" spans="1:5" ht="15" customHeight="1">
      <c r="A54" s="1586" t="s">
        <v>997</v>
      </c>
      <c r="B54" s="1587"/>
      <c r="C54" s="1587"/>
      <c r="D54" s="1585"/>
      <c r="E54" s="1585"/>
    </row>
    <row r="55" spans="1:5" ht="15" customHeight="1">
      <c r="A55" s="2734" t="s">
        <v>998</v>
      </c>
      <c r="B55" s="2751" t="s">
        <v>982</v>
      </c>
      <c r="C55" s="2753" t="s">
        <v>999</v>
      </c>
      <c r="D55" s="2753"/>
    </row>
    <row r="56" spans="1:5" ht="20.100000000000001" customHeight="1">
      <c r="A56" s="2735"/>
      <c r="B56" s="2752"/>
      <c r="C56" s="711">
        <v>2012</v>
      </c>
      <c r="D56" s="711">
        <v>2013</v>
      </c>
    </row>
    <row r="57" spans="1:5" ht="26.1" customHeight="1">
      <c r="A57" s="1576" t="s">
        <v>985</v>
      </c>
      <c r="B57" s="1588">
        <v>16.100000000000001</v>
      </c>
      <c r="C57" s="701">
        <v>2.8613813329492359</v>
      </c>
      <c r="D57" s="701">
        <v>1.8169359281833692</v>
      </c>
    </row>
    <row r="58" spans="1:5" ht="26.1" customHeight="1">
      <c r="A58" s="1576" t="s">
        <v>986</v>
      </c>
      <c r="B58" s="1588">
        <v>0.3</v>
      </c>
      <c r="C58" s="701">
        <v>8.7906723255789956</v>
      </c>
      <c r="D58" s="701">
        <v>7.6828783070319986</v>
      </c>
    </row>
    <row r="59" spans="1:5" ht="26.1" customHeight="1">
      <c r="A59" s="1576" t="s">
        <v>987</v>
      </c>
      <c r="B59" s="1588">
        <v>9.8000000000000007</v>
      </c>
      <c r="C59" s="701">
        <v>1.9177981256055574</v>
      </c>
      <c r="D59" s="701">
        <v>2.7163595536026577</v>
      </c>
    </row>
    <row r="60" spans="1:5" ht="26.1" customHeight="1">
      <c r="A60" s="1579" t="s">
        <v>1000</v>
      </c>
      <c r="B60" s="1588">
        <v>37.9</v>
      </c>
      <c r="C60" s="701">
        <v>-1.328589596539004</v>
      </c>
      <c r="D60" s="701">
        <v>-0.10147822062009482</v>
      </c>
    </row>
    <row r="61" spans="1:5" ht="26.1" customHeight="1">
      <c r="A61" s="1576" t="s">
        <v>1001</v>
      </c>
      <c r="B61" s="1588">
        <v>4.8</v>
      </c>
      <c r="C61" s="701">
        <v>2.7171267752534618</v>
      </c>
      <c r="D61" s="701">
        <v>2.6387002258115189</v>
      </c>
    </row>
    <row r="62" spans="1:5" ht="26.1" customHeight="1">
      <c r="A62" s="1576" t="s">
        <v>714</v>
      </c>
      <c r="B62" s="1588">
        <v>0.8</v>
      </c>
      <c r="C62" s="701">
        <v>0.70172828073866356</v>
      </c>
      <c r="D62" s="701">
        <v>1.0557643952455038</v>
      </c>
    </row>
    <row r="63" spans="1:5" ht="26.1" customHeight="1">
      <c r="A63" s="1576" t="s">
        <v>704</v>
      </c>
      <c r="B63" s="1588">
        <v>9.6999999999999993</v>
      </c>
      <c r="C63" s="701">
        <v>1.1435386150479872</v>
      </c>
      <c r="D63" s="701">
        <v>2.7557973697149407</v>
      </c>
    </row>
    <row r="64" spans="1:5" ht="26.1" customHeight="1">
      <c r="A64" s="1576" t="s">
        <v>991</v>
      </c>
      <c r="B64" s="1588">
        <v>7.7</v>
      </c>
      <c r="C64" s="701">
        <v>-3.9722308469492873E-2</v>
      </c>
      <c r="D64" s="701">
        <v>-0.10705245732654589</v>
      </c>
    </row>
    <row r="65" spans="1:6" ht="26.1" customHeight="1">
      <c r="A65" s="1576" t="s">
        <v>992</v>
      </c>
      <c r="B65" s="1588">
        <v>2.4</v>
      </c>
      <c r="C65" s="701">
        <v>2.9177316070061465E-2</v>
      </c>
      <c r="D65" s="701">
        <v>-0.12473153619551169</v>
      </c>
    </row>
    <row r="66" spans="1:6" ht="26.1" customHeight="1">
      <c r="A66" s="1576" t="s">
        <v>713</v>
      </c>
      <c r="B66" s="1588">
        <v>2.6</v>
      </c>
      <c r="C66" s="701">
        <v>4.2103396331350211</v>
      </c>
      <c r="D66" s="701">
        <v>3.310957526963449</v>
      </c>
    </row>
    <row r="67" spans="1:6" ht="26.1" customHeight="1">
      <c r="A67" s="1576" t="s">
        <v>1002</v>
      </c>
      <c r="B67" s="1588">
        <v>3.4</v>
      </c>
      <c r="C67" s="701">
        <v>16.363530514878462</v>
      </c>
      <c r="D67" s="701">
        <v>4.7959418732617962</v>
      </c>
    </row>
    <row r="68" spans="1:6" ht="26.1" customHeight="1">
      <c r="A68" s="1580" t="s">
        <v>994</v>
      </c>
      <c r="B68" s="1589">
        <v>4.5999999999999996</v>
      </c>
      <c r="C68" s="1582">
        <v>-5.6745503271869779E-2</v>
      </c>
      <c r="D68" s="1582">
        <v>0.80702679400086197</v>
      </c>
      <c r="E68" s="679"/>
      <c r="F68" s="1590"/>
    </row>
    <row r="69" spans="1:6" ht="15" customHeight="1">
      <c r="A69" s="2749" t="s">
        <v>66</v>
      </c>
      <c r="B69" s="2749"/>
      <c r="C69" s="2749"/>
      <c r="D69" s="2749"/>
      <c r="E69" s="2750"/>
      <c r="F69" s="1590"/>
    </row>
    <row r="70" spans="1:6" ht="15" customHeight="1">
      <c r="F70" s="1590"/>
    </row>
    <row r="71" spans="1:6" ht="20.100000000000001" customHeight="1">
      <c r="A71" s="2730" t="s">
        <v>1003</v>
      </c>
      <c r="B71" s="2730"/>
      <c r="C71" s="2730"/>
      <c r="D71" s="2730"/>
      <c r="E71" s="2730"/>
      <c r="F71" s="1590"/>
    </row>
    <row r="72" spans="1:6">
      <c r="A72" s="1591"/>
      <c r="B72" s="1591"/>
      <c r="C72" s="1591"/>
      <c r="D72" s="1591"/>
      <c r="E72" s="1591"/>
      <c r="F72" s="1590"/>
    </row>
    <row r="73" spans="1:6">
      <c r="A73" s="1591"/>
      <c r="B73" s="1591"/>
      <c r="C73" s="1591"/>
      <c r="D73" s="1591"/>
      <c r="E73" s="1591"/>
      <c r="F73" s="1590"/>
    </row>
    <row r="74" spans="1:6">
      <c r="A74" s="1591"/>
      <c r="B74" s="1591"/>
      <c r="C74" s="1591"/>
      <c r="D74" s="1591"/>
      <c r="E74" s="1591"/>
      <c r="F74" s="1590"/>
    </row>
    <row r="75" spans="1:6">
      <c r="A75" s="1591"/>
      <c r="B75" s="1591"/>
      <c r="C75" s="1591"/>
      <c r="D75" s="1591"/>
      <c r="E75" s="1591"/>
      <c r="F75" s="1590"/>
    </row>
    <row r="76" spans="1:6">
      <c r="A76" s="1591"/>
      <c r="B76" s="1591"/>
      <c r="C76" s="1591"/>
      <c r="D76" s="1591"/>
      <c r="E76" s="1591"/>
      <c r="F76" s="1590"/>
    </row>
    <row r="77" spans="1:6">
      <c r="A77" s="1591"/>
      <c r="B77" s="1591"/>
      <c r="C77" s="1591"/>
      <c r="D77" s="1591"/>
      <c r="E77" s="1591"/>
      <c r="F77" s="1590"/>
    </row>
    <row r="78" spans="1:6">
      <c r="A78" s="1591"/>
      <c r="B78" s="1591"/>
      <c r="C78" s="1591"/>
      <c r="D78" s="1591"/>
      <c r="E78" s="1591"/>
      <c r="F78" s="1590"/>
    </row>
    <row r="79" spans="1:6">
      <c r="A79" s="1591"/>
      <c r="B79" s="1591"/>
      <c r="C79" s="1591"/>
      <c r="D79" s="1591"/>
      <c r="E79" s="1591"/>
      <c r="F79" s="1590"/>
    </row>
    <row r="80" spans="1:6">
      <c r="A80" s="1591"/>
      <c r="B80" s="1591"/>
      <c r="C80" s="1591"/>
      <c r="D80" s="1591"/>
      <c r="E80" s="1591"/>
      <c r="F80" s="1590"/>
    </row>
    <row r="81" spans="1:6">
      <c r="A81" s="1591"/>
      <c r="B81" s="1591"/>
      <c r="C81" s="1591"/>
      <c r="D81" s="1591"/>
      <c r="E81" s="1591"/>
      <c r="F81" s="1590"/>
    </row>
    <row r="82" spans="1:6">
      <c r="A82" s="1591"/>
      <c r="B82" s="1591"/>
      <c r="C82" s="1591"/>
      <c r="D82" s="1591"/>
      <c r="E82" s="1591"/>
      <c r="F82" s="1590"/>
    </row>
    <row r="83" spans="1:6">
      <c r="A83" s="1591"/>
      <c r="B83" s="1591"/>
      <c r="C83" s="1591"/>
      <c r="D83" s="1591"/>
      <c r="E83" s="1591"/>
      <c r="F83" s="1590"/>
    </row>
    <row r="84" spans="1:6">
      <c r="A84" s="1591"/>
      <c r="B84" s="1591"/>
      <c r="C84" s="1591"/>
      <c r="D84" s="1591"/>
      <c r="E84" s="1591"/>
      <c r="F84" s="1590"/>
    </row>
    <row r="85" spans="1:6">
      <c r="A85" s="1591"/>
      <c r="B85" s="1591"/>
      <c r="C85" s="1591"/>
      <c r="D85" s="1591"/>
      <c r="E85" s="1591"/>
      <c r="F85" s="1590"/>
    </row>
    <row r="86" spans="1:6">
      <c r="A86" s="1591"/>
      <c r="B86" s="1591"/>
      <c r="C86" s="1591"/>
      <c r="D86" s="1591"/>
      <c r="E86" s="1591"/>
      <c r="F86" s="1590"/>
    </row>
    <row r="87" spans="1:6" ht="15" customHeight="1">
      <c r="A87" s="2729" t="s">
        <v>1004</v>
      </c>
      <c r="B87" s="2729"/>
      <c r="C87" s="2729"/>
      <c r="D87" s="2729"/>
      <c r="E87" s="2729"/>
    </row>
    <row r="88" spans="1:6">
      <c r="A88" s="1586" t="s">
        <v>997</v>
      </c>
      <c r="B88" s="1592"/>
      <c r="C88" s="1592"/>
      <c r="D88" s="1592"/>
      <c r="E88" s="1592"/>
    </row>
    <row r="89" spans="1:6" ht="15" customHeight="1">
      <c r="A89" s="2734" t="s">
        <v>132</v>
      </c>
      <c r="B89" s="2754">
        <v>2012</v>
      </c>
      <c r="C89" s="2754"/>
      <c r="D89" s="2754">
        <v>2013</v>
      </c>
      <c r="E89" s="2754"/>
    </row>
    <row r="90" spans="1:6" ht="60.75" customHeight="1">
      <c r="A90" s="2735"/>
      <c r="B90" s="581" t="s">
        <v>1005</v>
      </c>
      <c r="C90" s="1593" t="s">
        <v>1006</v>
      </c>
      <c r="D90" s="581" t="s">
        <v>1005</v>
      </c>
      <c r="E90" s="1593" t="s">
        <v>1006</v>
      </c>
    </row>
    <row r="91" spans="1:6" ht="19.5" customHeight="1">
      <c r="A91" s="617" t="s">
        <v>120</v>
      </c>
      <c r="B91" s="1594">
        <v>122.00642813102907</v>
      </c>
      <c r="C91" s="1578">
        <v>-0.40148354647099893</v>
      </c>
      <c r="D91" s="1594">
        <v>123.4536336277736</v>
      </c>
      <c r="E91" s="1594">
        <v>0.19729995837955983</v>
      </c>
      <c r="F91" s="1595"/>
    </row>
    <row r="92" spans="1:6" ht="20.100000000000001" customHeight="1">
      <c r="A92" s="617" t="s">
        <v>121</v>
      </c>
      <c r="B92" s="1594">
        <v>121.89963676418259</v>
      </c>
      <c r="C92" s="1578">
        <v>-0.10679136684647972</v>
      </c>
      <c r="D92" s="1594">
        <v>123.16003430123727</v>
      </c>
      <c r="E92" s="1594">
        <v>-0.2935993265363237</v>
      </c>
      <c r="F92" s="1595"/>
    </row>
    <row r="93" spans="1:6" ht="20.100000000000001" customHeight="1">
      <c r="A93" s="617" t="s">
        <v>122</v>
      </c>
      <c r="B93" s="1594">
        <v>122.21746183974061</v>
      </c>
      <c r="C93" s="1578">
        <v>0.31782507555801942</v>
      </c>
      <c r="D93" s="1594">
        <v>123.45864133154798</v>
      </c>
      <c r="E93" s="1594">
        <v>0.29860703031070557</v>
      </c>
      <c r="F93" s="1595"/>
    </row>
    <row r="94" spans="1:6" ht="20.100000000000001" customHeight="1">
      <c r="A94" s="617" t="s">
        <v>123</v>
      </c>
      <c r="B94" s="1594">
        <v>122.49438270990535</v>
      </c>
      <c r="C94" s="1578">
        <v>0.27692087016474431</v>
      </c>
      <c r="D94" s="1594">
        <v>123.22303244826081</v>
      </c>
      <c r="E94" s="1594">
        <v>-0.23560888328717056</v>
      </c>
      <c r="F94" s="1595"/>
    </row>
    <row r="95" spans="1:6" ht="20.100000000000001" customHeight="1">
      <c r="A95" s="617" t="s">
        <v>111</v>
      </c>
      <c r="B95" s="1594">
        <v>122.76294516861309</v>
      </c>
      <c r="C95" s="1578">
        <v>0.26856245870773421</v>
      </c>
      <c r="D95" s="1594">
        <v>123.56793807056565</v>
      </c>
      <c r="E95" s="1594">
        <v>0.3449056223048359</v>
      </c>
      <c r="F95" s="1595"/>
    </row>
    <row r="96" spans="1:6" ht="20.100000000000001" customHeight="1">
      <c r="A96" s="617" t="s">
        <v>124</v>
      </c>
      <c r="B96" s="1594">
        <v>123.03210296777245</v>
      </c>
      <c r="C96" s="1578">
        <v>0.269157799159359</v>
      </c>
      <c r="D96" s="1594">
        <v>124.13345990512296</v>
      </c>
      <c r="E96" s="1594">
        <v>0.56552183455731608</v>
      </c>
      <c r="F96" s="1595"/>
    </row>
    <row r="97" spans="1:6" ht="20.100000000000001" customHeight="1">
      <c r="A97" s="617" t="s">
        <v>125</v>
      </c>
      <c r="B97" s="1594">
        <v>123.38707806333076</v>
      </c>
      <c r="C97" s="1578">
        <v>0.35497509555831641</v>
      </c>
      <c r="D97" s="1594">
        <v>124.7003813406203</v>
      </c>
      <c r="E97" s="1594">
        <v>0.56692143549733487</v>
      </c>
      <c r="F97" s="1595"/>
    </row>
    <row r="98" spans="1:6" ht="20.100000000000001" customHeight="1">
      <c r="A98" s="617" t="s">
        <v>126</v>
      </c>
      <c r="B98" s="1594">
        <v>123.27759940429543</v>
      </c>
      <c r="C98" s="1596">
        <v>-0.10947865903533227</v>
      </c>
      <c r="D98" s="1594">
        <v>124.9709484515173</v>
      </c>
      <c r="E98" s="1594">
        <v>0.27056711089700514</v>
      </c>
      <c r="F98" s="1595"/>
    </row>
    <row r="99" spans="1:6" ht="20.100000000000001" customHeight="1">
      <c r="A99" s="617" t="s">
        <v>127</v>
      </c>
      <c r="B99" s="1594">
        <v>123.681807338696</v>
      </c>
      <c r="C99" s="1578">
        <v>0.40420793440060265</v>
      </c>
      <c r="D99" s="1594">
        <v>125.90946001660402</v>
      </c>
      <c r="E99" s="1594">
        <v>0.93851156508671352</v>
      </c>
      <c r="F99" s="1595"/>
    </row>
    <row r="100" spans="1:6" ht="20.100000000000001" customHeight="1">
      <c r="A100" s="617" t="s">
        <v>128</v>
      </c>
      <c r="B100" s="1594">
        <v>123.7464489901833</v>
      </c>
      <c r="C100" s="1578">
        <v>6.4641651487264085E-2</v>
      </c>
      <c r="D100" s="1594">
        <v>125.67960180451772</v>
      </c>
      <c r="E100" s="1594">
        <v>-0.22985821208629886</v>
      </c>
      <c r="F100" s="1595"/>
    </row>
    <row r="101" spans="1:6" ht="20.100000000000001" customHeight="1">
      <c r="A101" s="617" t="s">
        <v>129</v>
      </c>
      <c r="B101" s="1594">
        <v>123.61902268490694</v>
      </c>
      <c r="C101" s="1578">
        <v>-0.12742630527635868</v>
      </c>
      <c r="D101" s="1594">
        <v>125.85829997217053</v>
      </c>
      <c r="E101" s="1594">
        <v>0.17869816765281143</v>
      </c>
      <c r="F101" s="1595"/>
    </row>
    <row r="102" spans="1:6" ht="20.100000000000001" customHeight="1">
      <c r="A102" s="1597" t="s">
        <v>130</v>
      </c>
      <c r="B102" s="1594">
        <v>123.25633366939404</v>
      </c>
      <c r="C102" s="1578">
        <v>-0.362689015512899</v>
      </c>
      <c r="D102" s="1594">
        <v>125.9597689048384</v>
      </c>
      <c r="E102" s="1594">
        <v>0.1014689326678706</v>
      </c>
      <c r="F102" s="1595"/>
    </row>
    <row r="103" spans="1:6" ht="20.100000000000001" customHeight="1">
      <c r="A103" s="2755" t="s">
        <v>66</v>
      </c>
      <c r="B103" s="2755"/>
      <c r="C103" s="2755"/>
      <c r="D103" s="2755"/>
      <c r="E103" s="2755"/>
    </row>
    <row r="104" spans="1:6" ht="15" customHeight="1">
      <c r="A104" s="1598"/>
      <c r="B104" s="1598"/>
      <c r="C104" s="1598"/>
      <c r="D104" s="1598"/>
      <c r="E104" s="1598"/>
    </row>
    <row r="105" spans="1:6" ht="15" customHeight="1">
      <c r="A105" s="2730" t="s">
        <v>1007</v>
      </c>
      <c r="B105" s="2730"/>
      <c r="C105" s="2730"/>
      <c r="D105" s="2730"/>
      <c r="E105" s="2730"/>
    </row>
    <row r="106" spans="1:6" ht="20.100000000000001" customHeight="1">
      <c r="A106" s="1598"/>
      <c r="B106" s="1598"/>
      <c r="C106" s="1598"/>
      <c r="D106" s="1598"/>
      <c r="E106" s="1598"/>
    </row>
    <row r="107" spans="1:6">
      <c r="A107" s="1598"/>
      <c r="B107" s="1598"/>
      <c r="C107" s="1598"/>
      <c r="D107" s="1598"/>
      <c r="E107" s="1598"/>
    </row>
    <row r="108" spans="1:6">
      <c r="A108" s="1598"/>
      <c r="B108" s="1598"/>
      <c r="C108" s="1598"/>
      <c r="D108" s="1598"/>
      <c r="E108" s="1598"/>
    </row>
    <row r="109" spans="1:6">
      <c r="A109" s="1598"/>
      <c r="B109" s="1598"/>
      <c r="C109" s="1598"/>
      <c r="D109" s="1598"/>
      <c r="E109" s="1598"/>
    </row>
    <row r="110" spans="1:6">
      <c r="A110" s="1598"/>
      <c r="B110" s="1598"/>
      <c r="C110" s="1598"/>
      <c r="D110" s="1598"/>
      <c r="E110" s="1598"/>
    </row>
    <row r="111" spans="1:6">
      <c r="A111" s="1598"/>
      <c r="B111" s="1598"/>
      <c r="C111" s="1598"/>
      <c r="D111" s="1598"/>
      <c r="E111" s="1598"/>
    </row>
    <row r="112" spans="1:6">
      <c r="A112" s="1598"/>
      <c r="B112" s="1598"/>
      <c r="C112" s="1598"/>
      <c r="D112" s="1598"/>
      <c r="E112" s="1598"/>
    </row>
    <row r="113" spans="1:5">
      <c r="A113" s="1598"/>
      <c r="B113" s="1598"/>
      <c r="C113" s="1598"/>
      <c r="D113" s="1598"/>
      <c r="E113" s="1598"/>
    </row>
    <row r="114" spans="1:5">
      <c r="A114" s="1598"/>
      <c r="B114" s="1598"/>
      <c r="C114" s="1598"/>
      <c r="D114" s="1598"/>
      <c r="E114" s="1598"/>
    </row>
    <row r="115" spans="1:5">
      <c r="A115" s="1598"/>
      <c r="B115" s="1598"/>
      <c r="C115" s="1598"/>
      <c r="D115" s="1598"/>
      <c r="E115" s="1598"/>
    </row>
    <row r="116" spans="1:5">
      <c r="A116" s="1598"/>
      <c r="B116" s="1598"/>
      <c r="C116" s="1598"/>
      <c r="D116" s="1598"/>
      <c r="E116" s="1598"/>
    </row>
    <row r="117" spans="1:5">
      <c r="A117" s="1598"/>
      <c r="B117" s="1598"/>
      <c r="C117" s="1598"/>
      <c r="D117" s="1598"/>
      <c r="E117" s="1598"/>
    </row>
    <row r="118" spans="1:5">
      <c r="A118" s="1598"/>
      <c r="B118" s="1598"/>
      <c r="C118" s="1598"/>
      <c r="D118" s="1598"/>
      <c r="E118" s="1598"/>
    </row>
    <row r="119" spans="1:5">
      <c r="A119" s="1598"/>
      <c r="B119" s="1598"/>
      <c r="C119" s="1598"/>
      <c r="D119" s="1598"/>
      <c r="E119" s="1598"/>
    </row>
    <row r="120" spans="1:5">
      <c r="A120" s="1599"/>
      <c r="B120" s="1599"/>
      <c r="C120" s="1599"/>
      <c r="D120" s="1599"/>
      <c r="E120" s="1599"/>
    </row>
    <row r="121" spans="1:5" ht="21" customHeight="1">
      <c r="A121" s="1571" t="s">
        <v>1008</v>
      </c>
      <c r="B121" s="1571"/>
      <c r="C121" s="1587"/>
      <c r="D121" s="1585"/>
      <c r="E121" s="1571"/>
    </row>
    <row r="122" spans="1:5" ht="25.5">
      <c r="A122" s="711" t="s">
        <v>1009</v>
      </c>
      <c r="B122" s="1574" t="s">
        <v>1005</v>
      </c>
      <c r="C122" s="1574" t="s">
        <v>750</v>
      </c>
      <c r="D122" s="713"/>
      <c r="E122" s="1599"/>
    </row>
    <row r="123" spans="1:5" ht="20.100000000000001" customHeight="1">
      <c r="A123" s="1600">
        <v>2007</v>
      </c>
      <c r="B123" s="1601">
        <v>100</v>
      </c>
      <c r="C123" s="1602" t="s">
        <v>482</v>
      </c>
      <c r="D123" s="1599"/>
    </row>
    <row r="124" spans="1:5" ht="20.100000000000001" customHeight="1">
      <c r="A124" s="633">
        <v>2008</v>
      </c>
      <c r="B124" s="1602">
        <v>114.88</v>
      </c>
      <c r="C124" s="1602">
        <v>14.88</v>
      </c>
      <c r="D124" s="1599"/>
    </row>
    <row r="125" spans="1:5" ht="20.100000000000001" customHeight="1">
      <c r="A125" s="633">
        <v>2009</v>
      </c>
      <c r="B125" s="1602">
        <v>115.79</v>
      </c>
      <c r="C125" s="1602">
        <v>0.78</v>
      </c>
      <c r="D125" s="1599"/>
    </row>
    <row r="126" spans="1:5" ht="20.100000000000001" customHeight="1">
      <c r="A126" s="633">
        <v>2010</v>
      </c>
      <c r="B126" s="1602">
        <v>119.33</v>
      </c>
      <c r="C126" s="1602">
        <v>3.06</v>
      </c>
      <c r="D126" s="1599"/>
    </row>
    <row r="127" spans="1:5" ht="20.100000000000001" customHeight="1">
      <c r="A127" s="633">
        <v>2011</v>
      </c>
      <c r="B127" s="1602">
        <v>121.569876233643</v>
      </c>
      <c r="C127" s="1602">
        <v>1.8771568834009997</v>
      </c>
      <c r="D127" s="1599"/>
    </row>
    <row r="128" spans="1:5" ht="20.100000000000001" customHeight="1">
      <c r="A128" s="633">
        <v>2012</v>
      </c>
      <c r="B128" s="1602">
        <v>122.94843731100413</v>
      </c>
      <c r="C128" s="1501">
        <v>1.1000000000000001</v>
      </c>
      <c r="D128" s="1599"/>
    </row>
    <row r="129" spans="1:5" ht="20.100000000000001" customHeight="1">
      <c r="A129" s="1561">
        <v>2013</v>
      </c>
      <c r="B129" s="1603">
        <v>124.5</v>
      </c>
      <c r="C129" s="1502">
        <v>1.3</v>
      </c>
      <c r="D129" s="1599"/>
    </row>
    <row r="130" spans="1:5" ht="20.100000000000001" customHeight="1">
      <c r="A130" s="1604" t="s">
        <v>1010</v>
      </c>
      <c r="B130" s="1605"/>
      <c r="C130" s="1605"/>
      <c r="D130" s="1605"/>
    </row>
    <row r="131" spans="1:5" ht="20.100000000000001" customHeight="1">
      <c r="A131" s="1604"/>
      <c r="B131" s="1605"/>
      <c r="C131" s="1605"/>
      <c r="D131" s="1605"/>
    </row>
    <row r="132" spans="1:5" ht="20.100000000000001" customHeight="1">
      <c r="A132" s="1571" t="s">
        <v>1011</v>
      </c>
      <c r="B132" s="1605"/>
      <c r="C132" s="1605"/>
      <c r="D132" s="1605"/>
    </row>
    <row r="133" spans="1:5" ht="20.100000000000001" customHeight="1">
      <c r="A133" s="711" t="s">
        <v>1009</v>
      </c>
      <c r="B133" s="1606" t="s">
        <v>1012</v>
      </c>
      <c r="C133" s="1606" t="s">
        <v>1013</v>
      </c>
      <c r="D133" s="1606" t="s">
        <v>1014</v>
      </c>
    </row>
    <row r="134" spans="1:5" ht="20.100000000000001" customHeight="1">
      <c r="A134" s="633">
        <v>2012</v>
      </c>
      <c r="B134" s="1501">
        <v>122.5</v>
      </c>
      <c r="C134" s="1501">
        <v>123.5</v>
      </c>
      <c r="D134" s="1501">
        <v>123.3</v>
      </c>
    </row>
    <row r="135" spans="1:5" ht="20.100000000000001" customHeight="1">
      <c r="A135" s="633">
        <v>2013</v>
      </c>
      <c r="B135" s="1501">
        <v>124</v>
      </c>
      <c r="C135" s="1501">
        <v>125</v>
      </c>
      <c r="D135" s="1501">
        <v>125.4</v>
      </c>
    </row>
    <row r="136" spans="1:5" ht="20.100000000000001" customHeight="1">
      <c r="A136" s="1597" t="s">
        <v>1015</v>
      </c>
      <c r="B136" s="1502">
        <v>1.2</v>
      </c>
      <c r="C136" s="1502">
        <v>1.2</v>
      </c>
      <c r="D136" s="1502">
        <v>1.7</v>
      </c>
    </row>
    <row r="137" spans="1:5" ht="20.100000000000001" customHeight="1">
      <c r="A137" s="1604" t="s">
        <v>1010</v>
      </c>
      <c r="B137" s="1607"/>
      <c r="C137" s="1607"/>
      <c r="D137" s="1607"/>
    </row>
    <row r="138" spans="1:5" ht="20.100000000000001" customHeight="1">
      <c r="A138" s="1604"/>
      <c r="B138" s="1607"/>
      <c r="C138" s="1607"/>
      <c r="D138" s="1607"/>
    </row>
    <row r="139" spans="1:5" ht="31.5" customHeight="1">
      <c r="A139" s="2730" t="s">
        <v>1016</v>
      </c>
      <c r="B139" s="2730"/>
      <c r="C139" s="2730"/>
      <c r="D139" s="2730"/>
      <c r="E139" s="2730"/>
    </row>
    <row r="140" spans="1:5" ht="20.100000000000001" customHeight="1">
      <c r="A140" s="1608"/>
      <c r="B140" s="1607"/>
      <c r="C140" s="1607"/>
      <c r="D140" s="1607"/>
    </row>
    <row r="141" spans="1:5" ht="20.100000000000001" customHeight="1">
      <c r="A141" s="1608"/>
      <c r="B141" s="1607"/>
      <c r="C141" s="1607"/>
      <c r="D141" s="1607"/>
    </row>
    <row r="142" spans="1:5" ht="20.100000000000001" customHeight="1">
      <c r="A142" s="1608"/>
      <c r="B142" s="1607"/>
      <c r="C142" s="1607"/>
      <c r="D142" s="1607"/>
    </row>
    <row r="143" spans="1:5" ht="20.100000000000001" customHeight="1">
      <c r="A143" s="1608"/>
      <c r="B143" s="1607"/>
      <c r="C143" s="1607"/>
      <c r="D143" s="1607"/>
    </row>
    <row r="144" spans="1:5" ht="20.100000000000001" customHeight="1">
      <c r="A144" s="1608"/>
      <c r="B144" s="1607"/>
      <c r="C144" s="1607"/>
      <c r="D144" s="1607"/>
    </row>
    <row r="145" spans="1:6" ht="20.100000000000001" customHeight="1">
      <c r="A145" s="1604"/>
      <c r="B145" s="1605"/>
      <c r="C145" s="1605"/>
      <c r="D145" s="1605"/>
    </row>
    <row r="146" spans="1:6" ht="20.100000000000001" customHeight="1">
      <c r="A146" s="1604"/>
      <c r="B146" s="1605"/>
      <c r="C146" s="1605"/>
      <c r="D146" s="1605"/>
    </row>
    <row r="147" spans="1:6" ht="20.100000000000001" customHeight="1">
      <c r="A147" s="1604"/>
      <c r="B147" s="1605"/>
      <c r="C147" s="1605"/>
      <c r="D147" s="1605"/>
    </row>
    <row r="148" spans="1:6" ht="20.100000000000001" customHeight="1">
      <c r="A148" s="1604"/>
      <c r="B148" s="1605"/>
      <c r="C148" s="1605"/>
      <c r="D148" s="1605"/>
    </row>
    <row r="149" spans="1:6" ht="16.5" customHeight="1">
      <c r="A149" s="1604"/>
      <c r="B149" s="1605"/>
      <c r="C149" s="1605"/>
      <c r="D149" s="1605"/>
    </row>
    <row r="150" spans="1:6" ht="20.100000000000001" customHeight="1">
      <c r="A150" s="2756" t="s">
        <v>1017</v>
      </c>
      <c r="B150" s="2756"/>
      <c r="C150" s="2756"/>
      <c r="D150" s="1605"/>
    </row>
    <row r="151" spans="1:6" ht="20.100000000000001" customHeight="1">
      <c r="A151" s="2757" t="s">
        <v>1009</v>
      </c>
      <c r="B151" s="2751" t="s">
        <v>1018</v>
      </c>
      <c r="C151" s="2751" t="s">
        <v>1019</v>
      </c>
      <c r="D151" s="2751" t="s">
        <v>1020</v>
      </c>
      <c r="E151" s="2751" t="s">
        <v>1021</v>
      </c>
      <c r="F151" s="2751" t="s">
        <v>1022</v>
      </c>
    </row>
    <row r="152" spans="1:6" ht="20.100000000000001" customHeight="1">
      <c r="A152" s="2758"/>
      <c r="B152" s="2752"/>
      <c r="C152" s="2752"/>
      <c r="D152" s="2752"/>
      <c r="E152" s="2752"/>
      <c r="F152" s="2752"/>
    </row>
    <row r="153" spans="1:6" ht="20.100000000000001" customHeight="1">
      <c r="A153" s="633">
        <v>2012</v>
      </c>
      <c r="B153" s="1501">
        <v>123.5</v>
      </c>
      <c r="C153" s="1501">
        <v>124.2</v>
      </c>
      <c r="D153" s="1501">
        <v>123.9</v>
      </c>
      <c r="E153" s="1501">
        <v>123.3</v>
      </c>
      <c r="F153" s="1501">
        <v>121.9</v>
      </c>
    </row>
    <row r="154" spans="1:6" ht="20.100000000000001" customHeight="1">
      <c r="A154" s="633">
        <v>2013</v>
      </c>
      <c r="B154" s="1501">
        <v>125.5</v>
      </c>
      <c r="C154" s="1501">
        <v>126</v>
      </c>
      <c r="D154" s="1501">
        <v>125.5</v>
      </c>
      <c r="E154" s="1501">
        <v>124.9</v>
      </c>
      <c r="F154" s="1501">
        <v>123.4</v>
      </c>
    </row>
    <row r="155" spans="1:6" ht="20.100000000000001" customHeight="1">
      <c r="A155" s="1597" t="s">
        <v>1015</v>
      </c>
      <c r="B155" s="1502">
        <v>1.6</v>
      </c>
      <c r="C155" s="1502">
        <v>1.4</v>
      </c>
      <c r="D155" s="1502">
        <v>1.2</v>
      </c>
      <c r="E155" s="1502">
        <v>1.2</v>
      </c>
      <c r="F155" s="1502">
        <v>1.2</v>
      </c>
    </row>
    <row r="156" spans="1:6" ht="20.100000000000001" customHeight="1">
      <c r="A156" s="1604" t="s">
        <v>1010</v>
      </c>
      <c r="B156" s="1605"/>
      <c r="C156" s="1605"/>
      <c r="D156" s="1605"/>
    </row>
    <row r="157" spans="1:6" ht="20.100000000000001" customHeight="1">
      <c r="A157" s="1604"/>
      <c r="B157" s="1605"/>
      <c r="C157" s="1605"/>
      <c r="D157" s="1605"/>
    </row>
    <row r="158" spans="1:6" ht="30.75" customHeight="1">
      <c r="A158" s="2730" t="s">
        <v>1023</v>
      </c>
      <c r="B158" s="2730"/>
      <c r="C158" s="2730"/>
      <c r="D158" s="2730"/>
      <c r="E158" s="2730"/>
    </row>
    <row r="159" spans="1:6" ht="20.100000000000001" customHeight="1">
      <c r="A159" s="1604"/>
      <c r="B159" s="1605"/>
      <c r="C159" s="1605"/>
      <c r="D159" s="1605"/>
    </row>
    <row r="160" spans="1:6" ht="20.100000000000001" customHeight="1">
      <c r="A160" s="1604"/>
      <c r="B160" s="1605"/>
      <c r="C160" s="1605"/>
      <c r="D160" s="1605"/>
    </row>
    <row r="161" spans="1:5" ht="20.100000000000001" customHeight="1">
      <c r="A161" s="1604"/>
      <c r="B161" s="1605"/>
      <c r="C161" s="1605"/>
      <c r="D161" s="1605"/>
    </row>
    <row r="162" spans="1:5" ht="20.100000000000001" customHeight="1">
      <c r="A162" s="1604"/>
      <c r="B162" s="1605"/>
      <c r="C162" s="1605"/>
      <c r="D162" s="1605"/>
    </row>
    <row r="163" spans="1:5" ht="20.100000000000001" customHeight="1">
      <c r="A163" s="1604"/>
      <c r="B163" s="1605"/>
      <c r="C163" s="1605"/>
      <c r="D163" s="1605"/>
    </row>
    <row r="164" spans="1:5" ht="20.100000000000001" customHeight="1">
      <c r="A164" s="1604"/>
      <c r="B164" s="1605"/>
      <c r="C164" s="1605"/>
      <c r="D164" s="1605"/>
    </row>
    <row r="165" spans="1:5" ht="20.100000000000001" customHeight="1">
      <c r="A165" s="1604"/>
      <c r="B165" s="1605"/>
      <c r="C165" s="1605"/>
      <c r="D165" s="1605"/>
    </row>
    <row r="166" spans="1:5" ht="20.100000000000001" customHeight="1">
      <c r="A166" s="1604"/>
      <c r="B166" s="1605"/>
      <c r="C166" s="1605"/>
      <c r="D166" s="1605"/>
    </row>
    <row r="167" spans="1:5" ht="20.100000000000001" customHeight="1">
      <c r="A167" s="1604"/>
      <c r="B167" s="1605"/>
      <c r="C167" s="1605"/>
      <c r="D167" s="1605"/>
    </row>
    <row r="168" spans="1:5" ht="20.100000000000001" customHeight="1">
      <c r="A168" s="1604"/>
      <c r="B168" s="1605"/>
      <c r="C168" s="1605"/>
      <c r="D168" s="1605"/>
    </row>
    <row r="169" spans="1:5" ht="20.100000000000001" customHeight="1">
      <c r="A169" s="1604"/>
      <c r="B169" s="1605"/>
      <c r="C169" s="1605"/>
      <c r="D169" s="1605"/>
    </row>
    <row r="170" spans="1:5" ht="20.100000000000001" customHeight="1">
      <c r="A170" s="1604"/>
      <c r="B170" s="1605"/>
      <c r="C170" s="1605"/>
      <c r="D170" s="1605"/>
    </row>
    <row r="171" spans="1:5" ht="20.100000000000001" customHeight="1">
      <c r="A171" s="1604"/>
      <c r="B171" s="1605"/>
      <c r="C171" s="1605"/>
      <c r="D171" s="1605"/>
    </row>
    <row r="172" spans="1:5" ht="32.25" customHeight="1">
      <c r="A172" s="1571" t="s">
        <v>1024</v>
      </c>
      <c r="B172" s="1605"/>
      <c r="C172" s="1609"/>
      <c r="D172" s="1610"/>
      <c r="E172" s="1611"/>
    </row>
    <row r="173" spans="1:5" ht="13.5" customHeight="1">
      <c r="A173" s="1586" t="s">
        <v>1025</v>
      </c>
      <c r="B173" s="1612"/>
      <c r="C173" s="1609"/>
      <c r="D173" s="1610"/>
      <c r="E173" s="1611"/>
    </row>
    <row r="174" spans="1:5" ht="34.5" customHeight="1">
      <c r="A174" s="711" t="s">
        <v>1026</v>
      </c>
      <c r="B174" s="1574" t="s">
        <v>1027</v>
      </c>
      <c r="C174" s="1609"/>
      <c r="D174" s="1610"/>
      <c r="E174" s="1611"/>
    </row>
    <row r="175" spans="1:5">
      <c r="A175" s="1613" t="s">
        <v>1028</v>
      </c>
      <c r="B175" s="1614">
        <v>3.8532292867306715E-2</v>
      </c>
      <c r="C175" s="1609"/>
      <c r="D175" s="1610"/>
      <c r="E175" s="1611"/>
    </row>
    <row r="176" spans="1:5" ht="20.100000000000001" customHeight="1">
      <c r="A176" s="1613" t="s">
        <v>1029</v>
      </c>
      <c r="B176" s="1614">
        <v>7.1528084385850628</v>
      </c>
      <c r="C176" s="1609"/>
      <c r="D176" s="1610"/>
      <c r="E176" s="1611"/>
    </row>
    <row r="177" spans="1:5" ht="20.100000000000001" customHeight="1">
      <c r="A177" s="1613" t="s">
        <v>1030</v>
      </c>
      <c r="B177" s="1614">
        <v>-1.8848062645212071</v>
      </c>
      <c r="C177" s="1609"/>
      <c r="D177" s="1610"/>
      <c r="E177" s="1611"/>
    </row>
    <row r="178" spans="1:5" ht="20.100000000000001" customHeight="1">
      <c r="A178" s="1613" t="s">
        <v>1031</v>
      </c>
      <c r="B178" s="1614">
        <v>-3.6758306477530147</v>
      </c>
      <c r="C178" s="1609"/>
      <c r="D178" s="1610"/>
      <c r="E178" s="1611"/>
    </row>
    <row r="179" spans="1:5" ht="20.100000000000001" customHeight="1">
      <c r="A179" s="1613" t="s">
        <v>1032</v>
      </c>
      <c r="B179" s="1614">
        <v>1.2226728071793052</v>
      </c>
      <c r="C179" s="1609"/>
      <c r="D179" s="1610"/>
      <c r="E179" s="1611"/>
    </row>
    <row r="180" spans="1:5" ht="20.100000000000001" customHeight="1">
      <c r="A180" s="1613" t="s">
        <v>1033</v>
      </c>
      <c r="B180" s="1614">
        <v>-7.3222573071794805</v>
      </c>
      <c r="C180" s="1609"/>
      <c r="D180" s="1610"/>
      <c r="E180" s="1611"/>
    </row>
    <row r="181" spans="1:5" ht="20.100000000000001" customHeight="1">
      <c r="A181" s="1613" t="s">
        <v>1034</v>
      </c>
      <c r="B181" s="1614">
        <v>0.67490696780615522</v>
      </c>
      <c r="C181" s="1609"/>
      <c r="D181" s="1610"/>
      <c r="E181" s="1611"/>
    </row>
    <row r="182" spans="1:5" ht="20.100000000000001" customHeight="1">
      <c r="A182" s="1613" t="s">
        <v>1035</v>
      </c>
      <c r="B182" s="1614">
        <v>0.65203449378738176</v>
      </c>
      <c r="C182" s="1609"/>
      <c r="D182" s="1610"/>
      <c r="E182" s="1611"/>
    </row>
    <row r="183" spans="1:5" ht="20.100000000000001" customHeight="1">
      <c r="A183" s="1613" t="s">
        <v>1036</v>
      </c>
      <c r="B183" s="1615"/>
      <c r="C183" s="1609"/>
      <c r="D183" s="1610"/>
      <c r="E183" s="1611"/>
    </row>
    <row r="184" spans="1:5" ht="20.100000000000001" customHeight="1">
      <c r="A184" s="1613" t="s">
        <v>1037</v>
      </c>
      <c r="B184" s="1614">
        <v>12.565170992876707</v>
      </c>
      <c r="C184" s="1609"/>
      <c r="D184" s="1610"/>
      <c r="E184" s="1611"/>
    </row>
    <row r="185" spans="1:5" ht="20.100000000000001" customHeight="1">
      <c r="A185" s="1613" t="s">
        <v>1038</v>
      </c>
      <c r="B185" s="1614">
        <v>2.8940514826532726</v>
      </c>
      <c r="C185" s="1609"/>
      <c r="D185" s="1610"/>
      <c r="E185" s="1611"/>
    </row>
    <row r="186" spans="1:5" ht="20.100000000000001" customHeight="1">
      <c r="A186" s="1613" t="s">
        <v>1039</v>
      </c>
      <c r="B186" s="1614"/>
      <c r="C186" s="1609"/>
      <c r="D186" s="1610"/>
      <c r="E186" s="1611"/>
    </row>
    <row r="187" spans="1:5" ht="20.100000000000001" customHeight="1">
      <c r="A187" s="1608" t="s">
        <v>1040</v>
      </c>
      <c r="B187" s="1609">
        <v>13.112872714125421</v>
      </c>
      <c r="C187" s="1609"/>
      <c r="D187" s="1610"/>
      <c r="E187" s="1611"/>
    </row>
    <row r="188" spans="1:5" ht="20.100000000000001" customHeight="1">
      <c r="A188" s="1608" t="s">
        <v>1041</v>
      </c>
      <c r="B188" s="1609">
        <v>5.0018337487927305</v>
      </c>
      <c r="C188" s="1609"/>
      <c r="D188" s="1610"/>
      <c r="E188" s="1611"/>
    </row>
    <row r="189" spans="1:5">
      <c r="A189" s="1608" t="s">
        <v>1042</v>
      </c>
      <c r="B189" s="1609">
        <v>0.85557908870714294</v>
      </c>
      <c r="C189" s="1609"/>
      <c r="D189" s="1610"/>
      <c r="E189" s="1611"/>
    </row>
    <row r="190" spans="1:5" ht="15" customHeight="1">
      <c r="A190" s="1613" t="s">
        <v>1043</v>
      </c>
      <c r="B190" s="1616">
        <v>-0.8433485961005035</v>
      </c>
      <c r="C190" s="1617"/>
      <c r="D190" s="1610"/>
      <c r="E190" s="1611"/>
    </row>
    <row r="191" spans="1:5">
      <c r="A191" s="1613" t="s">
        <v>1044</v>
      </c>
      <c r="B191" s="1616">
        <v>-1.3726632645028818</v>
      </c>
      <c r="C191" s="1618"/>
      <c r="D191" s="1610"/>
      <c r="E191" s="1611"/>
    </row>
    <row r="192" spans="1:5" ht="15" customHeight="1">
      <c r="A192" s="1613" t="s">
        <v>1045</v>
      </c>
      <c r="B192" s="1616">
        <v>13.046733402178807</v>
      </c>
      <c r="C192" s="1591"/>
      <c r="D192" s="1591"/>
      <c r="E192" s="1611"/>
    </row>
    <row r="193" spans="1:5" ht="15" customHeight="1">
      <c r="A193" s="1613" t="s">
        <v>1046</v>
      </c>
      <c r="B193" s="1616"/>
      <c r="C193" s="1619"/>
      <c r="D193" s="1619"/>
      <c r="E193" s="1611"/>
    </row>
    <row r="194" spans="1:5">
      <c r="A194" s="1608" t="s">
        <v>1047</v>
      </c>
      <c r="B194" s="1609">
        <v>-6.7040715382979981</v>
      </c>
      <c r="C194" s="1611"/>
      <c r="D194" s="1611"/>
      <c r="E194" s="1611"/>
    </row>
    <row r="195" spans="1:5">
      <c r="A195" s="1608" t="s">
        <v>1048</v>
      </c>
      <c r="B195" s="1609">
        <v>-0.51112901425787294</v>
      </c>
      <c r="C195" s="1611"/>
      <c r="D195" s="1611"/>
      <c r="E195" s="1611"/>
    </row>
    <row r="196" spans="1:5">
      <c r="A196" s="1613" t="s">
        <v>1049</v>
      </c>
      <c r="B196" s="1609"/>
      <c r="C196" s="1611"/>
      <c r="D196" s="1611"/>
      <c r="E196" s="1611"/>
    </row>
    <row r="197" spans="1:5">
      <c r="A197" s="1608" t="s">
        <v>1050</v>
      </c>
      <c r="B197" s="1609">
        <v>-8.3524027837434165</v>
      </c>
      <c r="C197" s="1611"/>
      <c r="D197" s="1611"/>
      <c r="E197" s="1611"/>
    </row>
    <row r="198" spans="1:5">
      <c r="A198" s="1608" t="s">
        <v>1051</v>
      </c>
      <c r="B198" s="1609">
        <v>-7.4901882383710499</v>
      </c>
      <c r="C198" s="1611"/>
      <c r="D198" s="1611"/>
      <c r="E198" s="1611"/>
    </row>
    <row r="199" spans="1:5">
      <c r="A199" s="1608" t="s">
        <v>1052</v>
      </c>
      <c r="B199" s="1609">
        <v>-9.9101752484130561</v>
      </c>
      <c r="C199" s="1611"/>
      <c r="D199" s="1611"/>
      <c r="E199" s="1611"/>
    </row>
    <row r="200" spans="1:5">
      <c r="A200" s="1613" t="s">
        <v>1053</v>
      </c>
      <c r="B200" s="1616">
        <v>-4.414710279651211</v>
      </c>
      <c r="C200" s="1611"/>
      <c r="D200" s="1611"/>
      <c r="E200" s="1611"/>
    </row>
    <row r="201" spans="1:5">
      <c r="A201" s="1613" t="s">
        <v>1054</v>
      </c>
      <c r="B201" s="1616">
        <v>-2.4006477026341742</v>
      </c>
      <c r="C201" s="1611"/>
      <c r="D201" s="1611"/>
      <c r="E201" s="1611"/>
    </row>
    <row r="202" spans="1:5">
      <c r="A202" s="1613" t="s">
        <v>1055</v>
      </c>
      <c r="B202" s="1616">
        <v>9.9293424651957505</v>
      </c>
      <c r="C202" s="1611"/>
      <c r="D202" s="1611"/>
      <c r="E202" s="1611"/>
    </row>
    <row r="203" spans="1:5">
      <c r="A203" s="1613" t="s">
        <v>1056</v>
      </c>
      <c r="B203" s="1616">
        <v>0</v>
      </c>
      <c r="C203" s="1611"/>
      <c r="D203" s="1611"/>
      <c r="E203" s="1611"/>
    </row>
    <row r="204" spans="1:5">
      <c r="A204" s="1620" t="s">
        <v>66</v>
      </c>
      <c r="B204" s="1621"/>
      <c r="C204" s="1611"/>
      <c r="D204" s="1611"/>
      <c r="E204" s="1611"/>
    </row>
    <row r="205" spans="1:5">
      <c r="A205" s="1622"/>
      <c r="B205" s="1618"/>
      <c r="C205" s="1591"/>
      <c r="D205" s="1591"/>
      <c r="E205" s="1591"/>
    </row>
    <row r="206" spans="1:5" ht="32.25" customHeight="1">
      <c r="A206" s="2730" t="s">
        <v>1057</v>
      </c>
      <c r="B206" s="2730"/>
      <c r="C206" s="2730"/>
      <c r="D206" s="2730"/>
      <c r="E206" s="2730"/>
    </row>
    <row r="207" spans="1:5">
      <c r="A207" s="1619"/>
      <c r="B207" s="1619"/>
      <c r="C207" s="1612"/>
      <c r="D207" s="1612"/>
      <c r="E207" s="1611"/>
    </row>
    <row r="208" spans="1:5">
      <c r="A208" s="1611"/>
      <c r="B208" s="1611"/>
      <c r="C208" s="1612"/>
      <c r="D208" s="1612"/>
      <c r="E208" s="1611"/>
    </row>
    <row r="209" spans="1:5">
      <c r="A209" s="1611"/>
      <c r="B209" s="1611"/>
      <c r="C209" s="1612"/>
      <c r="D209" s="1612"/>
      <c r="E209" s="1611"/>
    </row>
    <row r="210" spans="1:5">
      <c r="A210" s="1611"/>
      <c r="B210" s="1611"/>
      <c r="C210" s="1612"/>
      <c r="D210" s="1612"/>
      <c r="E210" s="1611"/>
    </row>
    <row r="211" spans="1:5">
      <c r="A211" s="1611"/>
      <c r="B211" s="1611"/>
      <c r="C211" s="1612"/>
      <c r="D211" s="1612"/>
      <c r="E211" s="1611"/>
    </row>
    <row r="212" spans="1:5">
      <c r="A212" s="1611"/>
      <c r="B212" s="1611"/>
      <c r="C212" s="1612"/>
      <c r="D212" s="1612"/>
      <c r="E212" s="1611"/>
    </row>
    <row r="213" spans="1:5">
      <c r="A213" s="1611"/>
      <c r="B213" s="1611"/>
      <c r="C213" s="1612"/>
      <c r="D213" s="1612"/>
      <c r="E213" s="1611"/>
    </row>
    <row r="214" spans="1:5">
      <c r="A214" s="1611"/>
      <c r="B214" s="1611"/>
      <c r="C214" s="1612"/>
      <c r="D214" s="1612"/>
      <c r="E214" s="1611"/>
    </row>
    <row r="215" spans="1:5" ht="15" customHeight="1">
      <c r="A215" s="1611"/>
      <c r="B215" s="1611"/>
      <c r="C215" s="1612"/>
      <c r="D215" s="1612"/>
      <c r="E215" s="1611"/>
    </row>
    <row r="216" spans="1:5">
      <c r="A216" s="1611"/>
      <c r="B216" s="1611"/>
      <c r="C216" s="1612"/>
      <c r="D216" s="1612"/>
      <c r="E216" s="1611"/>
    </row>
    <row r="217" spans="1:5">
      <c r="A217" s="1611"/>
      <c r="B217" s="1611"/>
      <c r="C217" s="1612"/>
      <c r="D217" s="1612"/>
      <c r="E217" s="1611"/>
    </row>
    <row r="218" spans="1:5">
      <c r="A218" s="1611"/>
      <c r="B218" s="1611"/>
      <c r="C218" s="1612"/>
      <c r="D218" s="1612"/>
      <c r="E218" s="1611"/>
    </row>
    <row r="219" spans="1:5">
      <c r="A219" s="1611"/>
      <c r="B219" s="1611"/>
      <c r="C219" s="1612"/>
      <c r="D219" s="1612"/>
      <c r="E219" s="1611"/>
    </row>
    <row r="220" spans="1:5">
      <c r="A220" s="1611"/>
      <c r="B220" s="1611"/>
      <c r="C220" s="1612"/>
      <c r="D220" s="1612"/>
      <c r="E220" s="1611"/>
    </row>
    <row r="221" spans="1:5">
      <c r="A221" s="1611"/>
      <c r="B221" s="1611"/>
      <c r="C221" s="1612"/>
      <c r="D221" s="1612"/>
      <c r="E221" s="1611"/>
    </row>
    <row r="222" spans="1:5">
      <c r="A222" s="1611"/>
      <c r="B222" s="1611"/>
      <c r="C222" s="1612"/>
      <c r="D222" s="1612"/>
      <c r="E222" s="1611"/>
    </row>
    <row r="223" spans="1:5">
      <c r="A223" s="1611"/>
      <c r="B223" s="1611"/>
      <c r="C223" s="1612"/>
      <c r="D223" s="1612"/>
      <c r="E223" s="1611"/>
    </row>
    <row r="224" spans="1:5">
      <c r="A224" s="1611"/>
      <c r="B224" s="1611"/>
      <c r="C224" s="1612"/>
      <c r="D224" s="1612"/>
      <c r="E224" s="1612"/>
    </row>
    <row r="225" spans="1:5">
      <c r="A225" s="1612"/>
      <c r="B225" s="1612"/>
      <c r="C225" s="1612"/>
      <c r="D225" s="1612"/>
      <c r="E225" s="1612"/>
    </row>
    <row r="226" spans="1:5" ht="15" customHeight="1">
      <c r="A226" s="1612"/>
      <c r="B226" s="1612"/>
      <c r="C226" s="1612"/>
      <c r="D226" s="1612"/>
      <c r="E226" s="1612"/>
    </row>
    <row r="227" spans="1:5" ht="15" customHeight="1">
      <c r="A227" s="1612"/>
      <c r="B227" s="1612"/>
      <c r="C227" s="1612"/>
      <c r="D227" s="1612"/>
      <c r="E227" s="1612"/>
    </row>
    <row r="228" spans="1:5">
      <c r="A228" s="1612"/>
      <c r="B228" s="1612"/>
      <c r="C228" s="1612"/>
      <c r="D228" s="1612"/>
      <c r="E228" s="1612"/>
    </row>
    <row r="229" spans="1:5">
      <c r="A229" s="1612"/>
      <c r="B229" s="1612"/>
      <c r="C229" s="1612"/>
      <c r="D229" s="1612"/>
      <c r="E229" s="1612"/>
    </row>
    <row r="230" spans="1:5">
      <c r="A230" s="1612"/>
      <c r="B230" s="1612"/>
      <c r="C230" s="1612"/>
      <c r="D230" s="1612"/>
      <c r="E230" s="1612"/>
    </row>
    <row r="231" spans="1:5">
      <c r="A231" s="1612"/>
      <c r="B231" s="1612"/>
      <c r="C231" s="1612"/>
      <c r="D231" s="1612"/>
      <c r="E231" s="1612"/>
    </row>
    <row r="232" spans="1:5">
      <c r="A232" s="1612"/>
      <c r="B232" s="1612"/>
      <c r="C232" s="1612"/>
      <c r="D232" s="1612"/>
      <c r="E232" s="1612"/>
    </row>
    <row r="233" spans="1:5">
      <c r="A233" s="1612"/>
      <c r="B233" s="1612"/>
      <c r="C233" s="1612"/>
      <c r="D233" s="1612"/>
      <c r="E233" s="1612"/>
    </row>
    <row r="234" spans="1:5">
      <c r="A234" s="1612"/>
      <c r="B234" s="1612"/>
      <c r="C234" s="1612"/>
      <c r="D234" s="1612"/>
      <c r="E234" s="1612"/>
    </row>
    <row r="235" spans="1:5">
      <c r="A235" s="1612"/>
      <c r="B235" s="1612"/>
      <c r="C235" s="1612"/>
      <c r="D235" s="1612"/>
      <c r="E235" s="1612"/>
    </row>
    <row r="236" spans="1:5">
      <c r="A236" s="1612"/>
      <c r="B236" s="1612"/>
      <c r="C236" s="1612"/>
      <c r="D236" s="1612"/>
      <c r="E236" s="1612"/>
    </row>
    <row r="237" spans="1:5">
      <c r="A237" s="1612"/>
      <c r="B237" s="1612"/>
      <c r="C237" s="1612"/>
      <c r="D237" s="1612"/>
      <c r="E237" s="1612"/>
    </row>
    <row r="238" spans="1:5">
      <c r="A238" s="1612"/>
      <c r="B238" s="1612"/>
      <c r="C238" s="1612"/>
      <c r="D238" s="1612"/>
      <c r="E238" s="1612"/>
    </row>
    <row r="239" spans="1:5">
      <c r="A239" s="1612"/>
      <c r="B239" s="1612"/>
      <c r="C239" s="1612"/>
      <c r="D239" s="1612"/>
      <c r="E239" s="1612"/>
    </row>
    <row r="240" spans="1:5">
      <c r="A240" s="1612"/>
      <c r="B240" s="1612"/>
      <c r="C240" s="1612"/>
      <c r="D240" s="1612"/>
      <c r="E240" s="1612"/>
    </row>
    <row r="241" spans="1:5">
      <c r="A241" s="1612"/>
      <c r="B241" s="1612"/>
      <c r="C241" s="1612"/>
      <c r="D241" s="1612"/>
      <c r="E241" s="1612"/>
    </row>
    <row r="242" spans="1:5">
      <c r="A242" s="1612"/>
      <c r="B242" s="1612"/>
      <c r="C242" s="1612"/>
      <c r="D242" s="1612"/>
      <c r="E242" s="1612"/>
    </row>
    <row r="243" spans="1:5">
      <c r="A243" s="1612"/>
      <c r="B243" s="1612"/>
      <c r="C243" s="1612"/>
      <c r="D243" s="1612"/>
      <c r="E243" s="1612"/>
    </row>
    <row r="244" spans="1:5">
      <c r="A244" s="1612"/>
      <c r="B244" s="1612"/>
      <c r="C244" s="1612"/>
      <c r="D244" s="1612"/>
      <c r="E244" s="1612"/>
    </row>
    <row r="245" spans="1:5">
      <c r="A245" s="1612"/>
      <c r="B245" s="1612"/>
      <c r="C245" s="1612"/>
      <c r="D245" s="1612"/>
      <c r="E245" s="1612"/>
    </row>
    <row r="246" spans="1:5">
      <c r="A246" s="1612"/>
      <c r="B246" s="1612"/>
      <c r="C246" s="1612"/>
      <c r="D246" s="1612"/>
      <c r="E246" s="1612"/>
    </row>
    <row r="247" spans="1:5">
      <c r="A247" s="1612"/>
      <c r="B247" s="1612"/>
      <c r="C247" s="1612"/>
      <c r="D247" s="1612"/>
      <c r="E247" s="1612"/>
    </row>
    <row r="248" spans="1:5">
      <c r="A248" s="1612"/>
      <c r="B248" s="1612"/>
      <c r="C248" s="1612"/>
      <c r="D248" s="1612"/>
      <c r="E248" s="1612"/>
    </row>
    <row r="249" spans="1:5">
      <c r="A249" s="1612"/>
      <c r="B249" s="1612"/>
      <c r="C249" s="1612"/>
      <c r="D249" s="1612"/>
      <c r="E249" s="1612"/>
    </row>
    <row r="250" spans="1:5">
      <c r="A250" s="1612"/>
      <c r="B250" s="1612"/>
      <c r="C250" s="1612"/>
      <c r="D250" s="1612"/>
      <c r="E250" s="1612"/>
    </row>
    <row r="251" spans="1:5">
      <c r="A251" s="1612"/>
      <c r="B251" s="1612"/>
      <c r="C251" s="1612"/>
      <c r="D251" s="1612"/>
      <c r="E251" s="1612"/>
    </row>
    <row r="252" spans="1:5">
      <c r="A252" s="1612"/>
      <c r="B252" s="1612"/>
      <c r="C252" s="1612"/>
      <c r="D252" s="1612"/>
      <c r="E252" s="1612"/>
    </row>
    <row r="253" spans="1:5">
      <c r="A253" s="1612"/>
      <c r="B253" s="1612"/>
      <c r="C253" s="1612"/>
      <c r="D253" s="1612"/>
      <c r="E253" s="1612"/>
    </row>
    <row r="254" spans="1:5">
      <c r="A254" s="1612"/>
      <c r="B254" s="1612"/>
      <c r="C254" s="1612"/>
      <c r="D254" s="1612"/>
      <c r="E254" s="1612"/>
    </row>
    <row r="255" spans="1:5">
      <c r="A255" s="1612"/>
      <c r="B255" s="1612"/>
      <c r="C255" s="1612"/>
      <c r="D255" s="1612"/>
      <c r="E255" s="1612"/>
    </row>
    <row r="256" spans="1:5">
      <c r="A256" s="1612"/>
      <c r="B256" s="1612"/>
      <c r="C256" s="1612"/>
      <c r="D256" s="1612"/>
      <c r="E256" s="1612"/>
    </row>
    <row r="257" spans="1:5">
      <c r="A257" s="1612"/>
      <c r="B257" s="1612"/>
      <c r="C257" s="1612"/>
      <c r="D257" s="1612"/>
      <c r="E257" s="1612"/>
    </row>
    <row r="258" spans="1:5">
      <c r="A258" s="1612"/>
      <c r="B258" s="1612"/>
      <c r="C258" s="1612"/>
      <c r="D258" s="1612"/>
      <c r="E258" s="1612"/>
    </row>
    <row r="259" spans="1:5">
      <c r="A259" s="1612"/>
      <c r="B259" s="1612"/>
      <c r="C259" s="1612"/>
      <c r="D259" s="1612"/>
      <c r="E259" s="1612"/>
    </row>
    <row r="260" spans="1:5">
      <c r="A260" s="1612"/>
      <c r="B260" s="1612"/>
      <c r="C260" s="1612"/>
      <c r="D260" s="1612"/>
      <c r="E260" s="1612"/>
    </row>
    <row r="261" spans="1:5">
      <c r="A261" s="1612"/>
      <c r="B261" s="1612"/>
      <c r="C261" s="1612"/>
      <c r="D261" s="1612"/>
      <c r="E261" s="1612"/>
    </row>
    <row r="262" spans="1:5">
      <c r="A262" s="1612"/>
      <c r="B262" s="1612"/>
      <c r="C262" s="1612"/>
      <c r="D262" s="1612"/>
      <c r="E262" s="1612"/>
    </row>
    <row r="263" spans="1:5">
      <c r="A263" s="1612"/>
      <c r="B263" s="1612"/>
      <c r="C263" s="1612"/>
      <c r="D263" s="1612"/>
      <c r="E263" s="1612"/>
    </row>
    <row r="264" spans="1:5">
      <c r="A264" s="1612"/>
      <c r="B264" s="1612"/>
      <c r="C264" s="1612"/>
      <c r="D264" s="1612"/>
      <c r="E264" s="1612"/>
    </row>
    <row r="265" spans="1:5">
      <c r="A265" s="1612"/>
      <c r="B265" s="1612"/>
      <c r="C265" s="1612"/>
      <c r="D265" s="1612"/>
      <c r="E265" s="1612"/>
    </row>
    <row r="266" spans="1:5">
      <c r="A266" s="1612"/>
      <c r="B266" s="1612"/>
      <c r="C266" s="1612"/>
      <c r="D266" s="1612"/>
      <c r="E266" s="1612"/>
    </row>
    <row r="267" spans="1:5">
      <c r="A267" s="1612"/>
      <c r="B267" s="1612"/>
      <c r="C267" s="1612"/>
      <c r="D267" s="1612"/>
      <c r="E267" s="1612"/>
    </row>
    <row r="268" spans="1:5">
      <c r="A268" s="1612"/>
      <c r="B268" s="1612"/>
      <c r="C268" s="1612"/>
      <c r="D268" s="1612"/>
      <c r="E268" s="1612"/>
    </row>
    <row r="269" spans="1:5">
      <c r="A269" s="1612"/>
      <c r="B269" s="1612"/>
      <c r="C269" s="1612"/>
      <c r="D269" s="1612"/>
      <c r="E269" s="1612"/>
    </row>
    <row r="270" spans="1:5">
      <c r="A270" s="1612"/>
      <c r="B270" s="1612"/>
      <c r="C270" s="1612"/>
      <c r="D270" s="1612"/>
      <c r="E270" s="1612"/>
    </row>
    <row r="271" spans="1:5">
      <c r="A271" s="1612"/>
      <c r="B271" s="1612"/>
      <c r="C271" s="1612"/>
      <c r="D271" s="1612"/>
      <c r="E271" s="1612"/>
    </row>
    <row r="272" spans="1:5">
      <c r="A272" s="1612"/>
      <c r="B272" s="1612"/>
      <c r="C272" s="1612"/>
      <c r="D272" s="1612"/>
      <c r="E272" s="1612"/>
    </row>
    <row r="273" spans="1:5">
      <c r="A273" s="1612"/>
      <c r="B273" s="1612"/>
      <c r="C273" s="1612"/>
      <c r="D273" s="1612"/>
      <c r="E273" s="1612"/>
    </row>
    <row r="274" spans="1:5">
      <c r="A274" s="1612"/>
      <c r="B274" s="1612"/>
      <c r="C274" s="1612"/>
      <c r="D274" s="1612"/>
      <c r="E274" s="1612"/>
    </row>
    <row r="275" spans="1:5">
      <c r="A275" s="1612"/>
      <c r="B275" s="1612"/>
      <c r="C275" s="1612"/>
      <c r="D275" s="1612"/>
      <c r="E275" s="1612"/>
    </row>
    <row r="276" spans="1:5">
      <c r="A276" s="1612"/>
      <c r="B276" s="1612"/>
      <c r="C276" s="1612"/>
      <c r="D276" s="1612"/>
      <c r="E276" s="1612"/>
    </row>
    <row r="277" spans="1:5">
      <c r="A277" s="1612"/>
      <c r="B277" s="1612"/>
      <c r="C277" s="1612"/>
      <c r="D277" s="1612"/>
      <c r="E277" s="1612"/>
    </row>
    <row r="278" spans="1:5">
      <c r="A278" s="1612"/>
      <c r="B278" s="1612"/>
      <c r="C278" s="1612"/>
      <c r="D278" s="1612"/>
      <c r="E278" s="1612"/>
    </row>
    <row r="279" spans="1:5">
      <c r="A279" s="1612"/>
      <c r="B279" s="1612"/>
      <c r="C279" s="1612"/>
      <c r="D279" s="1612"/>
      <c r="E279" s="1612"/>
    </row>
    <row r="280" spans="1:5">
      <c r="A280" s="1612"/>
      <c r="B280" s="1612"/>
      <c r="C280" s="1612"/>
      <c r="D280" s="1612"/>
      <c r="E280" s="1612"/>
    </row>
    <row r="281" spans="1:5">
      <c r="A281" s="1612"/>
      <c r="B281" s="1612"/>
      <c r="C281" s="1612"/>
      <c r="D281" s="1612"/>
      <c r="E281" s="1612"/>
    </row>
    <row r="282" spans="1:5">
      <c r="A282" s="1612"/>
      <c r="B282" s="1612"/>
      <c r="C282" s="1612"/>
      <c r="D282" s="1612"/>
      <c r="E282" s="1612"/>
    </row>
    <row r="283" spans="1:5">
      <c r="A283" s="1612"/>
      <c r="B283" s="1612"/>
      <c r="C283" s="1612"/>
      <c r="D283" s="1612"/>
      <c r="E283" s="1612"/>
    </row>
    <row r="284" spans="1:5">
      <c r="A284" s="1612"/>
      <c r="B284" s="1612"/>
      <c r="C284" s="1612"/>
      <c r="D284" s="1612"/>
      <c r="E284" s="1612"/>
    </row>
    <row r="285" spans="1:5">
      <c r="A285" s="1612"/>
      <c r="B285" s="1612"/>
      <c r="C285" s="1612"/>
      <c r="D285" s="1612"/>
      <c r="E285" s="1612"/>
    </row>
    <row r="286" spans="1:5">
      <c r="A286" s="1612"/>
      <c r="B286" s="1612"/>
      <c r="C286" s="1612"/>
      <c r="D286" s="1612"/>
      <c r="E286" s="1612"/>
    </row>
    <row r="287" spans="1:5">
      <c r="A287" s="1612"/>
      <c r="B287" s="1612"/>
      <c r="C287" s="1612"/>
      <c r="D287" s="1612"/>
      <c r="E287" s="1612"/>
    </row>
    <row r="288" spans="1:5">
      <c r="A288" s="1612"/>
      <c r="B288" s="1612"/>
      <c r="C288" s="1612"/>
      <c r="D288" s="1612"/>
      <c r="E288" s="1612"/>
    </row>
    <row r="289" spans="1:5">
      <c r="A289" s="1612"/>
      <c r="B289" s="1612"/>
      <c r="C289" s="1612"/>
      <c r="D289" s="1612"/>
      <c r="E289" s="1612"/>
    </row>
    <row r="290" spans="1:5">
      <c r="A290" s="1612"/>
      <c r="B290" s="1612"/>
      <c r="C290" s="1612"/>
      <c r="D290" s="1612"/>
      <c r="E290" s="1612"/>
    </row>
    <row r="291" spans="1:5">
      <c r="A291" s="1612"/>
      <c r="B291" s="1612"/>
      <c r="C291" s="1612"/>
      <c r="D291" s="1612"/>
      <c r="E291" s="1612"/>
    </row>
    <row r="292" spans="1:5">
      <c r="A292" s="1612"/>
      <c r="B292" s="1612"/>
      <c r="C292" s="1612"/>
      <c r="D292" s="1612"/>
      <c r="E292" s="1612"/>
    </row>
    <row r="293" spans="1:5">
      <c r="A293" s="1612"/>
      <c r="B293" s="1612"/>
      <c r="C293" s="1612"/>
      <c r="D293" s="1612"/>
      <c r="E293" s="1612"/>
    </row>
    <row r="294" spans="1:5">
      <c r="A294" s="1612"/>
      <c r="B294" s="1612"/>
      <c r="C294" s="1612"/>
      <c r="D294" s="1612"/>
      <c r="E294" s="1612"/>
    </row>
    <row r="295" spans="1:5">
      <c r="A295" s="1612"/>
      <c r="B295" s="1612"/>
      <c r="C295" s="1612"/>
      <c r="D295" s="1612"/>
      <c r="E295" s="1612"/>
    </row>
    <row r="296" spans="1:5">
      <c r="A296" s="1612"/>
      <c r="B296" s="1612"/>
      <c r="C296" s="1612"/>
      <c r="D296" s="1612"/>
      <c r="E296" s="1612"/>
    </row>
    <row r="297" spans="1:5">
      <c r="A297" s="1612"/>
      <c r="B297" s="1612"/>
      <c r="C297" s="1612"/>
      <c r="D297" s="1612"/>
      <c r="E297" s="1612"/>
    </row>
    <row r="298" spans="1:5">
      <c r="A298" s="1612"/>
      <c r="B298" s="1612"/>
      <c r="C298" s="1612"/>
      <c r="D298" s="1612"/>
      <c r="E298" s="1612"/>
    </row>
    <row r="299" spans="1:5">
      <c r="A299" s="1612"/>
      <c r="B299" s="1612"/>
      <c r="C299" s="1612"/>
      <c r="D299" s="1612"/>
      <c r="E299" s="1612"/>
    </row>
    <row r="300" spans="1:5">
      <c r="A300" s="1612"/>
      <c r="B300" s="1612"/>
      <c r="C300" s="1612"/>
      <c r="D300" s="1612"/>
      <c r="E300" s="1612"/>
    </row>
    <row r="301" spans="1:5">
      <c r="A301" s="1612"/>
      <c r="B301" s="1612"/>
      <c r="C301" s="1612"/>
      <c r="D301" s="1612"/>
      <c r="E301" s="1612"/>
    </row>
    <row r="302" spans="1:5">
      <c r="A302" s="1612"/>
      <c r="B302" s="1612"/>
      <c r="C302" s="1612"/>
      <c r="D302" s="1612"/>
      <c r="E302" s="1612"/>
    </row>
    <row r="303" spans="1:5">
      <c r="A303" s="1612"/>
      <c r="B303" s="1612"/>
      <c r="C303" s="1612"/>
      <c r="D303" s="1612"/>
      <c r="E303" s="1612"/>
    </row>
    <row r="304" spans="1:5">
      <c r="A304" s="1612"/>
      <c r="B304" s="1612"/>
      <c r="C304" s="1612"/>
      <c r="D304" s="1612"/>
      <c r="E304" s="1612"/>
    </row>
    <row r="305" spans="1:5">
      <c r="A305" s="1612"/>
      <c r="B305" s="1612"/>
      <c r="C305" s="1612"/>
      <c r="D305" s="1612"/>
      <c r="E305" s="1612"/>
    </row>
    <row r="306" spans="1:5">
      <c r="A306" s="1612"/>
      <c r="B306" s="1612"/>
      <c r="C306" s="1612"/>
      <c r="D306" s="1612"/>
      <c r="E306" s="1612"/>
    </row>
    <row r="307" spans="1:5">
      <c r="A307" s="1612"/>
      <c r="B307" s="1612"/>
      <c r="C307" s="1612"/>
      <c r="D307" s="1612"/>
      <c r="E307" s="1612"/>
    </row>
    <row r="308" spans="1:5">
      <c r="A308" s="1612"/>
      <c r="B308" s="1612"/>
      <c r="C308" s="1612"/>
      <c r="D308" s="1612"/>
      <c r="E308" s="1612"/>
    </row>
    <row r="309" spans="1:5">
      <c r="A309" s="1612"/>
      <c r="B309" s="1612"/>
      <c r="C309" s="1612"/>
      <c r="D309" s="1612"/>
      <c r="E309" s="1612"/>
    </row>
    <row r="310" spans="1:5">
      <c r="A310" s="1612"/>
      <c r="B310" s="1612"/>
      <c r="C310" s="1612"/>
      <c r="D310" s="1612"/>
      <c r="E310" s="1612"/>
    </row>
    <row r="311" spans="1:5">
      <c r="A311" s="1612"/>
      <c r="B311" s="1612"/>
      <c r="C311" s="1612"/>
      <c r="D311" s="1612"/>
      <c r="E311" s="1612"/>
    </row>
    <row r="312" spans="1:5">
      <c r="A312" s="1612"/>
      <c r="B312" s="1612"/>
      <c r="C312" s="1612"/>
      <c r="D312" s="1612"/>
      <c r="E312" s="1612"/>
    </row>
    <row r="313" spans="1:5">
      <c r="A313" s="1612"/>
      <c r="B313" s="1612"/>
      <c r="C313" s="1612"/>
      <c r="D313" s="1612"/>
      <c r="E313" s="1612"/>
    </row>
    <row r="314" spans="1:5">
      <c r="A314" s="1612"/>
      <c r="B314" s="1612"/>
      <c r="C314" s="1612"/>
      <c r="D314" s="1612"/>
      <c r="E314" s="1612"/>
    </row>
    <row r="315" spans="1:5">
      <c r="A315" s="1612"/>
      <c r="B315" s="1612"/>
      <c r="C315" s="1612"/>
      <c r="D315" s="1612"/>
      <c r="E315" s="1612"/>
    </row>
    <row r="316" spans="1:5">
      <c r="A316" s="1612"/>
      <c r="B316" s="1612"/>
      <c r="C316" s="1612"/>
      <c r="D316" s="1612"/>
      <c r="E316" s="1612"/>
    </row>
    <row r="317" spans="1:5">
      <c r="A317" s="1612"/>
      <c r="B317" s="1612"/>
      <c r="C317" s="1612"/>
      <c r="D317" s="1612"/>
      <c r="E317" s="1612"/>
    </row>
    <row r="318" spans="1:5">
      <c r="A318" s="1612"/>
      <c r="B318" s="1612"/>
      <c r="C318" s="1612"/>
      <c r="D318" s="1612"/>
      <c r="E318" s="1612"/>
    </row>
    <row r="319" spans="1:5">
      <c r="A319" s="1612"/>
      <c r="B319" s="1612"/>
      <c r="C319" s="1612"/>
      <c r="D319" s="1612"/>
      <c r="E319" s="1612"/>
    </row>
    <row r="320" spans="1:5">
      <c r="A320" s="1612"/>
      <c r="B320" s="1612"/>
      <c r="C320" s="1612"/>
      <c r="D320" s="1612"/>
      <c r="E320" s="1612"/>
    </row>
    <row r="321" spans="1:5">
      <c r="A321" s="1612"/>
      <c r="B321" s="1612"/>
      <c r="C321" s="1612"/>
      <c r="D321" s="1612"/>
      <c r="E321" s="1612"/>
    </row>
    <row r="322" spans="1:5">
      <c r="A322" s="1612"/>
      <c r="B322" s="1612"/>
      <c r="C322" s="1612"/>
      <c r="D322" s="1612"/>
      <c r="E322" s="1612"/>
    </row>
    <row r="323" spans="1:5">
      <c r="A323" s="1612"/>
      <c r="B323" s="1612"/>
      <c r="C323" s="1612"/>
      <c r="D323" s="1612"/>
      <c r="E323" s="1612"/>
    </row>
    <row r="324" spans="1:5">
      <c r="A324" s="1612"/>
      <c r="B324" s="1612"/>
      <c r="C324" s="1612"/>
      <c r="D324" s="1612"/>
      <c r="E324" s="1612"/>
    </row>
    <row r="325" spans="1:5">
      <c r="A325" s="1612"/>
      <c r="B325" s="1612"/>
      <c r="C325" s="1612"/>
      <c r="D325" s="1612"/>
      <c r="E325" s="1612"/>
    </row>
    <row r="326" spans="1:5">
      <c r="A326" s="1612"/>
      <c r="B326" s="1612"/>
      <c r="C326" s="1612"/>
      <c r="D326" s="1612"/>
      <c r="E326" s="1612"/>
    </row>
    <row r="327" spans="1:5">
      <c r="A327" s="1612"/>
      <c r="B327" s="1612"/>
      <c r="C327" s="1612"/>
      <c r="D327" s="1612"/>
      <c r="E327" s="1612"/>
    </row>
    <row r="328" spans="1:5">
      <c r="A328" s="1612"/>
      <c r="B328" s="1612"/>
      <c r="C328" s="1612"/>
      <c r="D328" s="1612"/>
      <c r="E328" s="1612"/>
    </row>
    <row r="329" spans="1:5">
      <c r="A329" s="1612"/>
      <c r="B329" s="1612"/>
      <c r="C329" s="1612"/>
      <c r="D329" s="1612"/>
      <c r="E329" s="1612"/>
    </row>
    <row r="330" spans="1:5">
      <c r="A330" s="1612"/>
      <c r="B330" s="1612"/>
      <c r="C330" s="1612"/>
      <c r="D330" s="1612"/>
      <c r="E330" s="1612"/>
    </row>
    <row r="331" spans="1:5">
      <c r="A331" s="1612"/>
      <c r="B331" s="1612"/>
      <c r="C331" s="1612"/>
      <c r="D331" s="1612"/>
      <c r="E331" s="1612"/>
    </row>
    <row r="332" spans="1:5">
      <c r="A332" s="1612"/>
      <c r="B332" s="1612"/>
      <c r="C332" s="1612"/>
      <c r="D332" s="1612"/>
      <c r="E332" s="1612"/>
    </row>
    <row r="333" spans="1:5">
      <c r="A333" s="1612"/>
      <c r="B333" s="1612"/>
      <c r="C333" s="1612"/>
      <c r="D333" s="1612"/>
      <c r="E333" s="1612"/>
    </row>
    <row r="334" spans="1:5">
      <c r="A334" s="1612"/>
      <c r="B334" s="1612"/>
      <c r="C334" s="1612"/>
      <c r="D334" s="1612"/>
      <c r="E334" s="1612"/>
    </row>
    <row r="335" spans="1:5">
      <c r="A335" s="1612"/>
      <c r="B335" s="1612"/>
      <c r="C335" s="1612"/>
      <c r="D335" s="1612"/>
      <c r="E335" s="1612"/>
    </row>
    <row r="336" spans="1:5">
      <c r="A336" s="1612"/>
      <c r="B336" s="1612"/>
      <c r="C336" s="1612"/>
      <c r="D336" s="1612"/>
      <c r="E336" s="1612"/>
    </row>
    <row r="337" spans="1:5">
      <c r="A337" s="1612"/>
      <c r="B337" s="1612"/>
      <c r="C337" s="1612"/>
      <c r="D337" s="1612"/>
      <c r="E337" s="1612"/>
    </row>
    <row r="338" spans="1:5">
      <c r="A338" s="1612"/>
      <c r="B338" s="1612"/>
      <c r="C338" s="1612"/>
      <c r="D338" s="1612"/>
      <c r="E338" s="1612"/>
    </row>
    <row r="339" spans="1:5">
      <c r="A339" s="1612"/>
      <c r="B339" s="1612"/>
      <c r="C339" s="1612"/>
      <c r="D339" s="1612"/>
      <c r="E339" s="1612"/>
    </row>
    <row r="340" spans="1:5">
      <c r="A340" s="1612"/>
      <c r="B340" s="1612"/>
      <c r="C340" s="1612"/>
      <c r="D340" s="1612"/>
      <c r="E340" s="1612"/>
    </row>
    <row r="341" spans="1:5">
      <c r="A341" s="1612"/>
      <c r="B341" s="1612"/>
      <c r="C341" s="1612"/>
      <c r="D341" s="1612"/>
      <c r="E341" s="1612"/>
    </row>
    <row r="342" spans="1:5">
      <c r="A342" s="1612"/>
      <c r="B342" s="1612"/>
      <c r="C342" s="1612"/>
      <c r="D342" s="1612"/>
      <c r="E342" s="1612"/>
    </row>
    <row r="343" spans="1:5">
      <c r="A343" s="1612"/>
      <c r="B343" s="1612"/>
      <c r="C343" s="1612"/>
      <c r="D343" s="1612"/>
      <c r="E343" s="1612"/>
    </row>
    <row r="344" spans="1:5">
      <c r="A344" s="1612"/>
      <c r="B344" s="1612"/>
      <c r="C344" s="1612"/>
      <c r="D344" s="1612"/>
      <c r="E344" s="1612"/>
    </row>
    <row r="345" spans="1:5">
      <c r="A345" s="1612"/>
      <c r="B345" s="1612"/>
      <c r="C345" s="1612"/>
      <c r="D345" s="1612"/>
      <c r="E345" s="1612"/>
    </row>
    <row r="346" spans="1:5">
      <c r="A346" s="1612"/>
      <c r="B346" s="1612"/>
      <c r="C346" s="1612"/>
      <c r="D346" s="1612"/>
      <c r="E346" s="1612"/>
    </row>
    <row r="347" spans="1:5">
      <c r="A347" s="1612"/>
      <c r="B347" s="1612"/>
      <c r="C347" s="1612"/>
      <c r="D347" s="1612"/>
      <c r="E347" s="1612"/>
    </row>
    <row r="348" spans="1:5">
      <c r="A348" s="1612"/>
      <c r="B348" s="1612"/>
      <c r="C348" s="1612"/>
      <c r="D348" s="1612"/>
      <c r="E348" s="1612"/>
    </row>
    <row r="349" spans="1:5">
      <c r="A349" s="1612"/>
      <c r="B349" s="1612"/>
      <c r="C349" s="1612"/>
      <c r="D349" s="1612"/>
      <c r="E349" s="1612"/>
    </row>
    <row r="350" spans="1:5">
      <c r="A350" s="1612"/>
      <c r="B350" s="1612"/>
      <c r="C350" s="1612"/>
      <c r="D350" s="1612"/>
      <c r="E350" s="1612"/>
    </row>
    <row r="351" spans="1:5">
      <c r="A351" s="1612"/>
      <c r="B351" s="1612"/>
      <c r="C351" s="1612"/>
      <c r="D351" s="1612"/>
      <c r="E351" s="1612"/>
    </row>
    <row r="352" spans="1:5">
      <c r="A352" s="1612"/>
      <c r="B352" s="1612"/>
      <c r="C352" s="1612"/>
      <c r="D352" s="1612"/>
      <c r="E352" s="1612"/>
    </row>
    <row r="353" spans="1:5">
      <c r="A353" s="1612"/>
      <c r="B353" s="1612"/>
      <c r="C353" s="1612"/>
      <c r="D353" s="1612"/>
      <c r="E353" s="1612"/>
    </row>
    <row r="354" spans="1:5">
      <c r="A354" s="1612"/>
      <c r="B354" s="1612"/>
      <c r="C354" s="1612"/>
      <c r="D354" s="1612"/>
      <c r="E354" s="1612"/>
    </row>
    <row r="355" spans="1:5">
      <c r="A355" s="1612"/>
      <c r="B355" s="1612"/>
      <c r="C355" s="1612"/>
      <c r="D355" s="1612"/>
      <c r="E355" s="1612"/>
    </row>
    <row r="356" spans="1:5">
      <c r="A356" s="1612"/>
      <c r="B356" s="1612"/>
      <c r="C356" s="1612"/>
      <c r="D356" s="1612"/>
      <c r="E356" s="1612"/>
    </row>
    <row r="357" spans="1:5">
      <c r="A357" s="1612"/>
      <c r="B357" s="1612"/>
      <c r="C357" s="1612"/>
      <c r="D357" s="1612"/>
      <c r="E357" s="1612"/>
    </row>
    <row r="358" spans="1:5">
      <c r="A358" s="1612"/>
      <c r="B358" s="1612"/>
      <c r="C358" s="1612"/>
      <c r="D358" s="1612"/>
      <c r="E358" s="1612"/>
    </row>
    <row r="359" spans="1:5">
      <c r="A359" s="1612"/>
      <c r="B359" s="1612"/>
      <c r="C359" s="1612"/>
      <c r="D359" s="1612"/>
      <c r="E359" s="1612"/>
    </row>
    <row r="360" spans="1:5">
      <c r="A360" s="1612"/>
      <c r="B360" s="1612"/>
      <c r="C360" s="1612"/>
      <c r="D360" s="1612"/>
      <c r="E360" s="1612"/>
    </row>
    <row r="361" spans="1:5">
      <c r="A361" s="1612"/>
      <c r="B361" s="1612"/>
      <c r="C361" s="1612"/>
      <c r="D361" s="1612"/>
      <c r="E361" s="1612"/>
    </row>
    <row r="362" spans="1:5">
      <c r="A362" s="1612"/>
      <c r="B362" s="1612"/>
      <c r="C362" s="1612"/>
      <c r="D362" s="1612"/>
      <c r="E362" s="1612"/>
    </row>
    <row r="363" spans="1:5">
      <c r="A363" s="1612"/>
      <c r="B363" s="1612"/>
      <c r="C363" s="1612"/>
      <c r="D363" s="1612"/>
      <c r="E363" s="1612"/>
    </row>
    <row r="364" spans="1:5">
      <c r="A364" s="1612"/>
      <c r="B364" s="1612"/>
      <c r="C364" s="1612"/>
      <c r="D364" s="1612"/>
      <c r="E364" s="1612"/>
    </row>
    <row r="365" spans="1:5">
      <c r="A365" s="1612"/>
      <c r="B365" s="1612"/>
      <c r="C365" s="1612"/>
      <c r="D365" s="1612"/>
      <c r="E365" s="1612"/>
    </row>
    <row r="366" spans="1:5">
      <c r="A366" s="1612"/>
      <c r="B366" s="1612"/>
      <c r="C366" s="1612"/>
      <c r="D366" s="1612"/>
      <c r="E366" s="1612"/>
    </row>
    <row r="367" spans="1:5">
      <c r="A367" s="1612"/>
      <c r="B367" s="1612"/>
      <c r="C367" s="1612"/>
      <c r="D367" s="1612"/>
      <c r="E367" s="1612"/>
    </row>
    <row r="368" spans="1:5">
      <c r="A368" s="1612"/>
      <c r="B368" s="1612"/>
      <c r="C368" s="1612"/>
      <c r="D368" s="1612"/>
      <c r="E368" s="1612"/>
    </row>
    <row r="369" spans="1:5">
      <c r="A369" s="1612"/>
      <c r="B369" s="1612"/>
      <c r="C369" s="1612"/>
      <c r="D369" s="1612"/>
      <c r="E369" s="1612"/>
    </row>
    <row r="370" spans="1:5">
      <c r="A370" s="1612"/>
      <c r="B370" s="1612"/>
      <c r="C370" s="1612"/>
      <c r="D370" s="1612"/>
      <c r="E370" s="1612"/>
    </row>
    <row r="371" spans="1:5">
      <c r="A371" s="1612"/>
      <c r="B371" s="1612"/>
      <c r="C371" s="1612"/>
      <c r="D371" s="1612"/>
      <c r="E371" s="1612"/>
    </row>
    <row r="372" spans="1:5">
      <c r="A372" s="1612"/>
      <c r="B372" s="1612"/>
      <c r="C372" s="1612"/>
      <c r="D372" s="1612"/>
      <c r="E372" s="1612"/>
    </row>
    <row r="373" spans="1:5">
      <c r="A373" s="1612"/>
      <c r="B373" s="1612"/>
      <c r="C373" s="1612"/>
      <c r="D373" s="1612"/>
      <c r="E373" s="1612"/>
    </row>
    <row r="374" spans="1:5">
      <c r="A374" s="1612"/>
      <c r="B374" s="1612"/>
      <c r="C374" s="1612"/>
      <c r="D374" s="1612"/>
      <c r="E374" s="1612"/>
    </row>
    <row r="375" spans="1:5">
      <c r="A375" s="1612"/>
      <c r="B375" s="1612"/>
      <c r="C375" s="1612"/>
      <c r="D375" s="1612"/>
      <c r="E375" s="1612"/>
    </row>
    <row r="376" spans="1:5">
      <c r="A376" s="1612"/>
      <c r="B376" s="1612"/>
      <c r="C376" s="1612"/>
      <c r="D376" s="1612"/>
      <c r="E376" s="1612"/>
    </row>
    <row r="377" spans="1:5">
      <c r="A377" s="1612"/>
      <c r="B377" s="1612"/>
      <c r="C377" s="1612"/>
      <c r="D377" s="1612"/>
      <c r="E377" s="1612"/>
    </row>
    <row r="378" spans="1:5">
      <c r="A378" s="1612"/>
      <c r="B378" s="1612"/>
      <c r="C378" s="1612"/>
      <c r="D378" s="1612"/>
      <c r="E378" s="1612"/>
    </row>
    <row r="379" spans="1:5">
      <c r="A379" s="1612"/>
      <c r="B379" s="1612"/>
      <c r="C379" s="1612"/>
      <c r="D379" s="1612"/>
      <c r="E379" s="1612"/>
    </row>
    <row r="380" spans="1:5">
      <c r="A380" s="1612"/>
      <c r="B380" s="1612"/>
      <c r="C380" s="1612"/>
      <c r="D380" s="1612"/>
      <c r="E380" s="1612"/>
    </row>
    <row r="381" spans="1:5">
      <c r="A381" s="1612"/>
      <c r="B381" s="1612"/>
      <c r="C381" s="1612"/>
      <c r="D381" s="1612"/>
      <c r="E381" s="1612"/>
    </row>
    <row r="382" spans="1:5">
      <c r="A382" s="1612"/>
      <c r="B382" s="1612"/>
      <c r="C382" s="1612"/>
      <c r="D382" s="1612"/>
      <c r="E382" s="1612"/>
    </row>
    <row r="383" spans="1:5">
      <c r="A383" s="1612"/>
      <c r="B383" s="1612"/>
      <c r="C383" s="1612"/>
      <c r="D383" s="1612"/>
      <c r="E383" s="1612"/>
    </row>
    <row r="384" spans="1:5">
      <c r="A384" s="1612"/>
      <c r="B384" s="1612"/>
      <c r="C384" s="1612"/>
      <c r="D384" s="1612"/>
      <c r="E384" s="1612"/>
    </row>
    <row r="385" spans="1:5">
      <c r="A385" s="1612"/>
      <c r="B385" s="1612"/>
      <c r="C385" s="1612"/>
      <c r="D385" s="1612"/>
      <c r="E385" s="1612"/>
    </row>
    <row r="386" spans="1:5">
      <c r="A386" s="1612"/>
      <c r="B386" s="1612"/>
      <c r="C386" s="1612"/>
      <c r="D386" s="1612"/>
      <c r="E386" s="1612"/>
    </row>
    <row r="387" spans="1:5">
      <c r="A387" s="1612"/>
      <c r="B387" s="1612"/>
      <c r="C387" s="1612"/>
      <c r="D387" s="1612"/>
      <c r="E387" s="1612"/>
    </row>
    <row r="388" spans="1:5">
      <c r="A388" s="1612"/>
      <c r="B388" s="1612"/>
      <c r="C388" s="1612"/>
      <c r="D388" s="1612"/>
      <c r="E388" s="1612"/>
    </row>
    <row r="389" spans="1:5">
      <c r="A389" s="1612"/>
      <c r="B389" s="1612"/>
      <c r="C389" s="1612"/>
      <c r="D389" s="1612"/>
      <c r="E389" s="1612"/>
    </row>
    <row r="390" spans="1:5">
      <c r="A390" s="1612"/>
      <c r="B390" s="1612"/>
      <c r="C390" s="1612"/>
      <c r="D390" s="1612"/>
      <c r="E390" s="1612"/>
    </row>
    <row r="391" spans="1:5">
      <c r="A391" s="1612"/>
      <c r="B391" s="1612"/>
      <c r="C391" s="1612"/>
      <c r="D391" s="1612"/>
      <c r="E391" s="1612"/>
    </row>
    <row r="392" spans="1:5">
      <c r="A392" s="1612"/>
      <c r="B392" s="1612"/>
      <c r="C392" s="1612"/>
      <c r="D392" s="1612"/>
      <c r="E392" s="1612"/>
    </row>
    <row r="393" spans="1:5">
      <c r="A393" s="1612"/>
      <c r="B393" s="1612"/>
      <c r="C393" s="1612"/>
      <c r="D393" s="1612"/>
      <c r="E393" s="1612"/>
    </row>
    <row r="394" spans="1:5">
      <c r="A394" s="1612"/>
      <c r="B394" s="1612"/>
      <c r="C394" s="1612"/>
      <c r="D394" s="1612"/>
      <c r="E394" s="1612"/>
    </row>
    <row r="395" spans="1:5">
      <c r="A395" s="1612"/>
      <c r="B395" s="1612"/>
      <c r="C395" s="1612"/>
      <c r="D395" s="1612"/>
      <c r="E395" s="1612"/>
    </row>
    <row r="396" spans="1:5">
      <c r="A396" s="1612"/>
      <c r="B396" s="1612"/>
      <c r="C396" s="1612"/>
      <c r="D396" s="1612"/>
      <c r="E396" s="1612"/>
    </row>
    <row r="397" spans="1:5">
      <c r="A397" s="1612"/>
      <c r="B397" s="1612"/>
      <c r="C397" s="1612"/>
      <c r="D397" s="1612"/>
      <c r="E397" s="1612"/>
    </row>
    <row r="398" spans="1:5">
      <c r="A398" s="1612"/>
      <c r="B398" s="1612"/>
      <c r="C398" s="1612"/>
      <c r="D398" s="1612"/>
      <c r="E398" s="1612"/>
    </row>
    <row r="399" spans="1:5">
      <c r="A399" s="1612"/>
      <c r="B399" s="1612"/>
      <c r="C399" s="1612"/>
      <c r="D399" s="1612"/>
      <c r="E399" s="1612"/>
    </row>
    <row r="400" spans="1:5">
      <c r="A400" s="1612"/>
      <c r="B400" s="1612"/>
      <c r="C400" s="1612"/>
      <c r="D400" s="1612"/>
      <c r="E400" s="1612"/>
    </row>
    <row r="401" spans="1:5">
      <c r="A401" s="1612"/>
      <c r="B401" s="1612"/>
      <c r="C401" s="1612"/>
      <c r="D401" s="1612"/>
      <c r="E401" s="1612"/>
    </row>
    <row r="402" spans="1:5">
      <c r="A402" s="1612"/>
      <c r="B402" s="1612"/>
      <c r="C402" s="1612"/>
      <c r="D402" s="1612"/>
      <c r="E402" s="1612"/>
    </row>
    <row r="403" spans="1:5">
      <c r="A403" s="1612"/>
      <c r="B403" s="1612"/>
      <c r="C403" s="1612"/>
      <c r="D403" s="1612"/>
      <c r="E403" s="1612"/>
    </row>
    <row r="404" spans="1:5">
      <c r="A404" s="1612"/>
      <c r="B404" s="1612"/>
      <c r="C404" s="1612"/>
      <c r="D404" s="1612"/>
      <c r="E404" s="1612"/>
    </row>
    <row r="405" spans="1:5">
      <c r="A405" s="1612"/>
      <c r="B405" s="1612"/>
      <c r="C405" s="1612"/>
      <c r="D405" s="1612"/>
      <c r="E405" s="1612"/>
    </row>
    <row r="406" spans="1:5">
      <c r="A406" s="1612"/>
      <c r="B406" s="1612"/>
      <c r="C406" s="1612"/>
      <c r="D406" s="1612"/>
      <c r="E406" s="1612"/>
    </row>
    <row r="407" spans="1:5">
      <c r="A407" s="1612"/>
      <c r="B407" s="1612"/>
      <c r="C407" s="1612"/>
      <c r="D407" s="1612"/>
      <c r="E407" s="1612"/>
    </row>
    <row r="408" spans="1:5">
      <c r="A408" s="1612"/>
      <c r="B408" s="1612"/>
      <c r="C408" s="1612"/>
      <c r="D408" s="1612"/>
      <c r="E408" s="1612"/>
    </row>
    <row r="409" spans="1:5">
      <c r="A409" s="1612"/>
      <c r="B409" s="1612"/>
      <c r="C409" s="1612"/>
      <c r="D409" s="1612"/>
      <c r="E409" s="1612"/>
    </row>
    <row r="410" spans="1:5">
      <c r="A410" s="1612"/>
      <c r="B410" s="1612"/>
      <c r="C410" s="1612"/>
      <c r="D410" s="1612"/>
      <c r="E410" s="1612"/>
    </row>
    <row r="411" spans="1:5">
      <c r="A411" s="1612"/>
      <c r="B411" s="1612"/>
      <c r="C411" s="1612"/>
      <c r="D411" s="1612"/>
      <c r="E411" s="1612"/>
    </row>
    <row r="412" spans="1:5">
      <c r="A412" s="1612"/>
      <c r="B412" s="1612"/>
      <c r="C412" s="1612"/>
      <c r="D412" s="1612"/>
      <c r="E412" s="1612"/>
    </row>
    <row r="413" spans="1:5">
      <c r="A413" s="1612"/>
      <c r="B413" s="1612"/>
      <c r="C413" s="1612"/>
      <c r="D413" s="1612"/>
      <c r="E413" s="1612"/>
    </row>
    <row r="414" spans="1:5">
      <c r="A414" s="1612"/>
      <c r="B414" s="1612"/>
      <c r="C414" s="1612"/>
      <c r="D414" s="1612"/>
      <c r="E414" s="1612"/>
    </row>
    <row r="415" spans="1:5">
      <c r="A415" s="1612"/>
      <c r="B415" s="1612"/>
      <c r="C415" s="1612"/>
      <c r="D415" s="1612"/>
      <c r="E415" s="1612"/>
    </row>
    <row r="416" spans="1:5">
      <c r="A416" s="1612"/>
      <c r="B416" s="1612"/>
      <c r="C416" s="1612"/>
      <c r="D416" s="1612"/>
      <c r="E416" s="1612"/>
    </row>
    <row r="417" spans="1:5">
      <c r="A417" s="1612"/>
      <c r="B417" s="1612"/>
      <c r="C417" s="1612"/>
      <c r="D417" s="1612"/>
      <c r="E417" s="1612"/>
    </row>
    <row r="418" spans="1:5">
      <c r="A418" s="1612"/>
      <c r="B418" s="1612"/>
      <c r="C418" s="1612"/>
      <c r="D418" s="1612"/>
      <c r="E418" s="1612"/>
    </row>
    <row r="419" spans="1:5">
      <c r="A419" s="1612"/>
      <c r="B419" s="1612"/>
      <c r="C419" s="1612"/>
      <c r="D419" s="1612"/>
      <c r="E419" s="1612"/>
    </row>
    <row r="420" spans="1:5">
      <c r="A420" s="1612"/>
      <c r="B420" s="1612"/>
      <c r="C420" s="1612"/>
      <c r="D420" s="1612"/>
      <c r="E420" s="1612"/>
    </row>
    <row r="421" spans="1:5">
      <c r="A421" s="1612"/>
      <c r="B421" s="1612"/>
      <c r="C421" s="1612"/>
      <c r="D421" s="1612"/>
      <c r="E421" s="1612"/>
    </row>
    <row r="422" spans="1:5">
      <c r="A422" s="1612"/>
      <c r="B422" s="1612"/>
      <c r="C422" s="1612"/>
      <c r="D422" s="1612"/>
      <c r="E422" s="1612"/>
    </row>
    <row r="423" spans="1:5">
      <c r="A423" s="1612"/>
      <c r="B423" s="1612"/>
      <c r="C423" s="1612"/>
      <c r="D423" s="1612"/>
      <c r="E423" s="1612"/>
    </row>
    <row r="424" spans="1:5">
      <c r="A424" s="1612"/>
      <c r="B424" s="1612"/>
      <c r="C424" s="1612"/>
      <c r="D424" s="1612"/>
      <c r="E424" s="1612"/>
    </row>
    <row r="425" spans="1:5">
      <c r="A425" s="1612"/>
      <c r="B425" s="1612"/>
      <c r="C425" s="1612"/>
      <c r="D425" s="1612"/>
      <c r="E425" s="1612"/>
    </row>
    <row r="426" spans="1:5">
      <c r="A426" s="1612"/>
      <c r="B426" s="1612"/>
      <c r="C426" s="1612"/>
      <c r="D426" s="1612"/>
      <c r="E426" s="1612"/>
    </row>
    <row r="427" spans="1:5">
      <c r="A427" s="1612"/>
      <c r="B427" s="1612"/>
      <c r="C427" s="1612"/>
      <c r="D427" s="1612"/>
      <c r="E427" s="1612"/>
    </row>
    <row r="428" spans="1:5">
      <c r="A428" s="1612"/>
      <c r="B428" s="1612"/>
      <c r="C428" s="1612"/>
      <c r="D428" s="1612"/>
      <c r="E428" s="1612"/>
    </row>
    <row r="429" spans="1:5">
      <c r="A429" s="1612"/>
      <c r="B429" s="1612"/>
      <c r="C429" s="1612"/>
      <c r="D429" s="1612"/>
      <c r="E429" s="1612"/>
    </row>
    <row r="430" spans="1:5">
      <c r="A430" s="1612"/>
      <c r="B430" s="1612"/>
      <c r="C430" s="1612"/>
      <c r="D430" s="1612"/>
      <c r="E430" s="1612"/>
    </row>
    <row r="431" spans="1:5">
      <c r="A431" s="1612"/>
      <c r="B431" s="1612"/>
      <c r="C431" s="1612"/>
      <c r="D431" s="1612"/>
      <c r="E431" s="1612"/>
    </row>
    <row r="432" spans="1:5">
      <c r="A432" s="1612"/>
      <c r="B432" s="1612"/>
      <c r="C432" s="1612"/>
      <c r="D432" s="1612"/>
      <c r="E432" s="1612"/>
    </row>
    <row r="433" spans="1:5">
      <c r="A433" s="1612"/>
      <c r="B433" s="1612"/>
      <c r="C433" s="1612"/>
      <c r="D433" s="1612"/>
      <c r="E433" s="1612"/>
    </row>
    <row r="434" spans="1:5">
      <c r="A434" s="1612"/>
      <c r="B434" s="1612"/>
      <c r="C434" s="1612"/>
      <c r="D434" s="1612"/>
      <c r="E434" s="1612"/>
    </row>
    <row r="435" spans="1:5">
      <c r="A435" s="1612"/>
      <c r="B435" s="1612"/>
      <c r="C435" s="1612"/>
      <c r="D435" s="1612"/>
      <c r="E435" s="1612"/>
    </row>
    <row r="436" spans="1:5">
      <c r="A436" s="1612"/>
      <c r="B436" s="1612"/>
      <c r="C436" s="1612"/>
      <c r="D436" s="1612"/>
      <c r="E436" s="1612"/>
    </row>
    <row r="437" spans="1:5">
      <c r="A437" s="1612"/>
      <c r="B437" s="1612"/>
      <c r="C437" s="1612"/>
      <c r="D437" s="1612"/>
      <c r="E437" s="1612"/>
    </row>
    <row r="438" spans="1:5">
      <c r="A438" s="1612"/>
      <c r="B438" s="1612"/>
      <c r="C438" s="1612"/>
      <c r="D438" s="1612"/>
      <c r="E438" s="1612"/>
    </row>
    <row r="439" spans="1:5">
      <c r="A439" s="1612"/>
      <c r="B439" s="1612"/>
      <c r="C439" s="1612"/>
      <c r="D439" s="1612"/>
      <c r="E439" s="1612"/>
    </row>
    <row r="440" spans="1:5">
      <c r="A440" s="1612"/>
      <c r="B440" s="1612"/>
      <c r="C440" s="1612"/>
      <c r="D440" s="1612"/>
      <c r="E440" s="1612"/>
    </row>
    <row r="441" spans="1:5">
      <c r="A441" s="1612"/>
      <c r="B441" s="1612"/>
      <c r="C441" s="1612"/>
      <c r="D441" s="1612"/>
      <c r="E441" s="1612"/>
    </row>
    <row r="442" spans="1:5">
      <c r="A442" s="1612"/>
      <c r="B442" s="1612"/>
      <c r="C442" s="1612"/>
      <c r="D442" s="1612"/>
      <c r="E442" s="1612"/>
    </row>
    <row r="443" spans="1:5">
      <c r="A443" s="1612"/>
      <c r="B443" s="1612"/>
      <c r="C443" s="1612"/>
      <c r="D443" s="1612"/>
      <c r="E443" s="1612"/>
    </row>
    <row r="444" spans="1:5">
      <c r="A444" s="1612"/>
      <c r="B444" s="1612"/>
      <c r="C444" s="1612"/>
      <c r="D444" s="1612"/>
      <c r="E444" s="1612"/>
    </row>
    <row r="445" spans="1:5">
      <c r="A445" s="1612"/>
      <c r="B445" s="1612"/>
      <c r="C445" s="1612"/>
      <c r="D445" s="1612"/>
      <c r="E445" s="1612"/>
    </row>
    <row r="446" spans="1:5">
      <c r="A446" s="1612"/>
      <c r="B446" s="1612"/>
      <c r="C446" s="1612"/>
      <c r="D446" s="1612"/>
      <c r="E446" s="1612"/>
    </row>
    <row r="447" spans="1:5">
      <c r="A447" s="1612"/>
      <c r="B447" s="1612"/>
      <c r="C447" s="1612"/>
      <c r="D447" s="1612"/>
      <c r="E447" s="1612"/>
    </row>
    <row r="448" spans="1:5">
      <c r="A448" s="1612"/>
      <c r="B448" s="1612"/>
      <c r="C448" s="1612"/>
      <c r="D448" s="1612"/>
      <c r="E448" s="1612"/>
    </row>
    <row r="449" spans="1:5">
      <c r="A449" s="1612"/>
      <c r="B449" s="1612"/>
      <c r="C449" s="1612"/>
      <c r="D449" s="1612"/>
      <c r="E449" s="1612"/>
    </row>
    <row r="450" spans="1:5">
      <c r="A450" s="1612"/>
      <c r="B450" s="1612"/>
      <c r="C450" s="1612"/>
      <c r="D450" s="1612"/>
      <c r="E450" s="1612"/>
    </row>
    <row r="451" spans="1:5">
      <c r="A451" s="1612"/>
      <c r="B451" s="1612"/>
      <c r="C451" s="1612"/>
      <c r="D451" s="1612"/>
      <c r="E451" s="1612"/>
    </row>
    <row r="452" spans="1:5">
      <c r="A452" s="1612"/>
      <c r="B452" s="1612"/>
      <c r="C452" s="1612"/>
      <c r="D452" s="1612"/>
      <c r="E452" s="1612"/>
    </row>
    <row r="453" spans="1:5">
      <c r="A453" s="1612"/>
      <c r="B453" s="1612"/>
      <c r="C453" s="1612"/>
      <c r="D453" s="1612"/>
      <c r="E453" s="1612"/>
    </row>
    <row r="454" spans="1:5">
      <c r="A454" s="1612"/>
      <c r="B454" s="1612"/>
      <c r="C454" s="1612"/>
      <c r="D454" s="1612"/>
      <c r="E454" s="1612"/>
    </row>
    <row r="455" spans="1:5">
      <c r="A455" s="1612"/>
      <c r="B455" s="1612"/>
      <c r="C455" s="1612"/>
      <c r="D455" s="1612"/>
      <c r="E455" s="1612"/>
    </row>
    <row r="456" spans="1:5">
      <c r="A456" s="1612"/>
      <c r="B456" s="1612"/>
      <c r="C456" s="1612"/>
      <c r="D456" s="1612"/>
      <c r="E456" s="1612"/>
    </row>
    <row r="457" spans="1:5">
      <c r="A457" s="1612"/>
      <c r="B457" s="1612"/>
      <c r="C457" s="1612"/>
      <c r="D457" s="1612"/>
      <c r="E457" s="1612"/>
    </row>
    <row r="458" spans="1:5">
      <c r="A458" s="1612"/>
      <c r="B458" s="1612"/>
      <c r="C458" s="1612"/>
      <c r="D458" s="1612"/>
      <c r="E458" s="1612"/>
    </row>
    <row r="459" spans="1:5">
      <c r="A459" s="1612"/>
      <c r="B459" s="1612"/>
      <c r="C459" s="1612"/>
      <c r="D459" s="1612"/>
      <c r="E459" s="1612"/>
    </row>
    <row r="460" spans="1:5">
      <c r="A460" s="1612"/>
      <c r="B460" s="1612"/>
      <c r="C460" s="1612"/>
      <c r="D460" s="1612"/>
      <c r="E460" s="1612"/>
    </row>
    <row r="461" spans="1:5">
      <c r="A461" s="1612"/>
      <c r="B461" s="1612"/>
      <c r="C461" s="1612"/>
      <c r="D461" s="1612"/>
      <c r="E461" s="1612"/>
    </row>
    <row r="462" spans="1:5">
      <c r="A462" s="1612"/>
      <c r="B462" s="1612"/>
      <c r="C462" s="1612"/>
      <c r="D462" s="1612"/>
      <c r="E462" s="1612"/>
    </row>
    <row r="463" spans="1:5">
      <c r="A463" s="1612"/>
      <c r="B463" s="1612"/>
      <c r="C463" s="1612"/>
      <c r="D463" s="1612"/>
      <c r="E463" s="1612"/>
    </row>
    <row r="464" spans="1:5">
      <c r="A464" s="1612"/>
      <c r="B464" s="1612"/>
      <c r="C464" s="1612"/>
      <c r="D464" s="1612"/>
      <c r="E464" s="1612"/>
    </row>
    <row r="465" spans="1:5">
      <c r="A465" s="1612"/>
      <c r="B465" s="1612"/>
      <c r="C465" s="1612"/>
      <c r="D465" s="1612"/>
      <c r="E465" s="1612"/>
    </row>
    <row r="466" spans="1:5">
      <c r="A466" s="1612"/>
      <c r="B466" s="1612"/>
      <c r="C466" s="1612"/>
      <c r="D466" s="1612"/>
      <c r="E466" s="1612"/>
    </row>
    <row r="467" spans="1:5">
      <c r="A467" s="1612"/>
      <c r="B467" s="1612"/>
      <c r="C467" s="1612"/>
      <c r="D467" s="1612"/>
      <c r="E467" s="1612"/>
    </row>
    <row r="468" spans="1:5">
      <c r="A468" s="1612"/>
      <c r="B468" s="1612"/>
      <c r="C468" s="1612"/>
      <c r="D468" s="1612"/>
      <c r="E468" s="1612"/>
    </row>
    <row r="469" spans="1:5">
      <c r="A469" s="1612"/>
      <c r="B469" s="1612"/>
      <c r="C469" s="1612"/>
      <c r="D469" s="1612"/>
      <c r="E469" s="1612"/>
    </row>
    <row r="470" spans="1:5">
      <c r="A470" s="1612"/>
      <c r="B470" s="1612"/>
      <c r="C470" s="1612"/>
      <c r="D470" s="1612"/>
      <c r="E470" s="1612"/>
    </row>
    <row r="471" spans="1:5">
      <c r="A471" s="1612"/>
      <c r="B471" s="1612"/>
      <c r="C471" s="1612"/>
      <c r="D471" s="1612"/>
      <c r="E471" s="1612"/>
    </row>
    <row r="472" spans="1:5">
      <c r="A472" s="1612"/>
      <c r="B472" s="1612"/>
      <c r="C472" s="1612"/>
      <c r="D472" s="1612"/>
      <c r="E472" s="1612"/>
    </row>
    <row r="473" spans="1:5">
      <c r="A473" s="1612"/>
      <c r="B473" s="1612"/>
      <c r="C473" s="1612"/>
      <c r="D473" s="1612"/>
      <c r="E473" s="1612"/>
    </row>
    <row r="474" spans="1:5">
      <c r="A474" s="1612"/>
      <c r="B474" s="1612"/>
      <c r="C474" s="1612"/>
      <c r="D474" s="1612"/>
      <c r="E474" s="1612"/>
    </row>
    <row r="475" spans="1:5">
      <c r="A475" s="1612"/>
      <c r="B475" s="1612"/>
      <c r="C475" s="1612"/>
      <c r="D475" s="1612"/>
      <c r="E475" s="1612"/>
    </row>
    <row r="476" spans="1:5">
      <c r="A476" s="1612"/>
      <c r="B476" s="1612"/>
      <c r="C476" s="1612"/>
      <c r="D476" s="1612"/>
      <c r="E476" s="1612"/>
    </row>
    <row r="477" spans="1:5">
      <c r="A477" s="1612"/>
      <c r="B477" s="1612"/>
      <c r="C477" s="1612"/>
      <c r="D477" s="1612"/>
      <c r="E477" s="1612"/>
    </row>
    <row r="478" spans="1:5">
      <c r="A478" s="1612"/>
      <c r="B478" s="1612"/>
      <c r="C478" s="1612"/>
      <c r="D478" s="1612"/>
      <c r="E478" s="1612"/>
    </row>
    <row r="479" spans="1:5">
      <c r="A479" s="1612"/>
      <c r="B479" s="1612"/>
      <c r="C479" s="1612"/>
      <c r="D479" s="1612"/>
      <c r="E479" s="1612"/>
    </row>
    <row r="480" spans="1:5">
      <c r="A480" s="1612"/>
      <c r="B480" s="1612"/>
      <c r="C480" s="1612"/>
      <c r="D480" s="1612"/>
      <c r="E480" s="1612"/>
    </row>
    <row r="481" spans="1:5">
      <c r="A481" s="1612"/>
      <c r="B481" s="1612"/>
      <c r="C481" s="1612"/>
      <c r="D481" s="1612"/>
      <c r="E481" s="1612"/>
    </row>
    <row r="482" spans="1:5">
      <c r="A482" s="1612"/>
      <c r="B482" s="1612"/>
      <c r="C482" s="1612"/>
      <c r="D482" s="1612"/>
      <c r="E482" s="1612"/>
    </row>
    <row r="483" spans="1:5">
      <c r="A483" s="1612"/>
      <c r="B483" s="1612"/>
      <c r="C483" s="1612"/>
      <c r="D483" s="1612"/>
      <c r="E483" s="1612"/>
    </row>
    <row r="484" spans="1:5">
      <c r="A484" s="1612"/>
      <c r="B484" s="1612"/>
      <c r="C484" s="1612"/>
      <c r="D484" s="1612"/>
      <c r="E484" s="1612"/>
    </row>
    <row r="485" spans="1:5">
      <c r="A485" s="1612"/>
      <c r="B485" s="1612"/>
      <c r="C485" s="1612"/>
      <c r="D485" s="1612"/>
      <c r="E485" s="1612"/>
    </row>
    <row r="486" spans="1:5">
      <c r="A486" s="1612"/>
      <c r="B486" s="1612"/>
      <c r="C486" s="1612"/>
      <c r="D486" s="1612"/>
      <c r="E486" s="1612"/>
    </row>
    <row r="487" spans="1:5">
      <c r="A487" s="1612"/>
      <c r="B487" s="1612"/>
      <c r="C487" s="1612"/>
      <c r="D487" s="1612"/>
      <c r="E487" s="1612"/>
    </row>
    <row r="488" spans="1:5">
      <c r="A488" s="1612"/>
      <c r="B488" s="1612"/>
      <c r="C488" s="1612"/>
      <c r="D488" s="1612"/>
      <c r="E488" s="1612"/>
    </row>
    <row r="489" spans="1:5">
      <c r="A489" s="1612"/>
      <c r="B489" s="1612"/>
      <c r="C489" s="1612"/>
      <c r="D489" s="1612"/>
      <c r="E489" s="1612"/>
    </row>
    <row r="490" spans="1:5">
      <c r="A490" s="1612"/>
      <c r="B490" s="1612"/>
      <c r="C490" s="1612"/>
      <c r="D490" s="1612"/>
      <c r="E490" s="1612"/>
    </row>
    <row r="491" spans="1:5">
      <c r="A491" s="1612"/>
      <c r="B491" s="1612"/>
      <c r="C491" s="1612"/>
      <c r="D491" s="1612"/>
      <c r="E491" s="1612"/>
    </row>
    <row r="492" spans="1:5">
      <c r="A492" s="1612"/>
      <c r="B492" s="1612"/>
      <c r="C492" s="1612"/>
      <c r="D492" s="1612"/>
      <c r="E492" s="1612"/>
    </row>
    <row r="493" spans="1:5">
      <c r="A493" s="1612"/>
      <c r="B493" s="1612"/>
      <c r="C493" s="1612"/>
      <c r="D493" s="1612"/>
      <c r="E493" s="1612"/>
    </row>
    <row r="494" spans="1:5">
      <c r="A494" s="1612"/>
      <c r="B494" s="1612"/>
      <c r="C494" s="1612"/>
      <c r="D494" s="1612"/>
      <c r="E494" s="1612"/>
    </row>
    <row r="495" spans="1:5">
      <c r="A495" s="1612"/>
      <c r="B495" s="1612"/>
      <c r="C495" s="1612"/>
      <c r="D495" s="1612"/>
      <c r="E495" s="1612"/>
    </row>
    <row r="496" spans="1:5">
      <c r="A496" s="1612"/>
      <c r="B496" s="1612"/>
      <c r="C496" s="1612"/>
      <c r="D496" s="1612"/>
      <c r="E496" s="1612"/>
    </row>
    <row r="497" spans="1:5">
      <c r="A497" s="1612"/>
      <c r="B497" s="1612"/>
      <c r="C497" s="1612"/>
      <c r="D497" s="1612"/>
      <c r="E497" s="1612"/>
    </row>
    <row r="498" spans="1:5">
      <c r="A498" s="1612"/>
      <c r="B498" s="1612"/>
      <c r="C498" s="1612"/>
      <c r="D498" s="1612"/>
      <c r="E498" s="1612"/>
    </row>
    <row r="499" spans="1:5">
      <c r="A499" s="1612"/>
      <c r="B499" s="1612"/>
      <c r="C499" s="1612"/>
      <c r="D499" s="1612"/>
      <c r="E499" s="1612"/>
    </row>
    <row r="500" spans="1:5">
      <c r="A500" s="1612"/>
      <c r="B500" s="1612"/>
      <c r="C500" s="1612"/>
      <c r="D500" s="1612"/>
      <c r="E500" s="1612"/>
    </row>
    <row r="501" spans="1:5">
      <c r="A501" s="1612"/>
      <c r="B501" s="1612"/>
      <c r="C501" s="1612"/>
      <c r="D501" s="1612"/>
      <c r="E501" s="1612"/>
    </row>
    <row r="502" spans="1:5">
      <c r="A502" s="1612"/>
      <c r="B502" s="1612"/>
      <c r="C502" s="1612"/>
      <c r="D502" s="1612"/>
      <c r="E502" s="1612"/>
    </row>
    <row r="503" spans="1:5">
      <c r="A503" s="1612"/>
      <c r="B503" s="1612"/>
      <c r="C503" s="1612"/>
      <c r="D503" s="1612"/>
      <c r="E503" s="1612"/>
    </row>
    <row r="504" spans="1:5">
      <c r="A504" s="1612"/>
      <c r="B504" s="1612"/>
      <c r="C504" s="1612"/>
      <c r="D504" s="1612"/>
      <c r="E504" s="1612"/>
    </row>
    <row r="505" spans="1:5">
      <c r="A505" s="1612"/>
      <c r="B505" s="1612"/>
      <c r="C505" s="1612"/>
      <c r="D505" s="1612"/>
      <c r="E505" s="1612"/>
    </row>
    <row r="506" spans="1:5">
      <c r="A506" s="1612"/>
      <c r="B506" s="1612"/>
      <c r="C506" s="1612"/>
      <c r="D506" s="1612"/>
      <c r="E506" s="1612"/>
    </row>
    <row r="507" spans="1:5">
      <c r="A507" s="1612"/>
      <c r="B507" s="1612"/>
      <c r="C507" s="1612"/>
      <c r="D507" s="1612"/>
      <c r="E507" s="1612"/>
    </row>
    <row r="508" spans="1:5">
      <c r="A508" s="1612"/>
      <c r="B508" s="1612"/>
      <c r="C508" s="1612"/>
      <c r="D508" s="1612"/>
      <c r="E508" s="1612"/>
    </row>
    <row r="509" spans="1:5">
      <c r="A509" s="1612"/>
      <c r="B509" s="1612"/>
      <c r="C509" s="1612"/>
      <c r="D509" s="1612"/>
      <c r="E509" s="1612"/>
    </row>
    <row r="510" spans="1:5">
      <c r="A510" s="1612"/>
      <c r="B510" s="1612"/>
      <c r="C510" s="1612"/>
      <c r="D510" s="1612"/>
      <c r="E510" s="1612"/>
    </row>
    <row r="511" spans="1:5">
      <c r="A511" s="1612"/>
      <c r="B511" s="1612"/>
      <c r="C511" s="1612"/>
      <c r="D511" s="1612"/>
      <c r="E511" s="1612"/>
    </row>
    <row r="512" spans="1:5">
      <c r="A512" s="1612"/>
      <c r="B512" s="1612"/>
      <c r="C512" s="1612"/>
      <c r="D512" s="1612"/>
      <c r="E512" s="1612"/>
    </row>
    <row r="513" spans="1:5">
      <c r="A513" s="1612"/>
      <c r="B513" s="1612"/>
      <c r="C513" s="1612"/>
      <c r="D513" s="1612"/>
      <c r="E513" s="1612"/>
    </row>
    <row r="514" spans="1:5">
      <c r="A514" s="1612"/>
      <c r="B514" s="1612"/>
      <c r="C514" s="1612"/>
      <c r="D514" s="1612"/>
      <c r="E514" s="1612"/>
    </row>
    <row r="515" spans="1:5">
      <c r="A515" s="1612"/>
      <c r="B515" s="1612"/>
      <c r="C515" s="1612"/>
      <c r="D515" s="1612"/>
      <c r="E515" s="1612"/>
    </row>
    <row r="516" spans="1:5">
      <c r="A516" s="1612"/>
      <c r="B516" s="1612"/>
      <c r="C516" s="1612"/>
      <c r="D516" s="1612"/>
      <c r="E516" s="1612"/>
    </row>
    <row r="517" spans="1:5">
      <c r="A517" s="1612"/>
      <c r="B517" s="1612"/>
      <c r="C517" s="1612"/>
      <c r="D517" s="1612"/>
      <c r="E517" s="1612"/>
    </row>
    <row r="518" spans="1:5">
      <c r="A518" s="1612"/>
      <c r="B518" s="1612"/>
      <c r="C518" s="1612"/>
      <c r="D518" s="1612"/>
      <c r="E518" s="1612"/>
    </row>
    <row r="519" spans="1:5">
      <c r="A519" s="1612"/>
      <c r="B519" s="1612"/>
      <c r="C519" s="1612"/>
      <c r="D519" s="1612"/>
      <c r="E519" s="1612"/>
    </row>
    <row r="520" spans="1:5">
      <c r="A520" s="1612"/>
      <c r="B520" s="1612"/>
      <c r="C520" s="1612"/>
      <c r="D520" s="1612"/>
      <c r="E520" s="1612"/>
    </row>
    <row r="521" spans="1:5">
      <c r="A521" s="1612"/>
      <c r="B521" s="1612"/>
      <c r="C521" s="1612"/>
      <c r="D521" s="1612"/>
      <c r="E521" s="1612"/>
    </row>
    <row r="522" spans="1:5">
      <c r="A522" s="1612"/>
      <c r="B522" s="1612"/>
      <c r="C522" s="1612"/>
      <c r="D522" s="1612"/>
      <c r="E522" s="1612"/>
    </row>
    <row r="523" spans="1:5">
      <c r="A523" s="1612"/>
      <c r="B523" s="1612"/>
      <c r="C523" s="1612"/>
      <c r="D523" s="1612"/>
      <c r="E523" s="1612"/>
    </row>
    <row r="524" spans="1:5">
      <c r="A524" s="1612"/>
      <c r="B524" s="1612"/>
      <c r="C524" s="1612"/>
      <c r="D524" s="1612"/>
      <c r="E524" s="1612"/>
    </row>
    <row r="525" spans="1:5">
      <c r="A525" s="1612"/>
      <c r="B525" s="1612"/>
      <c r="C525" s="1612"/>
      <c r="D525" s="1612"/>
      <c r="E525" s="1612"/>
    </row>
    <row r="526" spans="1:5">
      <c r="A526" s="1612"/>
      <c r="B526" s="1612"/>
      <c r="C526" s="1612"/>
      <c r="D526" s="1612"/>
      <c r="E526" s="1612"/>
    </row>
    <row r="527" spans="1:5">
      <c r="A527" s="1612"/>
      <c r="B527" s="1612"/>
      <c r="C527" s="1612"/>
      <c r="D527" s="1612"/>
      <c r="E527" s="1612"/>
    </row>
    <row r="528" spans="1:5">
      <c r="A528" s="1612"/>
      <c r="B528" s="1612"/>
      <c r="C528" s="1612"/>
      <c r="D528" s="1612"/>
      <c r="E528" s="1612"/>
    </row>
    <row r="529" spans="1:5">
      <c r="A529" s="1612"/>
      <c r="B529" s="1612"/>
      <c r="C529" s="1612"/>
      <c r="D529" s="1612"/>
      <c r="E529" s="1612"/>
    </row>
    <row r="530" spans="1:5">
      <c r="A530" s="1612"/>
      <c r="B530" s="1612"/>
      <c r="C530" s="1612"/>
      <c r="D530" s="1612"/>
      <c r="E530" s="1612"/>
    </row>
    <row r="531" spans="1:5">
      <c r="A531" s="1612"/>
      <c r="B531" s="1612"/>
      <c r="C531" s="1612"/>
      <c r="D531" s="1612"/>
      <c r="E531" s="1612"/>
    </row>
    <row r="532" spans="1:5">
      <c r="A532" s="1612"/>
      <c r="B532" s="1612"/>
      <c r="C532" s="1612"/>
      <c r="D532" s="1612"/>
      <c r="E532" s="1612"/>
    </row>
    <row r="533" spans="1:5">
      <c r="A533" s="1612"/>
      <c r="B533" s="1612"/>
      <c r="C533" s="1612"/>
      <c r="D533" s="1612"/>
      <c r="E533" s="1612"/>
    </row>
    <row r="534" spans="1:5">
      <c r="A534" s="1612"/>
      <c r="B534" s="1612"/>
      <c r="C534" s="1612"/>
      <c r="D534" s="1612"/>
      <c r="E534" s="1612"/>
    </row>
    <row r="535" spans="1:5">
      <c r="A535" s="1612"/>
      <c r="B535" s="1612"/>
      <c r="C535" s="1612"/>
      <c r="D535" s="1612"/>
      <c r="E535" s="1612"/>
    </row>
    <row r="536" spans="1:5">
      <c r="A536" s="1612"/>
      <c r="B536" s="1612"/>
      <c r="C536" s="1612"/>
      <c r="D536" s="1612"/>
      <c r="E536" s="1612"/>
    </row>
    <row r="537" spans="1:5">
      <c r="A537" s="1612"/>
      <c r="B537" s="1612"/>
      <c r="C537" s="1612"/>
      <c r="D537" s="1612"/>
      <c r="E537" s="1612"/>
    </row>
    <row r="538" spans="1:5">
      <c r="A538" s="1612"/>
      <c r="B538" s="1612"/>
      <c r="C538" s="1612"/>
      <c r="D538" s="1612"/>
      <c r="E538" s="1612"/>
    </row>
    <row r="539" spans="1:5">
      <c r="A539" s="1612"/>
      <c r="B539" s="1612"/>
      <c r="C539" s="1612"/>
      <c r="D539" s="1612"/>
      <c r="E539" s="1612"/>
    </row>
    <row r="540" spans="1:5">
      <c r="A540" s="1612"/>
      <c r="B540" s="1612"/>
      <c r="C540" s="1612"/>
      <c r="D540" s="1612"/>
      <c r="E540" s="1612"/>
    </row>
    <row r="541" spans="1:5">
      <c r="A541" s="1612"/>
      <c r="B541" s="1612"/>
      <c r="C541" s="1612"/>
      <c r="D541" s="1612"/>
      <c r="E541" s="1612"/>
    </row>
    <row r="542" spans="1:5">
      <c r="A542" s="1612"/>
      <c r="B542" s="1612"/>
      <c r="C542" s="1612"/>
      <c r="D542" s="1612"/>
      <c r="E542" s="1612"/>
    </row>
    <row r="543" spans="1:5">
      <c r="A543" s="1612"/>
      <c r="B543" s="1612"/>
      <c r="C543" s="1612"/>
      <c r="D543" s="1612"/>
      <c r="E543" s="1612"/>
    </row>
    <row r="544" spans="1:5">
      <c r="A544" s="1612"/>
      <c r="B544" s="1612"/>
      <c r="C544" s="1612"/>
      <c r="D544" s="1612"/>
      <c r="E544" s="1612"/>
    </row>
    <row r="545" spans="1:5">
      <c r="A545" s="1612"/>
      <c r="B545" s="1612"/>
      <c r="C545" s="1612"/>
      <c r="D545" s="1612"/>
      <c r="E545" s="1612"/>
    </row>
    <row r="546" spans="1:5">
      <c r="A546" s="1612"/>
      <c r="B546" s="1612"/>
      <c r="C546" s="1612"/>
      <c r="D546" s="1612"/>
      <c r="E546" s="1612"/>
    </row>
    <row r="547" spans="1:5">
      <c r="A547" s="1612"/>
      <c r="B547" s="1612"/>
      <c r="C547" s="1612"/>
      <c r="D547" s="1612"/>
      <c r="E547" s="1612"/>
    </row>
    <row r="548" spans="1:5">
      <c r="A548" s="1612"/>
      <c r="B548" s="1612"/>
      <c r="C548" s="1612"/>
      <c r="D548" s="1612"/>
      <c r="E548" s="1612"/>
    </row>
    <row r="549" spans="1:5">
      <c r="A549" s="1612"/>
      <c r="B549" s="1612"/>
      <c r="C549" s="1612"/>
      <c r="D549" s="1612"/>
      <c r="E549" s="1612"/>
    </row>
    <row r="550" spans="1:5">
      <c r="A550" s="1612"/>
      <c r="B550" s="1612"/>
      <c r="C550" s="1612"/>
      <c r="D550" s="1612"/>
      <c r="E550" s="1612"/>
    </row>
    <row r="551" spans="1:5">
      <c r="A551" s="1612"/>
      <c r="B551" s="1612"/>
      <c r="C551" s="1612"/>
      <c r="D551" s="1612"/>
      <c r="E551" s="1612"/>
    </row>
    <row r="552" spans="1:5">
      <c r="A552" s="1612"/>
      <c r="B552" s="1612"/>
      <c r="C552" s="1612"/>
      <c r="D552" s="1612"/>
      <c r="E552" s="1612"/>
    </row>
    <row r="553" spans="1:5">
      <c r="A553" s="1612"/>
      <c r="B553" s="1612"/>
      <c r="C553" s="1612"/>
      <c r="D553" s="1612"/>
      <c r="E553" s="1612"/>
    </row>
    <row r="554" spans="1:5">
      <c r="A554" s="1612"/>
      <c r="B554" s="1612"/>
      <c r="C554" s="1612"/>
      <c r="D554" s="1612"/>
      <c r="E554" s="1612"/>
    </row>
    <row r="555" spans="1:5">
      <c r="A555" s="1612"/>
      <c r="B555" s="1612"/>
      <c r="C555" s="1612"/>
      <c r="D555" s="1612"/>
      <c r="E555" s="1612"/>
    </row>
    <row r="556" spans="1:5">
      <c r="A556" s="1612"/>
      <c r="B556" s="1612"/>
      <c r="C556" s="1612"/>
      <c r="D556" s="1612"/>
      <c r="E556" s="1612"/>
    </row>
    <row r="557" spans="1:5">
      <c r="A557" s="1612"/>
      <c r="B557" s="1612"/>
      <c r="C557" s="1612"/>
      <c r="D557" s="1612"/>
      <c r="E557" s="1612"/>
    </row>
    <row r="558" spans="1:5">
      <c r="A558" s="1612"/>
      <c r="B558" s="1612"/>
      <c r="C558" s="1612"/>
      <c r="D558" s="1612"/>
      <c r="E558" s="1612"/>
    </row>
    <row r="559" spans="1:5">
      <c r="A559" s="1612"/>
      <c r="B559" s="1612"/>
      <c r="C559" s="1612"/>
      <c r="D559" s="1612"/>
      <c r="E559" s="1612"/>
    </row>
    <row r="560" spans="1:5">
      <c r="A560" s="1612"/>
      <c r="B560" s="1612"/>
      <c r="C560" s="1612"/>
      <c r="D560" s="1612"/>
      <c r="E560" s="1612"/>
    </row>
    <row r="561" spans="1:5">
      <c r="A561" s="1612"/>
      <c r="B561" s="1612"/>
      <c r="C561" s="1612"/>
      <c r="D561" s="1612"/>
      <c r="E561" s="1612"/>
    </row>
    <row r="562" spans="1:5">
      <c r="A562" s="1612"/>
      <c r="B562" s="1612"/>
      <c r="C562" s="1612"/>
      <c r="D562" s="1612"/>
      <c r="E562" s="1612"/>
    </row>
    <row r="563" spans="1:5">
      <c r="A563" s="1612"/>
      <c r="B563" s="1612"/>
      <c r="C563" s="1612"/>
      <c r="D563" s="1612"/>
      <c r="E563" s="1612"/>
    </row>
    <row r="564" spans="1:5">
      <c r="A564" s="1612"/>
      <c r="B564" s="1612"/>
      <c r="C564" s="1612"/>
      <c r="D564" s="1612"/>
      <c r="E564" s="1612"/>
    </row>
    <row r="565" spans="1:5">
      <c r="A565" s="1612"/>
      <c r="B565" s="1612"/>
      <c r="C565" s="1612"/>
      <c r="D565" s="1612"/>
      <c r="E565" s="1612"/>
    </row>
    <row r="566" spans="1:5">
      <c r="A566" s="1612"/>
      <c r="B566" s="1612"/>
      <c r="C566" s="1612"/>
      <c r="D566" s="1612"/>
      <c r="E566" s="1612"/>
    </row>
    <row r="567" spans="1:5">
      <c r="A567" s="1612"/>
      <c r="B567" s="1612"/>
      <c r="C567" s="1612"/>
      <c r="D567" s="1612"/>
      <c r="E567" s="1612"/>
    </row>
    <row r="568" spans="1:5">
      <c r="A568" s="1612"/>
      <c r="B568" s="1612"/>
      <c r="C568" s="1612"/>
      <c r="D568" s="1612"/>
      <c r="E568" s="1612"/>
    </row>
    <row r="569" spans="1:5">
      <c r="A569" s="1612"/>
      <c r="B569" s="1612"/>
      <c r="C569" s="1612"/>
      <c r="D569" s="1612"/>
      <c r="E569" s="1612"/>
    </row>
    <row r="570" spans="1:5">
      <c r="A570" s="1612"/>
      <c r="B570" s="1612"/>
      <c r="C570" s="1612"/>
      <c r="D570" s="1612"/>
      <c r="E570" s="1612"/>
    </row>
    <row r="571" spans="1:5">
      <c r="A571" s="1612"/>
      <c r="B571" s="1612"/>
      <c r="C571" s="1612"/>
      <c r="D571" s="1612"/>
      <c r="E571" s="1612"/>
    </row>
    <row r="572" spans="1:5">
      <c r="A572" s="1612"/>
      <c r="B572" s="1612"/>
      <c r="C572" s="1612"/>
      <c r="D572" s="1612"/>
      <c r="E572" s="1612"/>
    </row>
    <row r="573" spans="1:5">
      <c r="A573" s="1612"/>
      <c r="B573" s="1612"/>
      <c r="C573" s="1612"/>
      <c r="D573" s="1612"/>
      <c r="E573" s="1612"/>
    </row>
    <row r="574" spans="1:5">
      <c r="A574" s="1612"/>
      <c r="B574" s="1612"/>
      <c r="C574" s="1612"/>
      <c r="D574" s="1612"/>
      <c r="E574" s="1612"/>
    </row>
    <row r="575" spans="1:5">
      <c r="A575" s="1612"/>
      <c r="B575" s="1612"/>
      <c r="C575" s="1612"/>
      <c r="D575" s="1612"/>
      <c r="E575" s="1612"/>
    </row>
    <row r="576" spans="1:5">
      <c r="A576" s="1612"/>
      <c r="B576" s="1612"/>
      <c r="C576" s="1612"/>
      <c r="D576" s="1612"/>
      <c r="E576" s="1612"/>
    </row>
    <row r="577" spans="1:5">
      <c r="A577" s="1612"/>
      <c r="B577" s="1612"/>
      <c r="C577" s="1612"/>
      <c r="D577" s="1612"/>
      <c r="E577" s="1612"/>
    </row>
    <row r="578" spans="1:5">
      <c r="A578" s="1612"/>
      <c r="B578" s="1612"/>
      <c r="C578" s="1612"/>
      <c r="D578" s="1612"/>
      <c r="E578" s="1612"/>
    </row>
    <row r="579" spans="1:5">
      <c r="A579" s="1612"/>
      <c r="B579" s="1612"/>
      <c r="C579" s="1612"/>
      <c r="D579" s="1612"/>
      <c r="E579" s="1612"/>
    </row>
    <row r="580" spans="1:5">
      <c r="A580" s="1612"/>
      <c r="B580" s="1612"/>
      <c r="C580" s="1612"/>
      <c r="D580" s="1612"/>
      <c r="E580" s="1612"/>
    </row>
    <row r="581" spans="1:5">
      <c r="A581" s="1612"/>
      <c r="B581" s="1612"/>
      <c r="C581" s="1612"/>
      <c r="D581" s="1612"/>
      <c r="E581" s="1612"/>
    </row>
    <row r="582" spans="1:5">
      <c r="A582" s="1612"/>
      <c r="B582" s="1612"/>
      <c r="C582" s="1612"/>
      <c r="D582" s="1612"/>
      <c r="E582" s="1612"/>
    </row>
    <row r="583" spans="1:5">
      <c r="A583" s="1612"/>
      <c r="B583" s="1612"/>
      <c r="C583" s="1612"/>
      <c r="D583" s="1612"/>
      <c r="E583" s="1612"/>
    </row>
    <row r="584" spans="1:5">
      <c r="A584" s="1612"/>
      <c r="B584" s="1612"/>
      <c r="C584" s="1612"/>
      <c r="D584" s="1612"/>
      <c r="E584" s="1612"/>
    </row>
    <row r="585" spans="1:5">
      <c r="A585" s="1612"/>
      <c r="B585" s="1612"/>
      <c r="C585" s="1612"/>
      <c r="D585" s="1612"/>
      <c r="E585" s="1612"/>
    </row>
    <row r="586" spans="1:5">
      <c r="A586" s="1612"/>
      <c r="B586" s="1612"/>
      <c r="C586" s="1612"/>
      <c r="D586" s="1612"/>
      <c r="E586" s="1612"/>
    </row>
    <row r="587" spans="1:5">
      <c r="A587" s="1612"/>
      <c r="B587" s="1612"/>
      <c r="C587" s="1612"/>
      <c r="D587" s="1612"/>
      <c r="E587" s="1612"/>
    </row>
    <row r="588" spans="1:5">
      <c r="A588" s="1612"/>
      <c r="B588" s="1612"/>
      <c r="C588" s="1612"/>
      <c r="D588" s="1612"/>
      <c r="E588" s="1612"/>
    </row>
    <row r="589" spans="1:5">
      <c r="A589" s="1612"/>
      <c r="B589" s="1612"/>
      <c r="C589" s="1612"/>
      <c r="D589" s="1612"/>
      <c r="E589" s="1612"/>
    </row>
    <row r="590" spans="1:5">
      <c r="A590" s="1612"/>
      <c r="B590" s="1612"/>
      <c r="C590" s="1612"/>
      <c r="D590" s="1612"/>
      <c r="E590" s="1612"/>
    </row>
    <row r="591" spans="1:5">
      <c r="A591" s="1612"/>
      <c r="B591" s="1612"/>
      <c r="C591" s="1612"/>
      <c r="D591" s="1612"/>
      <c r="E591" s="1612"/>
    </row>
    <row r="592" spans="1:5">
      <c r="A592" s="1612"/>
      <c r="B592" s="1612"/>
      <c r="C592" s="1612"/>
      <c r="D592" s="1612"/>
      <c r="E592" s="1612"/>
    </row>
    <row r="593" spans="1:5">
      <c r="A593" s="1612"/>
      <c r="B593" s="1612"/>
      <c r="C593" s="1612"/>
      <c r="D593" s="1612"/>
      <c r="E593" s="1612"/>
    </row>
    <row r="594" spans="1:5">
      <c r="A594" s="1612"/>
      <c r="B594" s="1612"/>
      <c r="C594" s="1612"/>
      <c r="D594" s="1612"/>
      <c r="E594" s="1612"/>
    </row>
    <row r="595" spans="1:5">
      <c r="A595" s="1612"/>
      <c r="B595" s="1612"/>
      <c r="C595" s="1612"/>
      <c r="D595" s="1612"/>
      <c r="E595" s="1612"/>
    </row>
    <row r="596" spans="1:5">
      <c r="A596" s="1612"/>
      <c r="B596" s="1612"/>
      <c r="C596" s="1612"/>
      <c r="D596" s="1612"/>
      <c r="E596" s="1612"/>
    </row>
    <row r="597" spans="1:5">
      <c r="A597" s="1612"/>
      <c r="B597" s="1612"/>
      <c r="C597" s="1612"/>
      <c r="D597" s="1612"/>
      <c r="E597" s="1612"/>
    </row>
    <row r="598" spans="1:5">
      <c r="A598" s="1612"/>
      <c r="B598" s="1612"/>
      <c r="C598" s="1612"/>
      <c r="D598" s="1612"/>
      <c r="E598" s="1612"/>
    </row>
    <row r="599" spans="1:5">
      <c r="A599" s="1612"/>
      <c r="B599" s="1612"/>
      <c r="C599" s="1612"/>
      <c r="D599" s="1612"/>
      <c r="E599" s="1612"/>
    </row>
    <row r="600" spans="1:5">
      <c r="A600" s="1612"/>
      <c r="B600" s="1612"/>
      <c r="C600" s="1612"/>
      <c r="D600" s="1612"/>
      <c r="E600" s="1612"/>
    </row>
    <row r="601" spans="1:5">
      <c r="A601" s="1612"/>
      <c r="B601" s="1612"/>
      <c r="C601" s="1612"/>
      <c r="D601" s="1612"/>
      <c r="E601" s="1612"/>
    </row>
    <row r="602" spans="1:5">
      <c r="A602" s="1612"/>
      <c r="B602" s="1612"/>
      <c r="C602" s="1612"/>
      <c r="D602" s="1612"/>
      <c r="E602" s="1612"/>
    </row>
    <row r="603" spans="1:5">
      <c r="A603" s="1612"/>
      <c r="B603" s="1612"/>
      <c r="C603" s="1612"/>
      <c r="D603" s="1612"/>
      <c r="E603" s="1612"/>
    </row>
    <row r="604" spans="1:5">
      <c r="A604" s="1612"/>
      <c r="B604" s="1612"/>
      <c r="C604" s="1612"/>
      <c r="D604" s="1612"/>
      <c r="E604" s="1612"/>
    </row>
    <row r="605" spans="1:5">
      <c r="A605" s="1612"/>
      <c r="B605" s="1612"/>
      <c r="C605" s="1612"/>
      <c r="D605" s="1612"/>
      <c r="E605" s="1612"/>
    </row>
    <row r="606" spans="1:5">
      <c r="A606" s="1612"/>
      <c r="B606" s="1612"/>
      <c r="C606" s="1612"/>
      <c r="D606" s="1612"/>
      <c r="E606" s="1612"/>
    </row>
    <row r="607" spans="1:5">
      <c r="A607" s="1612"/>
      <c r="B607" s="1612"/>
      <c r="C607" s="1612"/>
      <c r="D607" s="1612"/>
      <c r="E607" s="1612"/>
    </row>
    <row r="608" spans="1:5">
      <c r="A608" s="1612"/>
      <c r="B608" s="1612"/>
      <c r="C608" s="1612"/>
      <c r="D608" s="1612"/>
      <c r="E608" s="1612"/>
    </row>
    <row r="609" spans="1:5">
      <c r="A609" s="1612"/>
      <c r="B609" s="1612"/>
      <c r="C609" s="1612"/>
      <c r="D609" s="1612"/>
      <c r="E609" s="1612"/>
    </row>
    <row r="610" spans="1:5">
      <c r="A610" s="1612"/>
      <c r="B610" s="1612"/>
      <c r="C610" s="1612"/>
      <c r="D610" s="1612"/>
      <c r="E610" s="1612"/>
    </row>
    <row r="611" spans="1:5">
      <c r="A611" s="1612"/>
      <c r="B611" s="1612"/>
      <c r="C611" s="1612"/>
      <c r="D611" s="1612"/>
      <c r="E611" s="1612"/>
    </row>
    <row r="612" spans="1:5">
      <c r="A612" s="1612"/>
      <c r="B612" s="1612"/>
      <c r="C612" s="1612"/>
      <c r="D612" s="1612"/>
      <c r="E612" s="1612"/>
    </row>
    <row r="613" spans="1:5">
      <c r="A613" s="1612"/>
      <c r="B613" s="1612"/>
      <c r="C613" s="1612"/>
      <c r="D613" s="1612"/>
      <c r="E613" s="1612"/>
    </row>
    <row r="614" spans="1:5">
      <c r="A614" s="1612"/>
      <c r="B614" s="1612"/>
      <c r="C614" s="1612"/>
      <c r="D614" s="1612"/>
      <c r="E614" s="1612"/>
    </row>
    <row r="615" spans="1:5">
      <c r="A615" s="1612"/>
      <c r="B615" s="1612"/>
      <c r="C615" s="1612"/>
      <c r="D615" s="1612"/>
      <c r="E615" s="1612"/>
    </row>
    <row r="616" spans="1:5">
      <c r="A616" s="1612"/>
      <c r="B616" s="1612"/>
      <c r="C616" s="1612"/>
      <c r="D616" s="1612"/>
      <c r="E616" s="1612"/>
    </row>
    <row r="617" spans="1:5">
      <c r="A617" s="1612"/>
      <c r="B617" s="1612"/>
      <c r="C617" s="1612"/>
      <c r="D617" s="1612"/>
      <c r="E617" s="1612"/>
    </row>
    <row r="618" spans="1:5">
      <c r="A618" s="1612"/>
      <c r="B618" s="1612"/>
      <c r="C618" s="1612"/>
      <c r="D618" s="1612"/>
      <c r="E618" s="1612"/>
    </row>
    <row r="619" spans="1:5">
      <c r="A619" s="1612"/>
      <c r="B619" s="1612"/>
      <c r="C619" s="1612"/>
      <c r="D619" s="1612"/>
      <c r="E619" s="1612"/>
    </row>
    <row r="620" spans="1:5">
      <c r="A620" s="1612"/>
      <c r="B620" s="1612"/>
      <c r="C620" s="1612"/>
      <c r="D620" s="1612"/>
      <c r="E620" s="1612"/>
    </row>
    <row r="621" spans="1:5">
      <c r="A621" s="1612"/>
      <c r="B621" s="1612"/>
      <c r="C621" s="1612"/>
      <c r="D621" s="1612"/>
      <c r="E621" s="1612"/>
    </row>
    <row r="622" spans="1:5">
      <c r="A622" s="1612"/>
      <c r="B622" s="1612"/>
      <c r="C622" s="1612"/>
      <c r="D622" s="1612"/>
      <c r="E622" s="1612"/>
    </row>
    <row r="623" spans="1:5">
      <c r="A623" s="1612"/>
      <c r="B623" s="1612"/>
      <c r="C623" s="1612"/>
      <c r="D623" s="1612"/>
      <c r="E623" s="1612"/>
    </row>
    <row r="624" spans="1:5">
      <c r="A624" s="1612"/>
      <c r="B624" s="1612"/>
      <c r="C624" s="1612"/>
      <c r="D624" s="1612"/>
      <c r="E624" s="1612"/>
    </row>
    <row r="625" spans="1:5">
      <c r="A625" s="1612"/>
      <c r="B625" s="1612"/>
      <c r="C625" s="1612"/>
      <c r="D625" s="1612"/>
      <c r="E625" s="1612"/>
    </row>
    <row r="626" spans="1:5">
      <c r="A626" s="1612"/>
      <c r="B626" s="1612"/>
      <c r="C626" s="1612"/>
      <c r="D626" s="1612"/>
      <c r="E626" s="1612"/>
    </row>
    <row r="627" spans="1:5">
      <c r="A627" s="1612"/>
      <c r="B627" s="1612"/>
      <c r="C627" s="1612"/>
      <c r="D627" s="1612"/>
      <c r="E627" s="1612"/>
    </row>
    <row r="628" spans="1:5">
      <c r="A628" s="1612"/>
      <c r="B628" s="1612"/>
      <c r="C628" s="1612"/>
      <c r="D628" s="1612"/>
      <c r="E628" s="1612"/>
    </row>
    <row r="629" spans="1:5">
      <c r="A629" s="1612"/>
      <c r="B629" s="1612"/>
      <c r="C629" s="1612"/>
      <c r="D629" s="1612"/>
      <c r="E629" s="1612"/>
    </row>
    <row r="630" spans="1:5">
      <c r="A630" s="1612"/>
      <c r="B630" s="1612"/>
      <c r="C630" s="1612"/>
      <c r="D630" s="1612"/>
      <c r="E630" s="1612"/>
    </row>
    <row r="631" spans="1:5">
      <c r="A631" s="1612"/>
      <c r="B631" s="1612"/>
      <c r="C631" s="1612"/>
      <c r="D631" s="1612"/>
      <c r="E631" s="1612"/>
    </row>
    <row r="632" spans="1:5">
      <c r="A632" s="1612"/>
      <c r="B632" s="1612"/>
      <c r="C632" s="1612"/>
      <c r="D632" s="1612"/>
      <c r="E632" s="1612"/>
    </row>
    <row r="633" spans="1:5">
      <c r="A633" s="1612"/>
      <c r="B633" s="1612"/>
      <c r="C633" s="1612"/>
      <c r="D633" s="1612"/>
      <c r="E633" s="1612"/>
    </row>
    <row r="634" spans="1:5">
      <c r="A634" s="1612"/>
      <c r="B634" s="1612"/>
      <c r="C634" s="1612"/>
      <c r="D634" s="1612"/>
      <c r="E634" s="1612"/>
    </row>
    <row r="635" spans="1:5">
      <c r="A635" s="1612"/>
      <c r="B635" s="1612"/>
      <c r="C635" s="1612"/>
      <c r="D635" s="1612"/>
      <c r="E635" s="1612"/>
    </row>
    <row r="636" spans="1:5">
      <c r="A636" s="1612"/>
      <c r="B636" s="1612"/>
      <c r="C636" s="1612"/>
      <c r="D636" s="1612"/>
      <c r="E636" s="1612"/>
    </row>
    <row r="637" spans="1:5">
      <c r="A637" s="1612"/>
      <c r="B637" s="1612"/>
      <c r="C637" s="1612"/>
      <c r="D637" s="1612"/>
      <c r="E637" s="1612"/>
    </row>
    <row r="638" spans="1:5">
      <c r="A638" s="1612"/>
      <c r="B638" s="1612"/>
      <c r="C638" s="1612"/>
      <c r="D638" s="1612"/>
      <c r="E638" s="1612"/>
    </row>
    <row r="639" spans="1:5">
      <c r="A639" s="1612"/>
      <c r="B639" s="1612"/>
      <c r="C639" s="1612"/>
      <c r="D639" s="1612"/>
      <c r="E639" s="1612"/>
    </row>
    <row r="640" spans="1:5">
      <c r="A640" s="1612"/>
      <c r="B640" s="1612"/>
      <c r="C640" s="1612"/>
      <c r="D640" s="1612"/>
      <c r="E640" s="1612"/>
    </row>
    <row r="641" spans="1:5">
      <c r="A641" s="1612"/>
      <c r="B641" s="1612"/>
      <c r="C641" s="1612"/>
      <c r="D641" s="1612"/>
      <c r="E641" s="1612"/>
    </row>
    <row r="642" spans="1:5">
      <c r="A642" s="1612"/>
      <c r="B642" s="1612"/>
      <c r="C642" s="1612"/>
      <c r="D642" s="1612"/>
      <c r="E642" s="1612"/>
    </row>
    <row r="643" spans="1:5">
      <c r="A643" s="1612"/>
      <c r="B643" s="1612"/>
      <c r="C643" s="1612"/>
      <c r="D643" s="1612"/>
      <c r="E643" s="1612"/>
    </row>
    <row r="644" spans="1:5">
      <c r="A644" s="1612"/>
      <c r="B644" s="1612"/>
      <c r="C644" s="1612"/>
      <c r="D644" s="1612"/>
      <c r="E644" s="1612"/>
    </row>
    <row r="645" spans="1:5">
      <c r="A645" s="1612"/>
      <c r="B645" s="1612"/>
      <c r="C645" s="1612"/>
      <c r="D645" s="1612"/>
      <c r="E645" s="1612"/>
    </row>
    <row r="646" spans="1:5">
      <c r="A646" s="1612"/>
      <c r="B646" s="1612"/>
      <c r="C646" s="1612"/>
      <c r="D646" s="1612"/>
      <c r="E646" s="1612"/>
    </row>
    <row r="647" spans="1:5">
      <c r="A647" s="1612"/>
      <c r="B647" s="1612"/>
      <c r="C647" s="1612"/>
      <c r="D647" s="1612"/>
      <c r="E647" s="1612"/>
    </row>
    <row r="648" spans="1:5">
      <c r="A648" s="1612"/>
      <c r="B648" s="1612"/>
      <c r="C648" s="1612"/>
      <c r="D648" s="1612"/>
      <c r="E648" s="1612"/>
    </row>
    <row r="649" spans="1:5">
      <c r="A649" s="1612"/>
      <c r="B649" s="1612"/>
      <c r="C649" s="1612"/>
      <c r="D649" s="1612"/>
      <c r="E649" s="1612"/>
    </row>
    <row r="650" spans="1:5">
      <c r="A650" s="1612"/>
      <c r="B650" s="1612"/>
      <c r="C650" s="1612"/>
      <c r="D650" s="1612"/>
      <c r="E650" s="1612"/>
    </row>
    <row r="651" spans="1:5">
      <c r="A651" s="1612"/>
      <c r="B651" s="1612"/>
      <c r="C651" s="1612"/>
      <c r="D651" s="1612"/>
      <c r="E651" s="1612"/>
    </row>
    <row r="652" spans="1:5">
      <c r="A652" s="1612"/>
      <c r="B652" s="1612"/>
      <c r="C652" s="1612"/>
      <c r="D652" s="1612"/>
      <c r="E652" s="1612"/>
    </row>
    <row r="653" spans="1:5">
      <c r="A653" s="1612"/>
      <c r="B653" s="1612"/>
      <c r="C653" s="1612"/>
      <c r="D653" s="1612"/>
      <c r="E653" s="1612"/>
    </row>
    <row r="654" spans="1:5">
      <c r="A654" s="1612"/>
      <c r="B654" s="1612"/>
      <c r="C654" s="1612"/>
      <c r="D654" s="1612"/>
      <c r="E654" s="1612"/>
    </row>
    <row r="655" spans="1:5">
      <c r="A655" s="1612"/>
      <c r="B655" s="1612"/>
      <c r="C655" s="1612"/>
      <c r="D655" s="1612"/>
      <c r="E655" s="1612"/>
    </row>
    <row r="656" spans="1:5">
      <c r="A656" s="1612"/>
      <c r="B656" s="1612"/>
      <c r="C656" s="1612"/>
      <c r="D656" s="1612"/>
      <c r="E656" s="1612"/>
    </row>
    <row r="657" spans="1:5">
      <c r="A657" s="1612"/>
      <c r="B657" s="1612"/>
      <c r="C657" s="1612"/>
      <c r="D657" s="1612"/>
      <c r="E657" s="1612"/>
    </row>
    <row r="658" spans="1:5">
      <c r="A658" s="1612"/>
      <c r="B658" s="1612"/>
      <c r="C658" s="1612"/>
      <c r="D658" s="1612"/>
      <c r="E658" s="1612"/>
    </row>
    <row r="659" spans="1:5">
      <c r="A659" s="1612"/>
      <c r="B659" s="1612"/>
      <c r="C659" s="1612"/>
      <c r="D659" s="1612"/>
      <c r="E659" s="1612"/>
    </row>
    <row r="660" spans="1:5">
      <c r="A660" s="1612"/>
      <c r="B660" s="1612"/>
      <c r="C660" s="1612"/>
      <c r="D660" s="1612"/>
      <c r="E660" s="1612"/>
    </row>
    <row r="661" spans="1:5">
      <c r="A661" s="1612"/>
      <c r="B661" s="1612"/>
      <c r="C661" s="1612"/>
      <c r="D661" s="1612"/>
      <c r="E661" s="1612"/>
    </row>
    <row r="662" spans="1:5">
      <c r="A662" s="1612"/>
      <c r="B662" s="1612"/>
      <c r="C662" s="1612"/>
      <c r="D662" s="1612"/>
      <c r="E662" s="1612"/>
    </row>
    <row r="663" spans="1:5">
      <c r="A663" s="1612"/>
      <c r="B663" s="1612"/>
      <c r="C663" s="1612"/>
      <c r="D663" s="1612"/>
      <c r="E663" s="1612"/>
    </row>
    <row r="664" spans="1:5">
      <c r="A664" s="1612"/>
      <c r="B664" s="1612"/>
      <c r="C664" s="1612"/>
      <c r="D664" s="1612"/>
      <c r="E664" s="1612"/>
    </row>
    <row r="665" spans="1:5">
      <c r="A665" s="1612"/>
      <c r="B665" s="1612"/>
      <c r="C665" s="1612"/>
      <c r="D665" s="1612"/>
      <c r="E665" s="1612"/>
    </row>
    <row r="666" spans="1:5">
      <c r="A666" s="1612"/>
      <c r="B666" s="1612"/>
      <c r="C666" s="1612"/>
      <c r="D666" s="1612"/>
      <c r="E666" s="1612"/>
    </row>
    <row r="667" spans="1:5">
      <c r="A667" s="1612"/>
      <c r="B667" s="1612"/>
      <c r="C667" s="1612"/>
      <c r="D667" s="1612"/>
      <c r="E667" s="1612"/>
    </row>
    <row r="668" spans="1:5">
      <c r="A668" s="1612"/>
      <c r="B668" s="1612"/>
      <c r="C668" s="1612"/>
      <c r="D668" s="1612"/>
      <c r="E668" s="1612"/>
    </row>
    <row r="669" spans="1:5">
      <c r="A669" s="1612"/>
      <c r="B669" s="1612"/>
      <c r="C669" s="1612"/>
      <c r="D669" s="1612"/>
      <c r="E669" s="1612"/>
    </row>
    <row r="670" spans="1:5">
      <c r="A670" s="1612"/>
      <c r="B670" s="1612"/>
      <c r="C670" s="1612"/>
      <c r="D670" s="1612"/>
      <c r="E670" s="1612"/>
    </row>
    <row r="671" spans="1:5">
      <c r="A671" s="1612"/>
      <c r="B671" s="1612"/>
      <c r="C671" s="1612"/>
      <c r="D671" s="1612"/>
      <c r="E671" s="1612"/>
    </row>
    <row r="672" spans="1:5">
      <c r="A672" s="1612"/>
      <c r="B672" s="1612"/>
      <c r="C672" s="1612"/>
      <c r="D672" s="1612"/>
      <c r="E672" s="1612"/>
    </row>
    <row r="673" spans="1:5">
      <c r="A673" s="1612"/>
      <c r="B673" s="1612"/>
      <c r="C673" s="1612"/>
      <c r="D673" s="1612"/>
      <c r="E673" s="1612"/>
    </row>
    <row r="674" spans="1:5">
      <c r="A674" s="1612"/>
      <c r="B674" s="1612"/>
      <c r="C674" s="1612"/>
      <c r="D674" s="1612"/>
      <c r="E674" s="1612"/>
    </row>
    <row r="675" spans="1:5">
      <c r="A675" s="1612"/>
      <c r="B675" s="1612"/>
      <c r="C675" s="1612"/>
      <c r="D675" s="1612"/>
      <c r="E675" s="1612"/>
    </row>
    <row r="676" spans="1:5">
      <c r="A676" s="1612"/>
      <c r="B676" s="1612"/>
      <c r="C676" s="1612"/>
      <c r="D676" s="1612"/>
      <c r="E676" s="1612"/>
    </row>
    <row r="677" spans="1:5">
      <c r="A677" s="1612"/>
      <c r="B677" s="1612"/>
      <c r="C677" s="1612"/>
      <c r="D677" s="1612"/>
      <c r="E677" s="1612"/>
    </row>
    <row r="678" spans="1:5">
      <c r="A678" s="1612"/>
      <c r="B678" s="1612"/>
      <c r="C678" s="1612"/>
      <c r="D678" s="1612"/>
      <c r="E678" s="1612"/>
    </row>
    <row r="679" spans="1:5">
      <c r="A679" s="1612"/>
      <c r="B679" s="1612"/>
      <c r="C679" s="1612"/>
      <c r="D679" s="1612"/>
      <c r="E679" s="1612"/>
    </row>
    <row r="680" spans="1:5">
      <c r="A680" s="1612"/>
      <c r="B680" s="1612"/>
      <c r="C680" s="1612"/>
      <c r="D680" s="1612"/>
      <c r="E680" s="1612"/>
    </row>
    <row r="681" spans="1:5">
      <c r="A681" s="1612"/>
      <c r="B681" s="1612"/>
      <c r="C681" s="1612"/>
      <c r="D681" s="1612"/>
      <c r="E681" s="1612"/>
    </row>
    <row r="682" spans="1:5">
      <c r="A682" s="1612"/>
      <c r="B682" s="1612"/>
      <c r="C682" s="1612"/>
      <c r="D682" s="1612"/>
      <c r="E682" s="1612"/>
    </row>
    <row r="683" spans="1:5">
      <c r="A683" s="1612"/>
      <c r="B683" s="1612"/>
      <c r="C683" s="1612"/>
      <c r="D683" s="1612"/>
      <c r="E683" s="1612"/>
    </row>
    <row r="684" spans="1:5">
      <c r="A684" s="1612"/>
      <c r="B684" s="1612"/>
      <c r="C684" s="1612"/>
      <c r="D684" s="1612"/>
      <c r="E684" s="1612"/>
    </row>
    <row r="685" spans="1:5">
      <c r="A685" s="1612"/>
      <c r="B685" s="1612"/>
      <c r="C685" s="1612"/>
      <c r="D685" s="1612"/>
      <c r="E685" s="1612"/>
    </row>
    <row r="686" spans="1:5">
      <c r="A686" s="1612"/>
      <c r="B686" s="1612"/>
      <c r="C686" s="1612"/>
      <c r="D686" s="1612"/>
      <c r="E686" s="1612"/>
    </row>
    <row r="687" spans="1:5">
      <c r="A687" s="1612"/>
      <c r="B687" s="1612"/>
      <c r="C687" s="1612"/>
      <c r="D687" s="1612"/>
      <c r="E687" s="1612"/>
    </row>
    <row r="688" spans="1:5">
      <c r="A688" s="1612"/>
      <c r="B688" s="1612"/>
      <c r="C688" s="1612"/>
      <c r="D688" s="1612"/>
      <c r="E688" s="1612"/>
    </row>
    <row r="689" spans="1:5">
      <c r="A689" s="1612"/>
      <c r="B689" s="1612"/>
      <c r="C689" s="1612"/>
      <c r="D689" s="1612"/>
      <c r="E689" s="1612"/>
    </row>
    <row r="690" spans="1:5">
      <c r="A690" s="1612"/>
      <c r="B690" s="1612"/>
      <c r="C690" s="1612"/>
      <c r="D690" s="1612"/>
      <c r="E690" s="1612"/>
    </row>
    <row r="691" spans="1:5">
      <c r="A691" s="1612"/>
      <c r="B691" s="1612"/>
      <c r="C691" s="1612"/>
      <c r="D691" s="1612"/>
      <c r="E691" s="1612"/>
    </row>
    <row r="692" spans="1:5">
      <c r="A692" s="1612"/>
      <c r="B692" s="1612"/>
      <c r="C692" s="1612"/>
      <c r="D692" s="1612"/>
      <c r="E692" s="1612"/>
    </row>
    <row r="693" spans="1:5">
      <c r="A693" s="1612"/>
      <c r="B693" s="1612"/>
      <c r="C693" s="1612"/>
      <c r="D693" s="1612"/>
      <c r="E693" s="1612"/>
    </row>
    <row r="694" spans="1:5">
      <c r="A694" s="1612"/>
      <c r="B694" s="1612"/>
      <c r="C694" s="1612"/>
      <c r="D694" s="1612"/>
      <c r="E694" s="1612"/>
    </row>
    <row r="695" spans="1:5">
      <c r="A695" s="1612"/>
      <c r="B695" s="1612"/>
      <c r="C695" s="1612"/>
      <c r="D695" s="1612"/>
      <c r="E695" s="1612"/>
    </row>
    <row r="696" spans="1:5">
      <c r="A696" s="1612"/>
      <c r="B696" s="1612"/>
      <c r="C696" s="1612"/>
      <c r="D696" s="1612"/>
      <c r="E696" s="1612"/>
    </row>
    <row r="697" spans="1:5">
      <c r="A697" s="1612"/>
      <c r="B697" s="1612"/>
      <c r="C697" s="1612"/>
      <c r="D697" s="1612"/>
      <c r="E697" s="1612"/>
    </row>
    <row r="698" spans="1:5">
      <c r="A698" s="1612"/>
      <c r="B698" s="1612"/>
      <c r="C698" s="1612"/>
      <c r="D698" s="1612"/>
      <c r="E698" s="1612"/>
    </row>
    <row r="699" spans="1:5">
      <c r="A699" s="1612"/>
      <c r="B699" s="1612"/>
      <c r="C699" s="1612"/>
      <c r="D699" s="1612"/>
      <c r="E699" s="1612"/>
    </row>
    <row r="700" spans="1:5">
      <c r="A700" s="1612"/>
      <c r="B700" s="1612"/>
      <c r="C700" s="1612"/>
      <c r="D700" s="1612"/>
      <c r="E700" s="1612"/>
    </row>
    <row r="701" spans="1:5">
      <c r="A701" s="1612"/>
      <c r="B701" s="1612"/>
      <c r="C701" s="1612"/>
      <c r="D701" s="1612"/>
      <c r="E701" s="1612"/>
    </row>
    <row r="702" spans="1:5">
      <c r="A702" s="1612"/>
      <c r="B702" s="1612"/>
      <c r="C702" s="1612"/>
      <c r="D702" s="1612"/>
      <c r="E702" s="1612"/>
    </row>
    <row r="703" spans="1:5">
      <c r="A703" s="1612"/>
      <c r="B703" s="1612"/>
      <c r="C703" s="1612"/>
      <c r="D703" s="1612"/>
      <c r="E703" s="1612"/>
    </row>
    <row r="704" spans="1:5">
      <c r="A704" s="1612"/>
      <c r="B704" s="1612"/>
      <c r="C704" s="1612"/>
      <c r="D704" s="1612"/>
      <c r="E704" s="1612"/>
    </row>
    <row r="705" spans="1:5">
      <c r="A705" s="1612"/>
      <c r="B705" s="1612"/>
      <c r="C705" s="1612"/>
      <c r="D705" s="1612"/>
      <c r="E705" s="1612"/>
    </row>
    <row r="706" spans="1:5">
      <c r="A706" s="1612"/>
      <c r="B706" s="1612"/>
      <c r="C706" s="1612"/>
      <c r="D706" s="1612"/>
      <c r="E706" s="1612"/>
    </row>
    <row r="707" spans="1:5">
      <c r="A707" s="1612"/>
      <c r="B707" s="1612"/>
      <c r="C707" s="1612"/>
      <c r="D707" s="1612"/>
      <c r="E707" s="1612"/>
    </row>
    <row r="708" spans="1:5">
      <c r="A708" s="1612"/>
      <c r="B708" s="1612"/>
      <c r="C708" s="1612"/>
      <c r="D708" s="1612"/>
      <c r="E708" s="1612"/>
    </row>
    <row r="709" spans="1:5">
      <c r="A709" s="1612"/>
      <c r="B709" s="1612"/>
      <c r="C709" s="1612"/>
      <c r="D709" s="1612"/>
      <c r="E709" s="1612"/>
    </row>
    <row r="710" spans="1:5">
      <c r="A710" s="1612"/>
      <c r="B710" s="1612"/>
      <c r="C710" s="1612"/>
      <c r="D710" s="1612"/>
      <c r="E710" s="1612"/>
    </row>
    <row r="711" spans="1:5">
      <c r="A711" s="1612"/>
      <c r="B711" s="1612"/>
      <c r="C711" s="1612"/>
      <c r="D711" s="1612"/>
      <c r="E711" s="1612"/>
    </row>
    <row r="712" spans="1:5">
      <c r="A712" s="1612"/>
      <c r="B712" s="1612"/>
      <c r="C712" s="1612"/>
      <c r="D712" s="1612"/>
      <c r="E712" s="1612"/>
    </row>
    <row r="713" spans="1:5">
      <c r="A713" s="1612"/>
      <c r="B713" s="1612"/>
      <c r="C713" s="1612"/>
      <c r="D713" s="1612"/>
      <c r="E713" s="1612"/>
    </row>
    <row r="714" spans="1:5">
      <c r="A714" s="1612"/>
      <c r="B714" s="1612"/>
      <c r="C714" s="1612"/>
      <c r="D714" s="1612"/>
      <c r="E714" s="1612"/>
    </row>
    <row r="715" spans="1:5">
      <c r="A715" s="1612"/>
      <c r="B715" s="1612"/>
      <c r="C715" s="1612"/>
      <c r="D715" s="1612"/>
      <c r="E715" s="1612"/>
    </row>
    <row r="716" spans="1:5">
      <c r="A716" s="1612"/>
      <c r="B716" s="1612"/>
      <c r="C716" s="1612"/>
      <c r="D716" s="1612"/>
      <c r="E716" s="1612"/>
    </row>
    <row r="717" spans="1:5">
      <c r="A717" s="1612"/>
      <c r="B717" s="1612"/>
      <c r="C717" s="1612"/>
      <c r="D717" s="1612"/>
      <c r="E717" s="1612"/>
    </row>
    <row r="718" spans="1:5">
      <c r="A718" s="1612"/>
      <c r="B718" s="1612"/>
      <c r="C718" s="1612"/>
      <c r="D718" s="1612"/>
      <c r="E718" s="1612"/>
    </row>
    <row r="719" spans="1:5">
      <c r="A719" s="1612"/>
      <c r="B719" s="1612"/>
      <c r="C719" s="1612"/>
      <c r="D719" s="1612"/>
      <c r="E719" s="1612"/>
    </row>
    <row r="720" spans="1:5">
      <c r="A720" s="1612"/>
      <c r="B720" s="1612"/>
      <c r="C720" s="1612"/>
      <c r="D720" s="1612"/>
      <c r="E720" s="1612"/>
    </row>
    <row r="721" spans="1:5">
      <c r="A721" s="1612"/>
      <c r="B721" s="1612"/>
      <c r="C721" s="1612"/>
      <c r="D721" s="1612"/>
      <c r="E721" s="1612"/>
    </row>
    <row r="722" spans="1:5">
      <c r="A722" s="1612"/>
      <c r="B722" s="1612"/>
      <c r="C722" s="1612"/>
      <c r="D722" s="1612"/>
      <c r="E722" s="1612"/>
    </row>
    <row r="723" spans="1:5">
      <c r="A723" s="1612"/>
      <c r="B723" s="1612"/>
      <c r="C723" s="1612"/>
      <c r="D723" s="1612"/>
      <c r="E723" s="1612"/>
    </row>
    <row r="724" spans="1:5">
      <c r="A724" s="1612"/>
      <c r="B724" s="1612"/>
      <c r="C724" s="1612"/>
      <c r="D724" s="1612"/>
      <c r="E724" s="1612"/>
    </row>
    <row r="725" spans="1:5">
      <c r="A725" s="1612"/>
      <c r="B725" s="1612"/>
      <c r="C725" s="1612"/>
      <c r="D725" s="1612"/>
      <c r="E725" s="1612"/>
    </row>
    <row r="726" spans="1:5">
      <c r="A726" s="1612"/>
      <c r="B726" s="1612"/>
      <c r="C726" s="1612"/>
      <c r="D726" s="1612"/>
      <c r="E726" s="1612"/>
    </row>
    <row r="727" spans="1:5">
      <c r="A727" s="1612"/>
      <c r="B727" s="1612"/>
      <c r="C727" s="1612"/>
      <c r="D727" s="1612"/>
      <c r="E727" s="1612"/>
    </row>
    <row r="728" spans="1:5">
      <c r="A728" s="1612"/>
      <c r="B728" s="1612"/>
      <c r="C728" s="1612"/>
      <c r="D728" s="1612"/>
      <c r="E728" s="1612"/>
    </row>
    <row r="729" spans="1:5">
      <c r="A729" s="1612"/>
      <c r="B729" s="1612"/>
      <c r="C729" s="1612"/>
      <c r="D729" s="1612"/>
      <c r="E729" s="1612"/>
    </row>
    <row r="730" spans="1:5">
      <c r="A730" s="1612"/>
      <c r="B730" s="1612"/>
      <c r="C730" s="1612"/>
      <c r="D730" s="1612"/>
      <c r="E730" s="1612"/>
    </row>
    <row r="731" spans="1:5">
      <c r="A731" s="1612"/>
      <c r="B731" s="1612"/>
      <c r="C731" s="1612"/>
      <c r="D731" s="1612"/>
      <c r="E731" s="1612"/>
    </row>
    <row r="732" spans="1:5">
      <c r="A732" s="1612"/>
      <c r="B732" s="1612"/>
      <c r="C732" s="1612"/>
      <c r="D732" s="1612"/>
      <c r="E732" s="1612"/>
    </row>
    <row r="733" spans="1:5">
      <c r="A733" s="1612"/>
      <c r="B733" s="1612"/>
      <c r="C733" s="1612"/>
      <c r="D733" s="1612"/>
      <c r="E733" s="1612"/>
    </row>
    <row r="734" spans="1:5">
      <c r="A734" s="1612"/>
      <c r="B734" s="1612"/>
      <c r="C734" s="1612"/>
      <c r="D734" s="1612"/>
      <c r="E734" s="1612"/>
    </row>
    <row r="735" spans="1:5">
      <c r="A735" s="1612"/>
      <c r="B735" s="1612"/>
      <c r="C735" s="1612"/>
      <c r="D735" s="1612"/>
      <c r="E735" s="1612"/>
    </row>
    <row r="736" spans="1:5">
      <c r="A736" s="1612"/>
      <c r="B736" s="1612"/>
      <c r="C736" s="1612"/>
      <c r="D736" s="1612"/>
      <c r="E736" s="1612"/>
    </row>
    <row r="737" spans="1:5">
      <c r="A737" s="1612"/>
      <c r="B737" s="1612"/>
      <c r="C737" s="1612"/>
      <c r="D737" s="1612"/>
      <c r="E737" s="1612"/>
    </row>
    <row r="738" spans="1:5">
      <c r="A738" s="1612"/>
      <c r="B738" s="1612"/>
      <c r="C738" s="1612"/>
      <c r="D738" s="1612"/>
      <c r="E738" s="1612"/>
    </row>
    <row r="739" spans="1:5">
      <c r="A739" s="1612"/>
      <c r="B739" s="1612"/>
      <c r="C739" s="1612"/>
      <c r="D739" s="1612"/>
      <c r="E739" s="1612"/>
    </row>
    <row r="740" spans="1:5">
      <c r="A740" s="1612"/>
      <c r="B740" s="1612"/>
      <c r="C740" s="1612"/>
      <c r="D740" s="1612"/>
      <c r="E740" s="1612"/>
    </row>
    <row r="741" spans="1:5">
      <c r="A741" s="1612"/>
      <c r="B741" s="1612"/>
      <c r="C741" s="1612"/>
      <c r="D741" s="1612"/>
      <c r="E741" s="1612"/>
    </row>
    <row r="742" spans="1:5">
      <c r="A742" s="1612"/>
      <c r="B742" s="1612"/>
      <c r="C742" s="1612"/>
      <c r="D742" s="1612"/>
      <c r="E742" s="1612"/>
    </row>
    <row r="743" spans="1:5">
      <c r="A743" s="1612"/>
      <c r="B743" s="1612"/>
      <c r="C743" s="1612"/>
      <c r="D743" s="1612"/>
      <c r="E743" s="1612"/>
    </row>
    <row r="744" spans="1:5">
      <c r="A744" s="1612"/>
      <c r="B744" s="1612"/>
      <c r="C744" s="1612"/>
      <c r="D744" s="1612"/>
      <c r="E744" s="1612"/>
    </row>
    <row r="745" spans="1:5">
      <c r="A745" s="1612"/>
      <c r="B745" s="1612"/>
      <c r="C745" s="1612"/>
      <c r="D745" s="1612"/>
      <c r="E745" s="1612"/>
    </row>
    <row r="746" spans="1:5">
      <c r="A746" s="1612"/>
      <c r="B746" s="1612"/>
      <c r="C746" s="1612"/>
      <c r="D746" s="1612"/>
      <c r="E746" s="1612"/>
    </row>
    <row r="747" spans="1:5">
      <c r="A747" s="1612"/>
      <c r="B747" s="1612"/>
      <c r="C747" s="1612"/>
      <c r="D747" s="1612"/>
      <c r="E747" s="1612"/>
    </row>
    <row r="748" spans="1:5">
      <c r="A748" s="1612"/>
      <c r="B748" s="1612"/>
      <c r="C748" s="1612"/>
      <c r="D748" s="1612"/>
      <c r="E748" s="1612"/>
    </row>
    <row r="749" spans="1:5">
      <c r="A749" s="1612"/>
      <c r="B749" s="1612"/>
      <c r="C749" s="1612"/>
      <c r="D749" s="1612"/>
      <c r="E749" s="1612"/>
    </row>
    <row r="750" spans="1:5">
      <c r="A750" s="1612"/>
      <c r="B750" s="1612"/>
      <c r="C750" s="1612"/>
      <c r="D750" s="1612"/>
      <c r="E750" s="1612"/>
    </row>
    <row r="751" spans="1:5">
      <c r="A751" s="1612"/>
      <c r="B751" s="1612"/>
      <c r="C751" s="1612"/>
      <c r="D751" s="1612"/>
      <c r="E751" s="1612"/>
    </row>
    <row r="752" spans="1:5">
      <c r="A752" s="1612"/>
      <c r="B752" s="1612"/>
      <c r="C752" s="1612"/>
      <c r="D752" s="1612"/>
      <c r="E752" s="1612"/>
    </row>
    <row r="753" spans="1:5">
      <c r="A753" s="1612"/>
      <c r="B753" s="1612"/>
      <c r="C753" s="1612"/>
      <c r="D753" s="1612"/>
      <c r="E753" s="1612"/>
    </row>
    <row r="754" spans="1:5">
      <c r="A754" s="1612"/>
      <c r="B754" s="1612"/>
      <c r="C754" s="1612"/>
      <c r="D754" s="1612"/>
      <c r="E754" s="1612"/>
    </row>
    <row r="755" spans="1:5">
      <c r="A755" s="1612"/>
      <c r="B755" s="1612"/>
      <c r="C755" s="1612"/>
      <c r="D755" s="1612"/>
      <c r="E755" s="1612"/>
    </row>
    <row r="756" spans="1:5">
      <c r="A756" s="1612"/>
      <c r="B756" s="1612"/>
      <c r="C756" s="1612"/>
      <c r="D756" s="1612"/>
      <c r="E756" s="1612"/>
    </row>
    <row r="757" spans="1:5">
      <c r="A757" s="1612"/>
      <c r="B757" s="1612"/>
      <c r="C757" s="1612"/>
      <c r="D757" s="1612"/>
      <c r="E757" s="1612"/>
    </row>
    <row r="758" spans="1:5">
      <c r="A758" s="1612"/>
      <c r="B758" s="1612"/>
      <c r="C758" s="1612"/>
      <c r="D758" s="1612"/>
      <c r="E758" s="1612"/>
    </row>
    <row r="759" spans="1:5">
      <c r="A759" s="1612"/>
      <c r="B759" s="1612"/>
      <c r="C759" s="1612"/>
      <c r="D759" s="1612"/>
      <c r="E759" s="1612"/>
    </row>
    <row r="760" spans="1:5">
      <c r="A760" s="1612"/>
      <c r="B760" s="1612"/>
      <c r="C760" s="1612"/>
      <c r="D760" s="1612"/>
      <c r="E760" s="1612"/>
    </row>
    <row r="761" spans="1:5">
      <c r="A761" s="1612"/>
      <c r="B761" s="1612"/>
      <c r="C761" s="1612"/>
      <c r="D761" s="1612"/>
      <c r="E761" s="1612"/>
    </row>
    <row r="762" spans="1:5">
      <c r="A762" s="1612"/>
      <c r="B762" s="1612"/>
      <c r="C762" s="1612"/>
      <c r="D762" s="1612"/>
      <c r="E762" s="1612"/>
    </row>
    <row r="763" spans="1:5">
      <c r="A763" s="1612"/>
      <c r="B763" s="1612"/>
      <c r="C763" s="1612"/>
      <c r="D763" s="1612"/>
      <c r="E763" s="1612"/>
    </row>
    <row r="764" spans="1:5">
      <c r="A764" s="1612"/>
      <c r="B764" s="1612"/>
      <c r="C764" s="1612"/>
      <c r="D764" s="1612"/>
      <c r="E764" s="1612"/>
    </row>
    <row r="765" spans="1:5">
      <c r="A765" s="1612"/>
      <c r="B765" s="1612"/>
      <c r="C765" s="1612"/>
      <c r="D765" s="1612"/>
      <c r="E765" s="1612"/>
    </row>
    <row r="766" spans="1:5">
      <c r="A766" s="1612"/>
      <c r="B766" s="1612"/>
      <c r="C766" s="1612"/>
      <c r="D766" s="1612"/>
      <c r="E766" s="1612"/>
    </row>
    <row r="767" spans="1:5">
      <c r="A767" s="1612"/>
      <c r="B767" s="1612"/>
      <c r="C767" s="1612"/>
      <c r="D767" s="1612"/>
      <c r="E767" s="1612"/>
    </row>
    <row r="768" spans="1:5">
      <c r="A768" s="1612"/>
      <c r="B768" s="1612"/>
      <c r="C768" s="1612"/>
      <c r="D768" s="1612"/>
      <c r="E768" s="1612"/>
    </row>
    <row r="769" spans="1:5">
      <c r="A769" s="1612"/>
      <c r="B769" s="1612"/>
      <c r="C769" s="1612"/>
      <c r="D769" s="1612"/>
      <c r="E769" s="1612"/>
    </row>
    <row r="770" spans="1:5">
      <c r="A770" s="1612"/>
      <c r="B770" s="1612"/>
      <c r="C770" s="1612"/>
      <c r="D770" s="1612"/>
      <c r="E770" s="1612"/>
    </row>
    <row r="771" spans="1:5">
      <c r="A771" s="1612"/>
      <c r="B771" s="1612"/>
      <c r="C771" s="1612"/>
      <c r="D771" s="1612"/>
      <c r="E771" s="1612"/>
    </row>
    <row r="772" spans="1:5">
      <c r="A772" s="1612"/>
      <c r="B772" s="1612"/>
      <c r="C772" s="1612"/>
      <c r="D772" s="1612"/>
      <c r="E772" s="1612"/>
    </row>
    <row r="773" spans="1:5">
      <c r="A773" s="1612"/>
      <c r="B773" s="1612"/>
      <c r="C773" s="1612"/>
      <c r="D773" s="1612"/>
      <c r="E773" s="1612"/>
    </row>
    <row r="774" spans="1:5">
      <c r="A774" s="1612"/>
      <c r="B774" s="1612"/>
      <c r="C774" s="1612"/>
      <c r="D774" s="1612"/>
      <c r="E774" s="1612"/>
    </row>
    <row r="775" spans="1:5">
      <c r="A775" s="1612"/>
      <c r="B775" s="1612"/>
      <c r="C775" s="1612"/>
      <c r="D775" s="1612"/>
      <c r="E775" s="1612"/>
    </row>
    <row r="776" spans="1:5">
      <c r="A776" s="1612"/>
      <c r="B776" s="1612"/>
      <c r="C776" s="1612"/>
      <c r="D776" s="1612"/>
      <c r="E776" s="1612"/>
    </row>
    <row r="777" spans="1:5">
      <c r="A777" s="1612"/>
      <c r="B777" s="1612"/>
      <c r="C777" s="1612"/>
      <c r="D777" s="1612"/>
      <c r="E777" s="1612"/>
    </row>
    <row r="778" spans="1:5">
      <c r="A778" s="1612"/>
      <c r="B778" s="1612"/>
      <c r="C778" s="1612"/>
      <c r="D778" s="1612"/>
      <c r="E778" s="1612"/>
    </row>
    <row r="779" spans="1:5">
      <c r="A779" s="1612"/>
      <c r="B779" s="1612"/>
      <c r="C779" s="1612"/>
      <c r="D779" s="1612"/>
      <c r="E779" s="1612"/>
    </row>
    <row r="780" spans="1:5">
      <c r="A780" s="1612"/>
      <c r="B780" s="1612"/>
      <c r="C780" s="1612"/>
      <c r="D780" s="1612"/>
      <c r="E780" s="1612"/>
    </row>
    <row r="781" spans="1:5">
      <c r="A781" s="1612"/>
      <c r="B781" s="1612"/>
      <c r="C781" s="1612"/>
      <c r="D781" s="1612"/>
      <c r="E781" s="1612"/>
    </row>
    <row r="782" spans="1:5">
      <c r="A782" s="1612"/>
      <c r="B782" s="1612"/>
      <c r="C782" s="1612"/>
      <c r="D782" s="1612"/>
      <c r="E782" s="1612"/>
    </row>
    <row r="783" spans="1:5">
      <c r="A783" s="1612"/>
      <c r="B783" s="1612"/>
      <c r="C783" s="1612"/>
      <c r="D783" s="1612"/>
      <c r="E783" s="1612"/>
    </row>
    <row r="784" spans="1:5">
      <c r="A784" s="1612"/>
      <c r="B784" s="1612"/>
      <c r="C784" s="1612"/>
      <c r="D784" s="1612"/>
      <c r="E784" s="1612"/>
    </row>
    <row r="785" spans="1:5">
      <c r="A785" s="1612"/>
      <c r="B785" s="1612"/>
      <c r="C785" s="1612"/>
      <c r="D785" s="1612"/>
      <c r="E785" s="1612"/>
    </row>
    <row r="786" spans="1:5">
      <c r="A786" s="1612"/>
      <c r="B786" s="1612"/>
      <c r="C786" s="1612"/>
      <c r="D786" s="1612"/>
      <c r="E786" s="1612"/>
    </row>
    <row r="787" spans="1:5">
      <c r="A787" s="1612"/>
      <c r="B787" s="1612"/>
      <c r="C787" s="1612"/>
      <c r="D787" s="1612"/>
      <c r="E787" s="1612"/>
    </row>
    <row r="788" spans="1:5">
      <c r="A788" s="1612"/>
      <c r="B788" s="1612"/>
      <c r="C788" s="1612"/>
      <c r="D788" s="1612"/>
      <c r="E788" s="1612"/>
    </row>
    <row r="789" spans="1:5">
      <c r="A789" s="1612"/>
      <c r="B789" s="1612"/>
      <c r="C789" s="1612"/>
      <c r="D789" s="1612"/>
      <c r="E789" s="1612"/>
    </row>
    <row r="790" spans="1:5">
      <c r="A790" s="1612"/>
      <c r="B790" s="1612"/>
      <c r="C790" s="1612"/>
      <c r="D790" s="1612"/>
      <c r="E790" s="1612"/>
    </row>
    <row r="791" spans="1:5">
      <c r="A791" s="1612"/>
      <c r="B791" s="1612"/>
      <c r="C791" s="1612"/>
      <c r="D791" s="1612"/>
      <c r="E791" s="1612"/>
    </row>
    <row r="792" spans="1:5">
      <c r="A792" s="1612"/>
      <c r="B792" s="1612"/>
      <c r="C792" s="1612"/>
      <c r="D792" s="1612"/>
      <c r="E792" s="1612"/>
    </row>
    <row r="793" spans="1:5">
      <c r="A793" s="1612"/>
      <c r="B793" s="1612"/>
      <c r="C793" s="1612"/>
      <c r="D793" s="1612"/>
      <c r="E793" s="1612"/>
    </row>
    <row r="794" spans="1:5">
      <c r="A794" s="1612"/>
      <c r="B794" s="1612"/>
      <c r="C794" s="1612"/>
      <c r="D794" s="1612"/>
      <c r="E794" s="1612"/>
    </row>
    <row r="795" spans="1:5">
      <c r="A795" s="1612"/>
      <c r="B795" s="1612"/>
      <c r="C795" s="1612"/>
      <c r="D795" s="1612"/>
      <c r="E795" s="1612"/>
    </row>
    <row r="796" spans="1:5">
      <c r="A796" s="1612"/>
      <c r="B796" s="1612"/>
      <c r="C796" s="1612"/>
      <c r="D796" s="1612"/>
      <c r="E796" s="1612"/>
    </row>
    <row r="797" spans="1:5">
      <c r="A797" s="1612"/>
      <c r="B797" s="1612"/>
      <c r="C797" s="1612"/>
      <c r="D797" s="1612"/>
      <c r="E797" s="1612"/>
    </row>
    <row r="798" spans="1:5">
      <c r="A798" s="1612"/>
      <c r="B798" s="1612"/>
      <c r="C798" s="1612"/>
      <c r="D798" s="1612"/>
      <c r="E798" s="1612"/>
    </row>
    <row r="799" spans="1:5">
      <c r="A799" s="1612"/>
      <c r="B799" s="1612"/>
      <c r="C799" s="1612"/>
      <c r="D799" s="1612"/>
      <c r="E799" s="1612"/>
    </row>
    <row r="800" spans="1:5">
      <c r="A800" s="1612"/>
      <c r="B800" s="1612"/>
      <c r="C800" s="1612"/>
      <c r="D800" s="1612"/>
      <c r="E800" s="1612"/>
    </row>
    <row r="801" spans="1:5">
      <c r="A801" s="1612"/>
      <c r="B801" s="1612"/>
      <c r="C801" s="1612"/>
      <c r="D801" s="1612"/>
      <c r="E801" s="1612"/>
    </row>
    <row r="802" spans="1:5">
      <c r="A802" s="1612"/>
      <c r="B802" s="1612"/>
      <c r="C802" s="1612"/>
      <c r="D802" s="1612"/>
      <c r="E802" s="1612"/>
    </row>
    <row r="803" spans="1:5">
      <c r="A803" s="1612"/>
      <c r="B803" s="1612"/>
      <c r="C803" s="1612"/>
      <c r="D803" s="1612"/>
      <c r="E803" s="1612"/>
    </row>
    <row r="804" spans="1:5">
      <c r="A804" s="1612"/>
      <c r="B804" s="1612"/>
      <c r="C804" s="1612"/>
      <c r="D804" s="1612"/>
      <c r="E804" s="1612"/>
    </row>
    <row r="805" spans="1:5">
      <c r="A805" s="1612"/>
      <c r="B805" s="1612"/>
      <c r="C805" s="1612"/>
      <c r="D805" s="1612"/>
      <c r="E805" s="1612"/>
    </row>
    <row r="806" spans="1:5">
      <c r="A806" s="1612"/>
      <c r="B806" s="1612"/>
      <c r="C806" s="1612"/>
      <c r="D806" s="1612"/>
      <c r="E806" s="1612"/>
    </row>
    <row r="807" spans="1:5">
      <c r="A807" s="1612"/>
      <c r="B807" s="1612"/>
      <c r="C807" s="1612"/>
      <c r="D807" s="1612"/>
      <c r="E807" s="1612"/>
    </row>
    <row r="808" spans="1:5">
      <c r="A808" s="1612"/>
      <c r="B808" s="1612"/>
      <c r="C808" s="1612"/>
      <c r="D808" s="1612"/>
      <c r="E808" s="1612"/>
    </row>
    <row r="809" spans="1:5">
      <c r="A809" s="1612"/>
      <c r="B809" s="1612"/>
      <c r="C809" s="1612"/>
      <c r="D809" s="1612"/>
      <c r="E809" s="1612"/>
    </row>
    <row r="810" spans="1:5">
      <c r="A810" s="1612"/>
      <c r="B810" s="1612"/>
      <c r="C810" s="1612"/>
      <c r="D810" s="1612"/>
      <c r="E810" s="1612"/>
    </row>
    <row r="811" spans="1:5">
      <c r="A811" s="1612"/>
      <c r="B811" s="1612"/>
      <c r="C811" s="1612"/>
      <c r="D811" s="1612"/>
      <c r="E811" s="1612"/>
    </row>
    <row r="812" spans="1:5">
      <c r="A812" s="1612"/>
      <c r="B812" s="1612"/>
      <c r="C812" s="1612"/>
      <c r="D812" s="1612"/>
      <c r="E812" s="1612"/>
    </row>
    <row r="813" spans="1:5">
      <c r="A813" s="1612"/>
      <c r="B813" s="1612"/>
      <c r="C813" s="1612"/>
      <c r="D813" s="1612"/>
      <c r="E813" s="1612"/>
    </row>
    <row r="814" spans="1:5">
      <c r="A814" s="1612"/>
      <c r="B814" s="1612"/>
      <c r="C814" s="1612"/>
      <c r="D814" s="1612"/>
      <c r="E814" s="1612"/>
    </row>
    <row r="815" spans="1:5">
      <c r="A815" s="1612"/>
      <c r="B815" s="1612"/>
      <c r="C815" s="1612"/>
      <c r="D815" s="1612"/>
      <c r="E815" s="1612"/>
    </row>
    <row r="816" spans="1:5">
      <c r="A816" s="1612"/>
      <c r="B816" s="1612"/>
      <c r="C816" s="1612"/>
      <c r="D816" s="1612"/>
      <c r="E816" s="1612"/>
    </row>
    <row r="817" spans="1:5">
      <c r="A817" s="1612"/>
      <c r="B817" s="1612"/>
      <c r="C817" s="1612"/>
      <c r="D817" s="1612"/>
      <c r="E817" s="1612"/>
    </row>
    <row r="818" spans="1:5">
      <c r="A818" s="1612"/>
      <c r="B818" s="1612"/>
      <c r="C818" s="1612"/>
      <c r="D818" s="1612"/>
      <c r="E818" s="1612"/>
    </row>
    <row r="819" spans="1:5">
      <c r="A819" s="1612"/>
      <c r="B819" s="1612"/>
      <c r="C819" s="1612"/>
      <c r="D819" s="1612"/>
      <c r="E819" s="1612"/>
    </row>
    <row r="820" spans="1:5">
      <c r="A820" s="1612"/>
      <c r="B820" s="1612"/>
      <c r="C820" s="1612"/>
      <c r="D820" s="1612"/>
      <c r="E820" s="1612"/>
    </row>
    <row r="821" spans="1:5">
      <c r="A821" s="1612"/>
      <c r="B821" s="1612"/>
      <c r="C821" s="1612"/>
      <c r="D821" s="1612"/>
      <c r="E821" s="1612"/>
    </row>
    <row r="822" spans="1:5">
      <c r="A822" s="1612"/>
      <c r="B822" s="1612"/>
      <c r="C822" s="1612"/>
      <c r="D822" s="1612"/>
      <c r="E822" s="1612"/>
    </row>
    <row r="823" spans="1:5">
      <c r="A823" s="1612"/>
      <c r="B823" s="1612"/>
      <c r="C823" s="1612"/>
      <c r="D823" s="1612"/>
      <c r="E823" s="1612"/>
    </row>
    <row r="824" spans="1:5">
      <c r="A824" s="1612"/>
      <c r="B824" s="1612"/>
      <c r="C824" s="1612"/>
      <c r="D824" s="1612"/>
      <c r="E824" s="1612"/>
    </row>
    <row r="825" spans="1:5">
      <c r="A825" s="1612"/>
      <c r="B825" s="1612"/>
      <c r="C825" s="1612"/>
      <c r="D825" s="1612"/>
      <c r="E825" s="1612"/>
    </row>
    <row r="826" spans="1:5">
      <c r="A826" s="1612"/>
      <c r="B826" s="1612"/>
      <c r="C826" s="1612"/>
      <c r="D826" s="1612"/>
      <c r="E826" s="1612"/>
    </row>
    <row r="827" spans="1:5">
      <c r="A827" s="1612"/>
      <c r="B827" s="1612"/>
      <c r="C827" s="1612"/>
      <c r="D827" s="1612"/>
      <c r="E827" s="1612"/>
    </row>
    <row r="828" spans="1:5">
      <c r="A828" s="1612"/>
      <c r="B828" s="1612"/>
      <c r="C828" s="1612"/>
      <c r="D828" s="1612"/>
      <c r="E828" s="1612"/>
    </row>
    <row r="829" spans="1:5">
      <c r="A829" s="1612"/>
      <c r="B829" s="1612"/>
      <c r="C829" s="1612"/>
      <c r="D829" s="1612"/>
      <c r="E829" s="1612"/>
    </row>
    <row r="830" spans="1:5">
      <c r="A830" s="1612"/>
      <c r="B830" s="1612"/>
      <c r="C830" s="1612"/>
      <c r="D830" s="1612"/>
      <c r="E830" s="1612"/>
    </row>
    <row r="831" spans="1:5">
      <c r="A831" s="1612"/>
      <c r="B831" s="1612"/>
      <c r="C831" s="1612"/>
      <c r="D831" s="1612"/>
      <c r="E831" s="1612"/>
    </row>
    <row r="832" spans="1:5">
      <c r="A832" s="1612"/>
      <c r="B832" s="1612"/>
      <c r="C832" s="1612"/>
      <c r="D832" s="1612"/>
      <c r="E832" s="1612"/>
    </row>
    <row r="833" spans="1:5">
      <c r="A833" s="1612"/>
      <c r="B833" s="1612"/>
      <c r="C833" s="1612"/>
      <c r="D833" s="1612"/>
      <c r="E833" s="1612"/>
    </row>
    <row r="834" spans="1:5">
      <c r="A834" s="1612"/>
      <c r="B834" s="1612"/>
      <c r="C834" s="1612"/>
      <c r="D834" s="1612"/>
      <c r="E834" s="1612"/>
    </row>
    <row r="835" spans="1:5">
      <c r="A835" s="1612"/>
      <c r="B835" s="1612"/>
      <c r="C835" s="1612"/>
      <c r="D835" s="1612"/>
      <c r="E835" s="1612"/>
    </row>
    <row r="836" spans="1:5">
      <c r="A836" s="1612"/>
      <c r="B836" s="1612"/>
      <c r="C836" s="1612"/>
      <c r="D836" s="1612"/>
      <c r="E836" s="1612"/>
    </row>
    <row r="837" spans="1:5">
      <c r="A837" s="1612"/>
      <c r="B837" s="1612"/>
      <c r="C837" s="1612"/>
      <c r="D837" s="1612"/>
      <c r="E837" s="1612"/>
    </row>
    <row r="838" spans="1:5">
      <c r="A838" s="1612"/>
      <c r="B838" s="1612"/>
      <c r="C838" s="1612"/>
      <c r="D838" s="1612"/>
      <c r="E838" s="1612"/>
    </row>
    <row r="839" spans="1:5">
      <c r="A839" s="1612"/>
      <c r="B839" s="1612"/>
      <c r="C839" s="1612"/>
      <c r="D839" s="1612"/>
      <c r="E839" s="1612"/>
    </row>
    <row r="840" spans="1:5">
      <c r="A840" s="1612"/>
      <c r="B840" s="1612"/>
      <c r="C840" s="1612"/>
      <c r="D840" s="1612"/>
      <c r="E840" s="1612"/>
    </row>
    <row r="841" spans="1:5">
      <c r="A841" s="1612"/>
      <c r="B841" s="1612"/>
      <c r="C841" s="1612"/>
      <c r="D841" s="1612"/>
      <c r="E841" s="1612"/>
    </row>
    <row r="842" spans="1:5">
      <c r="A842" s="1612"/>
      <c r="B842" s="1612"/>
      <c r="C842" s="1612"/>
      <c r="D842" s="1612"/>
      <c r="E842" s="1612"/>
    </row>
    <row r="843" spans="1:5">
      <c r="A843" s="1612"/>
      <c r="B843" s="1612"/>
      <c r="C843" s="1612"/>
      <c r="D843" s="1612"/>
      <c r="E843" s="1612"/>
    </row>
    <row r="844" spans="1:5">
      <c r="A844" s="1612"/>
      <c r="B844" s="1612"/>
      <c r="C844" s="1612"/>
      <c r="D844" s="1612"/>
      <c r="E844" s="1612"/>
    </row>
    <row r="845" spans="1:5">
      <c r="A845" s="1612"/>
      <c r="B845" s="1612"/>
      <c r="C845" s="1612"/>
      <c r="D845" s="1612"/>
      <c r="E845" s="1612"/>
    </row>
    <row r="846" spans="1:5">
      <c r="A846" s="1612"/>
      <c r="B846" s="1612"/>
      <c r="C846" s="1612"/>
      <c r="D846" s="1612"/>
      <c r="E846" s="1612"/>
    </row>
    <row r="847" spans="1:5">
      <c r="A847" s="1612"/>
      <c r="B847" s="1612"/>
      <c r="C847" s="1612"/>
      <c r="D847" s="1612"/>
      <c r="E847" s="1612"/>
    </row>
    <row r="848" spans="1:5">
      <c r="A848" s="1612"/>
      <c r="B848" s="1612"/>
      <c r="C848" s="1612"/>
      <c r="D848" s="1612"/>
      <c r="E848" s="1612"/>
    </row>
    <row r="849" spans="1:5">
      <c r="A849" s="1612"/>
      <c r="B849" s="1612"/>
      <c r="C849" s="1612"/>
      <c r="D849" s="1612"/>
      <c r="E849" s="1612"/>
    </row>
    <row r="850" spans="1:5">
      <c r="A850" s="1612"/>
      <c r="B850" s="1612"/>
      <c r="C850" s="1612"/>
      <c r="D850" s="1612"/>
      <c r="E850" s="1612"/>
    </row>
    <row r="851" spans="1:5">
      <c r="A851" s="1612"/>
      <c r="B851" s="1612"/>
      <c r="C851" s="1612"/>
      <c r="D851" s="1612"/>
      <c r="E851" s="1612"/>
    </row>
    <row r="852" spans="1:5">
      <c r="A852" s="1612"/>
      <c r="B852" s="1612"/>
      <c r="C852" s="1612"/>
      <c r="D852" s="1612"/>
      <c r="E852" s="1612"/>
    </row>
    <row r="853" spans="1:5">
      <c r="A853" s="1612"/>
      <c r="B853" s="1612"/>
      <c r="C853" s="1612"/>
      <c r="D853" s="1612"/>
      <c r="E853" s="1612"/>
    </row>
    <row r="854" spans="1:5">
      <c r="A854" s="1612"/>
      <c r="B854" s="1612"/>
      <c r="C854" s="1612"/>
      <c r="D854" s="1612"/>
      <c r="E854" s="1612"/>
    </row>
    <row r="855" spans="1:5">
      <c r="A855" s="1612"/>
      <c r="B855" s="1612"/>
      <c r="C855" s="1612"/>
      <c r="D855" s="1612"/>
      <c r="E855" s="1612"/>
    </row>
    <row r="856" spans="1:5">
      <c r="A856" s="1612"/>
      <c r="B856" s="1612"/>
      <c r="C856" s="1612"/>
      <c r="D856" s="1612"/>
      <c r="E856" s="1612"/>
    </row>
    <row r="857" spans="1:5">
      <c r="A857" s="1612"/>
      <c r="B857" s="1612"/>
      <c r="C857" s="1612"/>
      <c r="D857" s="1612"/>
      <c r="E857" s="1612"/>
    </row>
    <row r="858" spans="1:5">
      <c r="A858" s="1612"/>
      <c r="B858" s="1612"/>
      <c r="C858" s="1612"/>
      <c r="D858" s="1612"/>
      <c r="E858" s="1612"/>
    </row>
    <row r="859" spans="1:5">
      <c r="A859" s="1612"/>
      <c r="B859" s="1612"/>
      <c r="C859" s="1612"/>
      <c r="D859" s="1612"/>
      <c r="E859" s="1612"/>
    </row>
    <row r="860" spans="1:5">
      <c r="A860" s="1612"/>
      <c r="B860" s="1612"/>
      <c r="C860" s="1612"/>
      <c r="D860" s="1612"/>
      <c r="E860" s="1612"/>
    </row>
    <row r="861" spans="1:5">
      <c r="A861" s="1612"/>
      <c r="B861" s="1612"/>
      <c r="C861" s="1612"/>
      <c r="D861" s="1612"/>
      <c r="E861" s="1612"/>
    </row>
    <row r="862" spans="1:5">
      <c r="A862" s="1612"/>
      <c r="B862" s="1612"/>
      <c r="C862" s="1612"/>
      <c r="D862" s="1612"/>
      <c r="E862" s="1612"/>
    </row>
    <row r="863" spans="1:5">
      <c r="A863" s="1612"/>
      <c r="B863" s="1612"/>
      <c r="C863" s="1612"/>
      <c r="D863" s="1612"/>
      <c r="E863" s="1612"/>
    </row>
    <row r="864" spans="1:5">
      <c r="A864" s="1612"/>
      <c r="B864" s="1612"/>
      <c r="C864" s="1612"/>
      <c r="D864" s="1612"/>
      <c r="E864" s="1612"/>
    </row>
    <row r="865" spans="1:5">
      <c r="A865" s="1612"/>
      <c r="B865" s="1612"/>
      <c r="C865" s="1612"/>
      <c r="D865" s="1612"/>
      <c r="E865" s="1612"/>
    </row>
    <row r="866" spans="1:5">
      <c r="A866" s="1612"/>
      <c r="B866" s="1612"/>
      <c r="C866" s="1612"/>
      <c r="D866" s="1612"/>
      <c r="E866" s="1612"/>
    </row>
    <row r="867" spans="1:5">
      <c r="A867" s="1612"/>
      <c r="B867" s="1612"/>
      <c r="C867" s="1612"/>
      <c r="D867" s="1612"/>
      <c r="E867" s="1612"/>
    </row>
    <row r="868" spans="1:5">
      <c r="A868" s="1612"/>
      <c r="B868" s="1612"/>
      <c r="C868" s="1612"/>
      <c r="D868" s="1612"/>
      <c r="E868" s="1612"/>
    </row>
    <row r="869" spans="1:5">
      <c r="A869" s="1612"/>
      <c r="B869" s="1612"/>
      <c r="C869" s="1612"/>
      <c r="D869" s="1612"/>
      <c r="E869" s="1612"/>
    </row>
    <row r="870" spans="1:5">
      <c r="A870" s="1612"/>
      <c r="B870" s="1612"/>
      <c r="C870" s="1612"/>
      <c r="D870" s="1612"/>
      <c r="E870" s="1612"/>
    </row>
    <row r="871" spans="1:5">
      <c r="A871" s="1612"/>
      <c r="B871" s="1612"/>
      <c r="C871" s="1612"/>
      <c r="D871" s="1612"/>
      <c r="E871" s="1612"/>
    </row>
    <row r="872" spans="1:5">
      <c r="A872" s="1612"/>
      <c r="B872" s="1612"/>
      <c r="C872" s="1612"/>
      <c r="D872" s="1612"/>
      <c r="E872" s="1612"/>
    </row>
    <row r="873" spans="1:5">
      <c r="A873" s="1612"/>
      <c r="B873" s="1612"/>
      <c r="C873" s="1612"/>
      <c r="D873" s="1612"/>
      <c r="E873" s="1612"/>
    </row>
    <row r="874" spans="1:5">
      <c r="A874" s="1612"/>
      <c r="B874" s="1612"/>
      <c r="C874" s="1612"/>
      <c r="D874" s="1612"/>
      <c r="E874" s="1612"/>
    </row>
    <row r="875" spans="1:5">
      <c r="A875" s="1612"/>
      <c r="B875" s="1612"/>
      <c r="C875" s="1612"/>
      <c r="D875" s="1612"/>
      <c r="E875" s="1612"/>
    </row>
    <row r="876" spans="1:5">
      <c r="A876" s="1612"/>
      <c r="B876" s="1612"/>
      <c r="C876" s="1612"/>
      <c r="D876" s="1612"/>
      <c r="E876" s="1612"/>
    </row>
    <row r="877" spans="1:5">
      <c r="A877" s="1612"/>
      <c r="B877" s="1612"/>
      <c r="C877" s="1612"/>
      <c r="D877" s="1612"/>
      <c r="E877" s="1612"/>
    </row>
    <row r="878" spans="1:5">
      <c r="A878" s="1612"/>
      <c r="B878" s="1612"/>
      <c r="E878" s="1612"/>
    </row>
    <row r="879" spans="1:5">
      <c r="A879" s="1612"/>
      <c r="B879" s="1612"/>
      <c r="E879" s="1612"/>
    </row>
    <row r="880" spans="1:5">
      <c r="A880" s="1612"/>
      <c r="B880" s="1612"/>
      <c r="E880" s="1612"/>
    </row>
    <row r="881" spans="1:5">
      <c r="A881" s="1612"/>
      <c r="B881" s="1612"/>
      <c r="E881" s="1612"/>
    </row>
    <row r="882" spans="1:5">
      <c r="A882" s="1612"/>
      <c r="B882" s="1612"/>
      <c r="E882" s="1612"/>
    </row>
    <row r="883" spans="1:5">
      <c r="A883" s="1612"/>
      <c r="B883" s="1612"/>
      <c r="E883" s="1612"/>
    </row>
    <row r="884" spans="1:5">
      <c r="A884" s="1612"/>
      <c r="B884" s="1612"/>
      <c r="E884" s="1612"/>
    </row>
    <row r="885" spans="1:5">
      <c r="A885" s="1612"/>
      <c r="B885" s="1612"/>
      <c r="E885" s="1612"/>
    </row>
    <row r="886" spans="1:5">
      <c r="A886" s="1612"/>
      <c r="B886" s="1612"/>
      <c r="E886" s="1612"/>
    </row>
    <row r="887" spans="1:5">
      <c r="A887" s="1612"/>
      <c r="B887" s="1612"/>
      <c r="E887" s="1612"/>
    </row>
    <row r="888" spans="1:5">
      <c r="A888" s="1612"/>
      <c r="B888" s="1612"/>
      <c r="E888" s="1612"/>
    </row>
    <row r="889" spans="1:5">
      <c r="A889" s="1612"/>
      <c r="B889" s="1612"/>
      <c r="E889" s="1612"/>
    </row>
    <row r="890" spans="1:5">
      <c r="A890" s="1612"/>
      <c r="B890" s="1612"/>
      <c r="E890" s="1612"/>
    </row>
    <row r="891" spans="1:5">
      <c r="A891" s="1612"/>
      <c r="B891" s="1612"/>
      <c r="E891" s="1612"/>
    </row>
    <row r="892" spans="1:5">
      <c r="A892" s="1612"/>
      <c r="B892" s="1612"/>
      <c r="E892" s="1612"/>
    </row>
    <row r="893" spans="1:5">
      <c r="A893" s="1612"/>
      <c r="B893" s="1612"/>
      <c r="E893" s="1612"/>
    </row>
    <row r="894" spans="1:5">
      <c r="A894" s="1612"/>
      <c r="B894" s="1612"/>
      <c r="E894" s="1612"/>
    </row>
    <row r="895" spans="1:5">
      <c r="A895" s="1612"/>
      <c r="B895" s="1612"/>
    </row>
  </sheetData>
  <protectedRanges>
    <protectedRange sqref="C57:C68" name="Range1_8_1"/>
    <protectedRange sqref="B91:C102" name="Range1_9_1"/>
  </protectedRanges>
  <mergeCells count="25">
    <mergeCell ref="F151:F152"/>
    <mergeCell ref="A158:E158"/>
    <mergeCell ref="A206:E206"/>
    <mergeCell ref="A103:E103"/>
    <mergeCell ref="A105:E105"/>
    <mergeCell ref="A139:E139"/>
    <mergeCell ref="A150:C150"/>
    <mergeCell ref="A151:A152"/>
    <mergeCell ref="B151:B152"/>
    <mergeCell ref="C151:C152"/>
    <mergeCell ref="D151:D152"/>
    <mergeCell ref="E151:E152"/>
    <mergeCell ref="A69:E69"/>
    <mergeCell ref="A71:E71"/>
    <mergeCell ref="A87:E87"/>
    <mergeCell ref="A89:A90"/>
    <mergeCell ref="B89:C89"/>
    <mergeCell ref="D89:E89"/>
    <mergeCell ref="A2:E2"/>
    <mergeCell ref="A19:E19"/>
    <mergeCell ref="A34:E34"/>
    <mergeCell ref="A36:E36"/>
    <mergeCell ref="A55:A56"/>
    <mergeCell ref="B55:B56"/>
    <mergeCell ref="C55:D55"/>
  </mergeCells>
  <pageMargins left="0.7" right="0.7" top="0.75" bottom="0.56999999999999995" header="0.3" footer="0.3"/>
  <pageSetup paperSize="9" scale="69" orientation="portrait" r:id="rId1"/>
  <headerFooter>
    <oddFooter>&amp;C&amp;P</oddFooter>
  </headerFooter>
  <rowBreaks count="4" manualBreakCount="4">
    <brk id="34" max="5" man="1"/>
    <brk id="86" max="5" man="1"/>
    <brk id="130" max="5" man="1"/>
    <brk id="171" max="5" man="1"/>
  </rowBreaks>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6" tint="-0.249977111117893"/>
  </sheetPr>
  <dimension ref="A1:F27"/>
  <sheetViews>
    <sheetView view="pageBreakPreview" zoomScaleSheetLayoutView="100" workbookViewId="0">
      <selection activeCell="I7" sqref="I7"/>
    </sheetView>
  </sheetViews>
  <sheetFormatPr defaultRowHeight="15"/>
  <cols>
    <col min="1" max="1" width="49.85546875" style="1647" customWidth="1"/>
    <col min="2" max="5" width="11.7109375" style="1624" customWidth="1"/>
    <col min="6" max="6" width="12" style="1625" customWidth="1"/>
    <col min="7" max="16384" width="9.140625" style="1626"/>
  </cols>
  <sheetData>
    <row r="1" spans="1:6" ht="24.95" customHeight="1">
      <c r="A1" s="1623" t="s">
        <v>1058</v>
      </c>
    </row>
    <row r="2" spans="1:6" ht="290.10000000000002" customHeight="1">
      <c r="A2" s="2759" t="s">
        <v>1059</v>
      </c>
      <c r="B2" s="2760"/>
      <c r="C2" s="2760"/>
      <c r="D2" s="2760"/>
      <c r="E2" s="2760"/>
      <c r="F2" s="1627"/>
    </row>
    <row r="3" spans="1:6" ht="20.100000000000001" customHeight="1">
      <c r="A3" s="1628" t="s">
        <v>1060</v>
      </c>
      <c r="B3" s="1628"/>
      <c r="C3" s="1629"/>
      <c r="D3" s="1629"/>
      <c r="E3" s="1630"/>
      <c r="F3" s="1631"/>
    </row>
    <row r="4" spans="1:6" ht="20.100000000000001" customHeight="1">
      <c r="A4" s="1632" t="s">
        <v>1061</v>
      </c>
      <c r="B4" s="1633">
        <v>2010</v>
      </c>
      <c r="C4" s="1633">
        <v>2011</v>
      </c>
      <c r="D4" s="1633">
        <v>2012</v>
      </c>
      <c r="E4" s="1634" t="s">
        <v>756</v>
      </c>
      <c r="F4" s="877"/>
    </row>
    <row r="5" spans="1:6" ht="20.100000000000001" customHeight="1">
      <c r="A5" s="1635" t="s">
        <v>1062</v>
      </c>
      <c r="B5" s="1636">
        <v>4.5835436953653801</v>
      </c>
      <c r="C5" s="1636">
        <v>3.88395084239606</v>
      </c>
      <c r="D5" s="1636">
        <v>4.4800000000000004</v>
      </c>
      <c r="E5" s="1637">
        <v>4.8</v>
      </c>
      <c r="F5" s="1638"/>
    </row>
    <row r="6" spans="1:6" ht="20.100000000000001" customHeight="1">
      <c r="A6" s="1635" t="s">
        <v>1063</v>
      </c>
      <c r="B6" s="1636">
        <v>9.0892797166305996</v>
      </c>
      <c r="C6" s="1636">
        <v>9.0855330321640402</v>
      </c>
      <c r="D6" s="1636">
        <v>10.4</v>
      </c>
      <c r="E6" s="1637">
        <v>10.7</v>
      </c>
      <c r="F6" s="1638"/>
    </row>
    <row r="7" spans="1:6" ht="20.100000000000001" customHeight="1">
      <c r="A7" s="1635" t="s">
        <v>1064</v>
      </c>
      <c r="B7" s="1636">
        <v>5.6002412759753097</v>
      </c>
      <c r="C7" s="1636">
        <v>4.6950776505880398</v>
      </c>
      <c r="D7" s="1636">
        <v>5.4</v>
      </c>
      <c r="E7" s="1637">
        <v>5.8</v>
      </c>
      <c r="F7" s="1638"/>
    </row>
    <row r="8" spans="1:6" ht="20.100000000000001" customHeight="1">
      <c r="A8" s="1635" t="s">
        <v>1065</v>
      </c>
      <c r="B8" s="1636">
        <v>0.88868115725810903</v>
      </c>
      <c r="C8" s="1636">
        <v>0.41064977466589903</v>
      </c>
      <c r="D8" s="1636">
        <v>0.5</v>
      </c>
      <c r="E8" s="1637">
        <v>0.6</v>
      </c>
      <c r="F8" s="1638"/>
    </row>
    <row r="9" spans="1:6" ht="20.100000000000001" customHeight="1">
      <c r="A9" s="1639" t="s">
        <v>1066</v>
      </c>
      <c r="B9" s="1640">
        <v>7742.7459118158204</v>
      </c>
      <c r="C9" s="1640">
        <v>7998.0726771640793</v>
      </c>
      <c r="D9" s="1640">
        <v>8869</v>
      </c>
      <c r="E9" s="1641">
        <v>10154</v>
      </c>
      <c r="F9" s="1642"/>
    </row>
    <row r="10" spans="1:6" ht="15" customHeight="1">
      <c r="A10" s="2761" t="s">
        <v>1067</v>
      </c>
      <c r="B10" s="2761"/>
      <c r="C10" s="2761"/>
      <c r="D10" s="1643"/>
      <c r="E10" s="1644"/>
      <c r="F10" s="1645"/>
    </row>
    <row r="11" spans="1:6" ht="15" customHeight="1">
      <c r="A11" s="1646" t="s">
        <v>1068</v>
      </c>
      <c r="B11" s="1647"/>
      <c r="C11" s="1647"/>
      <c r="D11" s="1647"/>
      <c r="E11" s="1647"/>
      <c r="F11" s="1626"/>
    </row>
    <row r="12" spans="1:6" ht="15" customHeight="1">
      <c r="A12" s="1648"/>
      <c r="B12" s="1647"/>
      <c r="C12" s="1647"/>
      <c r="D12" s="1647"/>
      <c r="E12" s="1647"/>
      <c r="F12" s="1626"/>
    </row>
    <row r="13" spans="1:6" ht="20.100000000000001" customHeight="1">
      <c r="A13" s="2762" t="s">
        <v>1069</v>
      </c>
      <c r="B13" s="2762"/>
      <c r="C13" s="2762"/>
      <c r="D13" s="1649"/>
      <c r="E13" s="1628"/>
      <c r="F13" s="1650"/>
    </row>
    <row r="14" spans="1:6" ht="20.100000000000001" customHeight="1">
      <c r="A14" s="1632" t="s">
        <v>1061</v>
      </c>
      <c r="B14" s="1633">
        <v>2005</v>
      </c>
      <c r="C14" s="1633">
        <v>2011</v>
      </c>
      <c r="D14" s="1633">
        <v>2012</v>
      </c>
      <c r="E14" s="1633">
        <v>2013</v>
      </c>
      <c r="F14" s="877"/>
    </row>
    <row r="15" spans="1:6" ht="20.100000000000001" customHeight="1">
      <c r="A15" s="1635" t="s">
        <v>1070</v>
      </c>
      <c r="B15" s="1651">
        <v>55</v>
      </c>
      <c r="C15" s="1651">
        <v>64</v>
      </c>
      <c r="D15" s="1651">
        <v>63</v>
      </c>
      <c r="E15" s="1651">
        <v>63</v>
      </c>
      <c r="F15" s="1652"/>
    </row>
    <row r="16" spans="1:6" ht="20.100000000000001" customHeight="1">
      <c r="A16" s="1635" t="s">
        <v>1071</v>
      </c>
      <c r="B16" s="1651">
        <v>4</v>
      </c>
      <c r="C16" s="1651">
        <v>3</v>
      </c>
      <c r="D16" s="1651">
        <v>3</v>
      </c>
      <c r="E16" s="1651">
        <v>3</v>
      </c>
      <c r="F16" s="1653"/>
    </row>
    <row r="17" spans="1:6" ht="20.100000000000001" customHeight="1">
      <c r="A17" s="1635" t="s">
        <v>1072</v>
      </c>
      <c r="B17" s="1636">
        <v>486.4</v>
      </c>
      <c r="C17" s="1636">
        <v>262</v>
      </c>
      <c r="D17" s="1636">
        <v>285.2</v>
      </c>
      <c r="E17" s="1636">
        <v>402.7</v>
      </c>
      <c r="F17" s="1638"/>
    </row>
    <row r="18" spans="1:6" ht="20.100000000000001" customHeight="1">
      <c r="A18" s="1635" t="s">
        <v>1073</v>
      </c>
      <c r="B18" s="1636">
        <v>126.85502241188273</v>
      </c>
      <c r="C18" s="1636">
        <v>30.944265934201038</v>
      </c>
      <c r="D18" s="1636">
        <v>31.353932030019404</v>
      </c>
      <c r="E18" s="1637" t="s">
        <v>1074</v>
      </c>
      <c r="F18" s="1638"/>
    </row>
    <row r="19" spans="1:6" ht="20.100000000000001" customHeight="1">
      <c r="A19" s="1635" t="s">
        <v>1075</v>
      </c>
      <c r="B19" s="1636">
        <v>104.71</v>
      </c>
      <c r="C19" s="1636">
        <v>24.861644468430001</v>
      </c>
      <c r="D19" s="1636">
        <v>22.253177232099997</v>
      </c>
      <c r="E19" s="1636">
        <v>84.9</v>
      </c>
      <c r="F19" s="1638"/>
    </row>
    <row r="20" spans="1:6" ht="20.100000000000001" customHeight="1">
      <c r="A20" s="1635" t="s">
        <v>1076</v>
      </c>
      <c r="B20" s="1636">
        <v>27.3</v>
      </c>
      <c r="C20" s="1636">
        <v>2.9363562518803668</v>
      </c>
      <c r="D20" s="1636">
        <v>2.5</v>
      </c>
      <c r="E20" s="1637" t="s">
        <v>1077</v>
      </c>
      <c r="F20" s="1638"/>
    </row>
    <row r="21" spans="1:6" ht="38.25">
      <c r="A21" s="1654" t="s">
        <v>1078</v>
      </c>
      <c r="B21" s="1636">
        <v>24.032476053816801</v>
      </c>
      <c r="C21" s="1636">
        <v>24.338808307126101</v>
      </c>
      <c r="D21" s="1636">
        <v>21.0165348944576</v>
      </c>
      <c r="E21" s="1636">
        <v>106.28</v>
      </c>
      <c r="F21" s="1638"/>
    </row>
    <row r="22" spans="1:6" ht="20.25" customHeight="1">
      <c r="A22" s="1655" t="s">
        <v>1079</v>
      </c>
      <c r="B22" s="1522">
        <v>5202.95</v>
      </c>
      <c r="C22" s="1522">
        <v>2402.2800000000002</v>
      </c>
      <c r="D22" s="1522">
        <v>2630.86</v>
      </c>
      <c r="E22" s="1522">
        <v>4290.3</v>
      </c>
      <c r="F22" s="1656"/>
    </row>
    <row r="23" spans="1:6" ht="15" customHeight="1">
      <c r="A23" s="1648" t="s">
        <v>1080</v>
      </c>
      <c r="B23" s="1648"/>
      <c r="C23" s="1648"/>
      <c r="D23" s="1648"/>
      <c r="E23" s="1648"/>
      <c r="F23" s="1657"/>
    </row>
    <row r="24" spans="1:6" ht="15" customHeight="1">
      <c r="A24" s="1646" t="s">
        <v>1068</v>
      </c>
    </row>
    <row r="25" spans="1:6">
      <c r="E25" s="1647"/>
      <c r="F25" s="1626"/>
    </row>
    <row r="27" spans="1:6">
      <c r="B27" s="1658"/>
      <c r="C27" s="1658"/>
      <c r="D27" s="1658"/>
      <c r="E27" s="1658"/>
      <c r="F27" s="1659"/>
    </row>
  </sheetData>
  <protectedRanges>
    <protectedRange sqref="B10:D10" name="Range1_14_4_1"/>
  </protectedRanges>
  <mergeCells count="3">
    <mergeCell ref="A2:E2"/>
    <mergeCell ref="A10:C10"/>
    <mergeCell ref="A13:C13"/>
  </mergeCells>
  <pageMargins left="0.7" right="0.7" top="0.75" bottom="0.56999999999999995" header="0.3" footer="0.3"/>
  <pageSetup paperSize="9" scale="82" orientation="portrait" r:id="rId1"/>
  <headerFooter>
    <oddFooter>&amp;C&amp;P</oddFooter>
  </headerFooter>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6" tint="-0.249977111117893"/>
  </sheetPr>
  <dimension ref="A1:E73"/>
  <sheetViews>
    <sheetView view="pageBreakPreview" zoomScaleSheetLayoutView="100" workbookViewId="0">
      <selection activeCell="I7" sqref="I7"/>
    </sheetView>
  </sheetViews>
  <sheetFormatPr defaultColWidth="9.140625" defaultRowHeight="15"/>
  <cols>
    <col min="1" max="1" width="45.7109375" style="545" customWidth="1"/>
    <col min="2" max="5" width="11.7109375" style="545" customWidth="1"/>
    <col min="6" max="16384" width="9.140625" style="546"/>
  </cols>
  <sheetData>
    <row r="1" spans="1:5" ht="24.95" customHeight="1">
      <c r="A1" s="544" t="s">
        <v>1081</v>
      </c>
    </row>
    <row r="2" spans="1:5" ht="200.1" customHeight="1">
      <c r="A2" s="2726" t="s">
        <v>1082</v>
      </c>
      <c r="B2" s="2763"/>
      <c r="C2" s="2763"/>
      <c r="D2" s="2763"/>
      <c r="E2" s="2763"/>
    </row>
    <row r="3" spans="1:5" ht="20.100000000000001" customHeight="1">
      <c r="A3" s="621" t="s">
        <v>1083</v>
      </c>
      <c r="B3" s="621"/>
      <c r="C3" s="1660"/>
      <c r="D3" s="1660"/>
      <c r="E3" s="1660"/>
    </row>
    <row r="4" spans="1:5" s="550" customFormat="1" ht="15" customHeight="1">
      <c r="A4" s="1661" t="s">
        <v>135</v>
      </c>
      <c r="B4" s="1662"/>
      <c r="C4" s="1662"/>
      <c r="D4" s="1662"/>
      <c r="E4" s="1662"/>
    </row>
    <row r="5" spans="1:5" s="549" customFormat="1" ht="20.100000000000001" customHeight="1">
      <c r="A5" s="560" t="s">
        <v>14</v>
      </c>
      <c r="B5" s="629">
        <v>2005</v>
      </c>
      <c r="C5" s="629">
        <v>2011</v>
      </c>
      <c r="D5" s="629">
        <v>2012</v>
      </c>
      <c r="E5" s="1634" t="s">
        <v>756</v>
      </c>
    </row>
    <row r="6" spans="1:5" s="549" customFormat="1" ht="20.100000000000001" customHeight="1">
      <c r="A6" s="705" t="s">
        <v>8</v>
      </c>
      <c r="B6" s="1663">
        <f>SUM(B7:B9)</f>
        <v>100</v>
      </c>
      <c r="C6" s="1663">
        <v>100</v>
      </c>
      <c r="D6" s="1663">
        <v>100</v>
      </c>
      <c r="E6" s="1664">
        <v>100</v>
      </c>
    </row>
    <row r="7" spans="1:5" s="549" customFormat="1" ht="20.100000000000001" customHeight="1">
      <c r="A7" s="558" t="s">
        <v>1084</v>
      </c>
      <c r="B7" s="1665">
        <v>85.9</v>
      </c>
      <c r="C7" s="1665">
        <v>90.56367531463394</v>
      </c>
      <c r="D7" s="1665">
        <v>89.653735562795603</v>
      </c>
      <c r="E7" s="1666">
        <v>93.005643638324926</v>
      </c>
    </row>
    <row r="8" spans="1:5" s="549" customFormat="1" ht="20.100000000000001" customHeight="1">
      <c r="A8" s="558" t="s">
        <v>1085</v>
      </c>
      <c r="B8" s="1665">
        <v>11.6</v>
      </c>
      <c r="C8" s="1665">
        <v>6.5000677569024017</v>
      </c>
      <c r="D8" s="1665">
        <v>6.6916742329153704</v>
      </c>
      <c r="E8" s="1666">
        <v>6.105445848447987</v>
      </c>
    </row>
    <row r="9" spans="1:5" s="549" customFormat="1" ht="20.100000000000001" customHeight="1">
      <c r="A9" s="574" t="s">
        <v>1086</v>
      </c>
      <c r="B9" s="1667">
        <v>2.5</v>
      </c>
      <c r="C9" s="1667">
        <v>2.9362569284636608</v>
      </c>
      <c r="D9" s="1667">
        <v>3.6545902042890535</v>
      </c>
      <c r="E9" s="1668">
        <v>0.9</v>
      </c>
    </row>
    <row r="10" spans="1:5" s="550" customFormat="1" ht="15" customHeight="1">
      <c r="A10" s="2764" t="s">
        <v>66</v>
      </c>
      <c r="B10" s="2764"/>
      <c r="C10" s="2764"/>
      <c r="D10" s="2764"/>
      <c r="E10" s="1558"/>
    </row>
    <row r="11" spans="1:5" s="550" customFormat="1" ht="15" customHeight="1">
      <c r="A11" s="1669" t="s">
        <v>775</v>
      </c>
      <c r="B11" s="1558"/>
      <c r="C11" s="1558"/>
      <c r="D11" s="1558"/>
      <c r="E11" s="1558"/>
    </row>
    <row r="12" spans="1:5" s="550" customFormat="1" ht="15" customHeight="1">
      <c r="A12" s="1558"/>
      <c r="B12" s="1558"/>
      <c r="C12" s="1558"/>
      <c r="D12" s="1558"/>
      <c r="E12" s="1558"/>
    </row>
    <row r="13" spans="1:5" ht="20.100000000000001" customHeight="1">
      <c r="A13" s="621" t="s">
        <v>1087</v>
      </c>
      <c r="B13" s="1660"/>
      <c r="C13" s="1660"/>
      <c r="D13" s="1660"/>
      <c r="E13" s="1660"/>
    </row>
    <row r="14" spans="1:5" ht="15" customHeight="1">
      <c r="A14" s="621"/>
      <c r="B14" s="1660"/>
      <c r="C14" s="1660"/>
      <c r="D14" s="1660"/>
      <c r="E14" s="1660"/>
    </row>
    <row r="15" spans="1:5" ht="15" customHeight="1">
      <c r="A15" s="1660"/>
      <c r="B15" s="1660"/>
      <c r="C15" s="1660"/>
      <c r="D15" s="1660"/>
      <c r="E15" s="1660"/>
    </row>
    <row r="16" spans="1:5" ht="15" customHeight="1">
      <c r="A16" s="1660"/>
      <c r="B16" s="1660"/>
      <c r="C16" s="1660"/>
      <c r="D16" s="1660"/>
      <c r="E16" s="1660"/>
    </row>
    <row r="17" spans="1:5" ht="15" customHeight="1">
      <c r="A17" s="1660"/>
      <c r="B17" s="1660"/>
      <c r="C17" s="1660"/>
      <c r="D17" s="1660"/>
      <c r="E17" s="1660"/>
    </row>
    <row r="18" spans="1:5" ht="15" customHeight="1">
      <c r="A18" s="1660"/>
      <c r="B18" s="1660"/>
      <c r="C18" s="1660"/>
      <c r="D18" s="1660"/>
      <c r="E18" s="1660"/>
    </row>
    <row r="19" spans="1:5" ht="15" customHeight="1">
      <c r="A19" s="1660"/>
      <c r="B19" s="1660"/>
      <c r="C19" s="1660"/>
      <c r="D19" s="1660"/>
      <c r="E19" s="1660"/>
    </row>
    <row r="20" spans="1:5" ht="15" customHeight="1">
      <c r="A20" s="1660"/>
      <c r="B20" s="1660"/>
      <c r="C20" s="1660"/>
      <c r="D20" s="1660"/>
      <c r="E20" s="1660"/>
    </row>
    <row r="21" spans="1:5" ht="15" customHeight="1">
      <c r="A21" s="1660"/>
      <c r="B21" s="1660"/>
      <c r="C21" s="1660"/>
      <c r="D21" s="1660"/>
      <c r="E21" s="1660"/>
    </row>
    <row r="22" spans="1:5" ht="15" customHeight="1">
      <c r="A22" s="1660"/>
      <c r="B22" s="1660"/>
      <c r="C22" s="1660"/>
      <c r="D22" s="1660"/>
      <c r="E22" s="1660"/>
    </row>
    <row r="23" spans="1:5" ht="15" customHeight="1">
      <c r="A23" s="1660"/>
      <c r="B23" s="1660"/>
      <c r="C23" s="1660"/>
      <c r="D23" s="1660"/>
      <c r="E23" s="1660"/>
    </row>
    <row r="24" spans="1:5" ht="15" customHeight="1">
      <c r="A24" s="1660"/>
      <c r="B24" s="1660"/>
      <c r="C24" s="1660"/>
      <c r="D24" s="1660"/>
      <c r="E24" s="1660"/>
    </row>
    <row r="25" spans="1:5" ht="15" customHeight="1">
      <c r="A25" s="1660"/>
      <c r="B25" s="1660"/>
      <c r="C25" s="1660"/>
      <c r="D25" s="1660"/>
      <c r="E25" s="1660"/>
    </row>
    <row r="26" spans="1:5" ht="15" customHeight="1">
      <c r="A26" s="1660"/>
      <c r="B26" s="1660"/>
      <c r="C26" s="1660"/>
      <c r="D26" s="1660"/>
      <c r="E26" s="1660"/>
    </row>
    <row r="27" spans="1:5" ht="15" customHeight="1">
      <c r="A27" s="1660"/>
      <c r="B27" s="1660"/>
      <c r="C27" s="1660"/>
      <c r="D27" s="1660"/>
      <c r="E27" s="1660"/>
    </row>
    <row r="28" spans="1:5" ht="15" customHeight="1">
      <c r="A28" s="1660"/>
      <c r="B28" s="1660"/>
      <c r="C28" s="1660"/>
      <c r="D28" s="1660"/>
      <c r="E28" s="1660"/>
    </row>
    <row r="29" spans="1:5" ht="15" customHeight="1">
      <c r="A29" s="1660"/>
      <c r="B29" s="1660"/>
      <c r="C29" s="1660"/>
      <c r="D29" s="1660"/>
      <c r="E29" s="1660"/>
    </row>
    <row r="30" spans="1:5" ht="15" customHeight="1">
      <c r="A30" s="1660"/>
      <c r="B30" s="1660"/>
      <c r="C30" s="1660"/>
      <c r="D30" s="1660"/>
      <c r="E30" s="1660"/>
    </row>
    <row r="31" spans="1:5" ht="15" customHeight="1">
      <c r="A31" s="1660"/>
      <c r="B31" s="1660"/>
      <c r="C31" s="1660"/>
      <c r="D31" s="1660"/>
      <c r="E31" s="1660"/>
    </row>
    <row r="32" spans="1:5" ht="20.100000000000001" customHeight="1">
      <c r="A32" s="2728" t="s">
        <v>1088</v>
      </c>
      <c r="B32" s="2728"/>
      <c r="C32" s="2728"/>
      <c r="D32" s="2728"/>
      <c r="E32" s="2728"/>
    </row>
    <row r="33" spans="1:5" s="550" customFormat="1" ht="15" customHeight="1">
      <c r="A33" s="1670" t="s">
        <v>135</v>
      </c>
      <c r="B33" s="1671"/>
      <c r="C33" s="1671"/>
      <c r="D33" s="1671"/>
      <c r="E33" s="1671"/>
    </row>
    <row r="34" spans="1:5" ht="20.100000000000001" customHeight="1">
      <c r="A34" s="635" t="s">
        <v>14</v>
      </c>
      <c r="B34" s="555">
        <v>2005</v>
      </c>
      <c r="C34" s="555">
        <v>2011</v>
      </c>
      <c r="D34" s="555">
        <v>2012</v>
      </c>
      <c r="E34" s="1634" t="s">
        <v>756</v>
      </c>
    </row>
    <row r="35" spans="1:5" ht="20.100000000000001" customHeight="1">
      <c r="A35" s="708" t="s">
        <v>8</v>
      </c>
      <c r="B35" s="1672">
        <v>100</v>
      </c>
      <c r="C35" s="1672">
        <v>100</v>
      </c>
      <c r="D35" s="1672">
        <v>100</v>
      </c>
      <c r="E35" s="1673">
        <v>100</v>
      </c>
    </row>
    <row r="36" spans="1:5" ht="20.100000000000001" customHeight="1">
      <c r="A36" s="1674" t="s">
        <v>1089</v>
      </c>
      <c r="B36" s="1675">
        <v>77.599999999999994</v>
      </c>
      <c r="C36" s="1675">
        <v>66.255579043565007</v>
      </c>
      <c r="D36" s="1675">
        <v>67.3536292524049</v>
      </c>
      <c r="E36" s="1676">
        <v>74.189186985269103</v>
      </c>
    </row>
    <row r="37" spans="1:5" ht="20.100000000000001" customHeight="1">
      <c r="A37" s="1677" t="s">
        <v>1090</v>
      </c>
      <c r="B37" s="1563">
        <v>15.4</v>
      </c>
      <c r="C37" s="1563">
        <v>10.837932092147515</v>
      </c>
      <c r="D37" s="1563">
        <v>10.247930289325549</v>
      </c>
      <c r="E37" s="1532">
        <v>11.683057406765943</v>
      </c>
    </row>
    <row r="38" spans="1:5" ht="20.100000000000001" customHeight="1">
      <c r="A38" s="1677" t="s">
        <v>1091</v>
      </c>
      <c r="B38" s="1563">
        <v>15.2</v>
      </c>
      <c r="C38" s="1563">
        <v>11.390323659702613</v>
      </c>
      <c r="D38" s="1563">
        <v>8.9348398831415636</v>
      </c>
      <c r="E38" s="1532">
        <v>9.8786845714766542</v>
      </c>
    </row>
    <row r="39" spans="1:5" ht="20.100000000000001" customHeight="1">
      <c r="A39" s="1677" t="s">
        <v>1092</v>
      </c>
      <c r="B39" s="1563">
        <v>47</v>
      </c>
      <c r="C39" s="1563">
        <v>44.027323291714907</v>
      </c>
      <c r="D39" s="1563">
        <v>48.170859079937813</v>
      </c>
      <c r="E39" s="1532">
        <v>52.627445007026466</v>
      </c>
    </row>
    <row r="40" spans="1:5" ht="20.100000000000001" customHeight="1">
      <c r="A40" s="708" t="s">
        <v>1093</v>
      </c>
      <c r="B40" s="1675">
        <v>22.4</v>
      </c>
      <c r="C40" s="1675">
        <v>33.744420956434965</v>
      </c>
      <c r="D40" s="1675">
        <v>32.646370747595078</v>
      </c>
      <c r="E40" s="1676">
        <v>25.810813014730936</v>
      </c>
    </row>
    <row r="41" spans="1:5" ht="20.100000000000001" customHeight="1">
      <c r="A41" s="558" t="s">
        <v>1094</v>
      </c>
      <c r="B41" s="1563">
        <v>12.8</v>
      </c>
      <c r="C41" s="1563">
        <v>9.7134455593600588</v>
      </c>
      <c r="D41" s="1563">
        <v>6.4611854855189259</v>
      </c>
      <c r="E41" s="1532">
        <v>6.6290315604140639</v>
      </c>
    </row>
    <row r="42" spans="1:5" ht="20.100000000000001" customHeight="1">
      <c r="A42" s="558" t="s">
        <v>1095</v>
      </c>
      <c r="B42" s="1563">
        <v>1</v>
      </c>
      <c r="C42" s="1563">
        <v>0.65248044786578197</v>
      </c>
      <c r="D42" s="1563">
        <v>0.98666014377967837</v>
      </c>
      <c r="E42" s="1532">
        <v>0.439195996587399</v>
      </c>
    </row>
    <row r="43" spans="1:5" ht="20.100000000000001" customHeight="1">
      <c r="A43" s="574" t="s">
        <v>1096</v>
      </c>
      <c r="B43" s="1497">
        <v>8.6</v>
      </c>
      <c r="C43" s="1497">
        <v>23.378494949209124</v>
      </c>
      <c r="D43" s="1497">
        <v>25.198525118296477</v>
      </c>
      <c r="E43" s="1534">
        <v>18.7</v>
      </c>
    </row>
    <row r="44" spans="1:5" s="550" customFormat="1" ht="15" customHeight="1">
      <c r="A44" s="1558" t="s">
        <v>1097</v>
      </c>
      <c r="B44" s="1558"/>
      <c r="C44" s="1558"/>
      <c r="D44" s="1558"/>
      <c r="E44" s="1558"/>
    </row>
    <row r="45" spans="1:5" s="550" customFormat="1" ht="15" customHeight="1">
      <c r="A45" s="1669" t="s">
        <v>775</v>
      </c>
      <c r="B45" s="1558"/>
      <c r="C45" s="1558"/>
      <c r="D45" s="1558"/>
      <c r="E45" s="1558"/>
    </row>
    <row r="46" spans="1:5" ht="15" customHeight="1">
      <c r="A46" s="552"/>
    </row>
    <row r="47" spans="1:5" ht="20.100000000000001" customHeight="1">
      <c r="A47" s="1678" t="s">
        <v>1098</v>
      </c>
      <c r="B47" s="1678"/>
      <c r="C47" s="1678"/>
      <c r="D47" s="1678"/>
      <c r="E47" s="1678"/>
    </row>
    <row r="48" spans="1:5" s="550" customFormat="1" ht="15" customHeight="1">
      <c r="A48" s="1535" t="s">
        <v>135</v>
      </c>
      <c r="B48" s="1679"/>
      <c r="C48" s="1679"/>
      <c r="D48" s="1679"/>
      <c r="E48" s="1679"/>
    </row>
    <row r="49" spans="1:5" s="549" customFormat="1" ht="20.100000000000001" customHeight="1">
      <c r="A49" s="554" t="s">
        <v>14</v>
      </c>
      <c r="B49" s="555">
        <v>2005</v>
      </c>
      <c r="C49" s="555">
        <v>2011</v>
      </c>
      <c r="D49" s="555">
        <v>2012</v>
      </c>
      <c r="E49" s="1634" t="s">
        <v>756</v>
      </c>
    </row>
    <row r="50" spans="1:5" s="549" customFormat="1" ht="20.100000000000001" customHeight="1">
      <c r="A50" s="560" t="s">
        <v>1099</v>
      </c>
      <c r="B50" s="716">
        <v>100.00000000000001</v>
      </c>
      <c r="C50" s="716">
        <v>100</v>
      </c>
      <c r="D50" s="716">
        <v>100</v>
      </c>
      <c r="E50" s="1680">
        <v>100</v>
      </c>
    </row>
    <row r="51" spans="1:5" s="549" customFormat="1" ht="20.100000000000001" customHeight="1">
      <c r="A51" s="558" t="s">
        <v>1100</v>
      </c>
      <c r="B51" s="1577">
        <v>23.7</v>
      </c>
      <c r="C51" s="1577">
        <v>26.802621524316951</v>
      </c>
      <c r="D51" s="1577">
        <v>24.9940713559036</v>
      </c>
      <c r="E51" s="1681">
        <v>22.959294781908959</v>
      </c>
    </row>
    <row r="52" spans="1:5" s="549" customFormat="1" ht="20.100000000000001" customHeight="1">
      <c r="A52" s="558" t="s">
        <v>1101</v>
      </c>
      <c r="B52" s="1577">
        <v>11.8</v>
      </c>
      <c r="C52" s="1577">
        <v>9.7134455593600588</v>
      </c>
      <c r="D52" s="1577">
        <v>6.4373626636178889</v>
      </c>
      <c r="E52" s="1681">
        <v>6.6290315604140639</v>
      </c>
    </row>
    <row r="53" spans="1:5" s="549" customFormat="1" ht="20.100000000000001" customHeight="1">
      <c r="A53" s="558" t="s">
        <v>1102</v>
      </c>
      <c r="B53" s="1577">
        <v>42.4</v>
      </c>
      <c r="C53" s="1577">
        <v>30.900051594031115</v>
      </c>
      <c r="D53" s="1577">
        <v>30.289376329886565</v>
      </c>
      <c r="E53" s="1681">
        <v>34.088330537756477</v>
      </c>
    </row>
    <row r="54" spans="1:5" s="549" customFormat="1" ht="20.100000000000001" customHeight="1">
      <c r="A54" s="558" t="s">
        <v>1103</v>
      </c>
      <c r="B54" s="1577">
        <v>18.2</v>
      </c>
      <c r="C54" s="1577">
        <v>25.723282504093213</v>
      </c>
      <c r="D54" s="1577">
        <v>32.163430134218032</v>
      </c>
      <c r="E54" s="1681">
        <v>30.511818654220768</v>
      </c>
    </row>
    <row r="55" spans="1:5" s="549" customFormat="1" ht="20.100000000000001" customHeight="1">
      <c r="A55" s="574" t="s">
        <v>1104</v>
      </c>
      <c r="B55" s="1581">
        <v>3.9</v>
      </c>
      <c r="C55" s="1581">
        <v>6.8605988181986612</v>
      </c>
      <c r="D55" s="1581">
        <v>6.1157595163738971</v>
      </c>
      <c r="E55" s="1682">
        <v>5.8115244656997316</v>
      </c>
    </row>
    <row r="56" spans="1:5" s="550" customFormat="1" ht="15" customHeight="1">
      <c r="A56" s="1558" t="s">
        <v>1097</v>
      </c>
      <c r="B56" s="1558"/>
      <c r="C56" s="1558"/>
      <c r="D56" s="1558"/>
      <c r="E56" s="1558"/>
    </row>
    <row r="57" spans="1:5" s="550" customFormat="1" ht="15" customHeight="1">
      <c r="A57" s="1669" t="s">
        <v>775</v>
      </c>
      <c r="B57" s="1558"/>
      <c r="C57" s="1558"/>
      <c r="D57" s="1558"/>
      <c r="E57" s="1558"/>
    </row>
    <row r="58" spans="1:5" s="550" customFormat="1" ht="15" customHeight="1">
      <c r="A58" s="552"/>
      <c r="B58" s="552"/>
      <c r="C58" s="552"/>
      <c r="D58" s="552"/>
      <c r="E58" s="552"/>
    </row>
    <row r="59" spans="1:5" s="547" customFormat="1" ht="20.100000000000001" customHeight="1">
      <c r="A59" s="1678" t="s">
        <v>1105</v>
      </c>
      <c r="B59" s="545"/>
      <c r="C59" s="545"/>
      <c r="D59" s="545"/>
      <c r="E59" s="545"/>
    </row>
    <row r="60" spans="1:5">
      <c r="A60" s="1678"/>
    </row>
    <row r="73" spans="3:4">
      <c r="C73" s="1683"/>
      <c r="D73" s="1683"/>
    </row>
  </sheetData>
  <protectedRanges>
    <protectedRange sqref="B51:E54 B55 E55" name="Range1_10_1"/>
    <protectedRange sqref="C55:D55" name="Range1_10_1_1"/>
  </protectedRanges>
  <mergeCells count="3">
    <mergeCell ref="A2:E2"/>
    <mergeCell ref="A10:D10"/>
    <mergeCell ref="A32:E32"/>
  </mergeCells>
  <pageMargins left="0.7" right="0.7" top="0.75" bottom="0.56999999999999995" header="0.3" footer="0.3"/>
  <pageSetup paperSize="9" scale="80" orientation="portrait" r:id="rId1"/>
  <headerFooter>
    <oddFooter>&amp;C&amp;P</oddFooter>
  </headerFooter>
  <rowBreaks count="2" manualBreakCount="2">
    <brk id="45" max="4" man="1"/>
    <brk id="76" max="16383" man="1"/>
  </rowBreaks>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6" tint="-0.249977111117893"/>
  </sheetPr>
  <dimension ref="A1:M76"/>
  <sheetViews>
    <sheetView view="pageBreakPreview" zoomScaleSheetLayoutView="100" workbookViewId="0">
      <selection activeCell="I7" sqref="I7"/>
    </sheetView>
  </sheetViews>
  <sheetFormatPr defaultRowHeight="15"/>
  <cols>
    <col min="1" max="1" width="45.7109375" style="1685" customWidth="1"/>
    <col min="2" max="5" width="11.7109375" style="1685" customWidth="1"/>
    <col min="6" max="16384" width="9.140625" style="1379"/>
  </cols>
  <sheetData>
    <row r="1" spans="1:8" ht="24.95" customHeight="1">
      <c r="A1" s="1684" t="s">
        <v>1106</v>
      </c>
    </row>
    <row r="2" spans="1:8" ht="150" customHeight="1">
      <c r="A2" s="2759" t="s">
        <v>1107</v>
      </c>
      <c r="B2" s="2759"/>
      <c r="C2" s="2759"/>
      <c r="D2" s="2759"/>
      <c r="E2" s="2759"/>
    </row>
    <row r="3" spans="1:8" ht="20.100000000000001" customHeight="1">
      <c r="A3" s="2723" t="s">
        <v>1108</v>
      </c>
      <c r="B3" s="2723"/>
      <c r="C3" s="2723"/>
      <c r="D3" s="2723"/>
      <c r="E3" s="2723"/>
    </row>
    <row r="4" spans="1:8" s="1382" customFormat="1" ht="15" customHeight="1">
      <c r="A4" s="1686" t="s">
        <v>754</v>
      </c>
      <c r="B4" s="1687"/>
      <c r="C4" s="1687"/>
      <c r="D4" s="1687"/>
      <c r="E4" s="1687"/>
    </row>
    <row r="5" spans="1:8" s="1386" customFormat="1" ht="27" customHeight="1">
      <c r="A5" s="1688" t="s">
        <v>755</v>
      </c>
      <c r="B5" s="1689">
        <v>2005</v>
      </c>
      <c r="C5" s="1689">
        <v>2011</v>
      </c>
      <c r="D5" s="1689">
        <v>2012</v>
      </c>
      <c r="E5" s="1690" t="s">
        <v>756</v>
      </c>
    </row>
    <row r="6" spans="1:8" s="1386" customFormat="1" ht="27" customHeight="1">
      <c r="A6" s="1691" t="s">
        <v>8</v>
      </c>
      <c r="B6" s="1692">
        <v>55877.030022999999</v>
      </c>
      <c r="C6" s="1692">
        <v>150426.92458531316</v>
      </c>
      <c r="D6" s="1692">
        <v>166608.24407731034</v>
      </c>
      <c r="E6" s="1693">
        <v>182415.97813132819</v>
      </c>
      <c r="F6" s="1694"/>
      <c r="G6" s="1694"/>
      <c r="H6" s="1694"/>
    </row>
    <row r="7" spans="1:8" s="1386" customFormat="1" ht="27" customHeight="1">
      <c r="A7" s="1401" t="s">
        <v>757</v>
      </c>
      <c r="B7" s="1695">
        <v>1663.624675236646</v>
      </c>
      <c r="C7" s="1695">
        <v>1570.972310693375</v>
      </c>
      <c r="D7" s="1695">
        <v>1640.0950923638834</v>
      </c>
      <c r="E7" s="1696">
        <v>1766</v>
      </c>
      <c r="F7" s="1694"/>
      <c r="G7" s="1694"/>
      <c r="H7" s="1694"/>
    </row>
    <row r="8" spans="1:8" s="1386" customFormat="1" ht="27" customHeight="1">
      <c r="A8" s="1401" t="s">
        <v>758</v>
      </c>
      <c r="B8" s="1695">
        <v>3843.241</v>
      </c>
      <c r="C8" s="1695">
        <v>9292.5703081666688</v>
      </c>
      <c r="D8" s="1695">
        <v>11420.570664221335</v>
      </c>
      <c r="E8" s="1696">
        <v>12163.969504891817</v>
      </c>
      <c r="F8" s="1694"/>
      <c r="G8" s="1694"/>
      <c r="H8" s="1694"/>
    </row>
    <row r="9" spans="1:8" s="1386" customFormat="1" ht="27" customHeight="1">
      <c r="A9" s="1401" t="s">
        <v>759</v>
      </c>
      <c r="B9" s="1695">
        <v>4617.0717380887518</v>
      </c>
      <c r="C9" s="1695">
        <v>12086.348549767748</v>
      </c>
      <c r="D9" s="1695">
        <v>13787.006098457052</v>
      </c>
      <c r="E9" s="1696">
        <v>15610.105164473436</v>
      </c>
      <c r="F9" s="1694"/>
      <c r="G9" s="1694"/>
      <c r="H9" s="1694"/>
    </row>
    <row r="10" spans="1:8" s="1386" customFormat="1" ht="27" customHeight="1">
      <c r="A10" s="1401" t="s">
        <v>760</v>
      </c>
      <c r="B10" s="1695">
        <v>1051.396461691623</v>
      </c>
      <c r="C10" s="1695">
        <v>2157.2711284166699</v>
      </c>
      <c r="D10" s="1695">
        <v>2097.9721152500001</v>
      </c>
      <c r="E10" s="1696">
        <v>2176.2567119973228</v>
      </c>
      <c r="F10" s="1694"/>
      <c r="G10" s="1694"/>
      <c r="H10" s="1694"/>
    </row>
    <row r="11" spans="1:8" s="1386" customFormat="1" ht="27" customHeight="1">
      <c r="A11" s="1401" t="s">
        <v>761</v>
      </c>
      <c r="B11" s="1695">
        <v>7641</v>
      </c>
      <c r="C11" s="1695">
        <v>25493.002140314165</v>
      </c>
      <c r="D11" s="1695">
        <v>24071.027083561781</v>
      </c>
      <c r="E11" s="1696">
        <v>25112.33452353155</v>
      </c>
      <c r="F11" s="1694"/>
      <c r="G11" s="1694"/>
      <c r="H11" s="1694"/>
    </row>
    <row r="12" spans="1:8" s="1386" customFormat="1" ht="27" customHeight="1">
      <c r="A12" s="1401" t="s">
        <v>762</v>
      </c>
      <c r="B12" s="1695">
        <v>6231.6790438707449</v>
      </c>
      <c r="C12" s="1695">
        <v>8873.9673391601609</v>
      </c>
      <c r="D12" s="1695">
        <v>11234.855633219369</v>
      </c>
      <c r="E12" s="1696">
        <v>12280.561293422814</v>
      </c>
      <c r="F12" s="1694"/>
      <c r="G12" s="1694"/>
      <c r="H12" s="1694"/>
    </row>
    <row r="13" spans="1:8" s="1386" customFormat="1" ht="27" customHeight="1">
      <c r="A13" s="1401" t="s">
        <v>763</v>
      </c>
      <c r="B13" s="1695">
        <v>2724.0138254246035</v>
      </c>
      <c r="C13" s="1695">
        <v>7360.8815291762157</v>
      </c>
      <c r="D13" s="1695">
        <v>9423.504597475101</v>
      </c>
      <c r="E13" s="1696">
        <v>10646.555849825971</v>
      </c>
      <c r="F13" s="1694"/>
      <c r="G13" s="1694"/>
      <c r="H13" s="1694"/>
    </row>
    <row r="14" spans="1:8" s="1386" customFormat="1" ht="27" customHeight="1">
      <c r="A14" s="1401" t="s">
        <v>792</v>
      </c>
      <c r="B14" s="1695">
        <v>1228.346</v>
      </c>
      <c r="C14" s="1695">
        <v>3424.6412246039799</v>
      </c>
      <c r="D14" s="1695">
        <v>4129.079837789388</v>
      </c>
      <c r="E14" s="1696">
        <v>4621</v>
      </c>
      <c r="F14" s="1694"/>
      <c r="G14" s="1694"/>
      <c r="H14" s="1694"/>
    </row>
    <row r="15" spans="1:8" s="1386" customFormat="1" ht="27" customHeight="1">
      <c r="A15" s="1401" t="s">
        <v>765</v>
      </c>
      <c r="B15" s="1695">
        <v>1758.5280128078878</v>
      </c>
      <c r="C15" s="1695">
        <v>4923.738778993782</v>
      </c>
      <c r="D15" s="1695">
        <v>3404.4186163412587</v>
      </c>
      <c r="E15" s="1696">
        <v>3901.1413630777051</v>
      </c>
      <c r="F15" s="1694"/>
      <c r="G15" s="1694"/>
      <c r="H15" s="1694"/>
    </row>
    <row r="16" spans="1:8" s="1386" customFormat="1" ht="27" customHeight="1">
      <c r="A16" s="1401" t="s">
        <v>766</v>
      </c>
      <c r="B16" s="1695">
        <v>2775.6280000000002</v>
      </c>
      <c r="C16" s="1695">
        <v>7998.0726771640793</v>
      </c>
      <c r="D16" s="1695">
        <v>8868.7532896684206</v>
      </c>
      <c r="E16" s="1696">
        <v>10154.271819053261</v>
      </c>
      <c r="F16" s="1694"/>
      <c r="G16" s="1694"/>
      <c r="H16" s="1694"/>
    </row>
    <row r="17" spans="1:13" s="1386" customFormat="1" ht="27" customHeight="1">
      <c r="A17" s="1401" t="s">
        <v>767</v>
      </c>
      <c r="B17" s="1695">
        <v>519.09383021523297</v>
      </c>
      <c r="C17" s="1695">
        <v>1895.07701348966</v>
      </c>
      <c r="D17" s="1695">
        <v>1807.5385633857265</v>
      </c>
      <c r="E17" s="1696">
        <v>1935.34073825314</v>
      </c>
      <c r="F17" s="1694"/>
      <c r="G17" s="1694"/>
      <c r="H17" s="1694"/>
    </row>
    <row r="18" spans="1:13" s="1386" customFormat="1" ht="27" customHeight="1">
      <c r="A18" s="1401" t="s">
        <v>768</v>
      </c>
      <c r="B18" s="1695">
        <v>3888.7178061411951</v>
      </c>
      <c r="C18" s="1695">
        <v>9943.2689428696794</v>
      </c>
      <c r="D18" s="1695">
        <v>9462.1897801395298</v>
      </c>
      <c r="E18" s="1696">
        <v>10447.345287752931</v>
      </c>
      <c r="F18" s="1694"/>
      <c r="G18" s="1694"/>
      <c r="H18" s="1694"/>
    </row>
    <row r="19" spans="1:13" s="1386" customFormat="1" ht="27" customHeight="1">
      <c r="A19" s="1401" t="s">
        <v>778</v>
      </c>
      <c r="B19" s="1695">
        <v>1652.3999275876167</v>
      </c>
      <c r="C19" s="1695">
        <v>4043.4696684129622</v>
      </c>
      <c r="D19" s="1695">
        <v>5124.7963094435499</v>
      </c>
      <c r="E19" s="1696">
        <v>5731.522047565235</v>
      </c>
      <c r="F19" s="1694"/>
      <c r="G19" s="1694"/>
      <c r="H19" s="1694"/>
    </row>
    <row r="20" spans="1:13" s="1386" customFormat="1" ht="27" customHeight="1">
      <c r="A20" s="1401" t="s">
        <v>770</v>
      </c>
      <c r="B20" s="1695">
        <v>10324</v>
      </c>
      <c r="C20" s="1695">
        <v>33506.15289306872</v>
      </c>
      <c r="D20" s="1695">
        <v>40292.739562268434</v>
      </c>
      <c r="E20" s="1696">
        <v>43756.806185810201</v>
      </c>
      <c r="F20" s="1694"/>
      <c r="G20" s="1694"/>
      <c r="H20" s="1694"/>
    </row>
    <row r="21" spans="1:13" s="1386" customFormat="1" ht="27" customHeight="1">
      <c r="A21" s="1401" t="s">
        <v>713</v>
      </c>
      <c r="B21" s="1695">
        <v>3377.3541194033337</v>
      </c>
      <c r="C21" s="1695">
        <v>7694.9614033832004</v>
      </c>
      <c r="D21" s="1695">
        <v>8547.985921575053</v>
      </c>
      <c r="E21" s="1696">
        <v>9552</v>
      </c>
      <c r="F21" s="1694"/>
      <c r="G21" s="1694"/>
      <c r="H21" s="1694"/>
    </row>
    <row r="22" spans="1:13" s="1386" customFormat="1" ht="27" customHeight="1">
      <c r="A22" s="1401" t="s">
        <v>771</v>
      </c>
      <c r="B22" s="1695">
        <v>1175.6878811658389</v>
      </c>
      <c r="C22" s="1695">
        <v>7220.4644764880659</v>
      </c>
      <c r="D22" s="1695">
        <v>7598.7287794651365</v>
      </c>
      <c r="E22" s="1696">
        <v>8405.4350268685193</v>
      </c>
      <c r="F22" s="1694"/>
      <c r="G22" s="1694"/>
      <c r="H22" s="1694"/>
    </row>
    <row r="23" spans="1:13" s="1386" customFormat="1" ht="27" customHeight="1">
      <c r="A23" s="1401" t="s">
        <v>779</v>
      </c>
      <c r="B23" s="1695">
        <v>492.71828836652628</v>
      </c>
      <c r="C23" s="1695">
        <v>1155.3375572695854</v>
      </c>
      <c r="D23" s="1695">
        <v>1612.7839341966489</v>
      </c>
      <c r="E23" s="1696">
        <v>1796.9</v>
      </c>
      <c r="F23" s="1694"/>
      <c r="G23" s="1694"/>
      <c r="H23" s="1694"/>
    </row>
    <row r="24" spans="1:13" s="1386" customFormat="1" ht="27" customHeight="1">
      <c r="A24" s="1401" t="s">
        <v>773</v>
      </c>
      <c r="B24" s="1697">
        <v>912.52941299999998</v>
      </c>
      <c r="C24" s="1697">
        <v>1786.7266438744548</v>
      </c>
      <c r="D24" s="1697">
        <v>2084.1981984886602</v>
      </c>
      <c r="E24" s="1698">
        <v>2358</v>
      </c>
      <c r="F24" s="1694"/>
      <c r="G24" s="1694"/>
      <c r="H24" s="1694"/>
    </row>
    <row r="25" spans="1:13" s="1382" customFormat="1" ht="15" customHeight="1">
      <c r="A25" s="1699" t="s">
        <v>66</v>
      </c>
      <c r="B25" s="1700"/>
      <c r="C25" s="1701"/>
      <c r="D25" s="1701"/>
      <c r="E25" s="1702"/>
    </row>
    <row r="26" spans="1:13" s="1382" customFormat="1" ht="15" customHeight="1">
      <c r="A26" s="1399" t="s">
        <v>834</v>
      </c>
      <c r="B26" s="1703"/>
      <c r="C26" s="1703"/>
      <c r="D26" s="1703"/>
      <c r="E26" s="1703"/>
    </row>
    <row r="27" spans="1:13" s="1382" customFormat="1" ht="15" customHeight="1">
      <c r="A27" s="1701"/>
      <c r="B27" s="1701"/>
      <c r="C27" s="1701"/>
      <c r="D27" s="1701"/>
      <c r="E27" s="1701"/>
    </row>
    <row r="28" spans="1:13" ht="20.100000000000001" customHeight="1">
      <c r="A28" s="2723" t="s">
        <v>1109</v>
      </c>
      <c r="B28" s="2723"/>
      <c r="C28" s="2723"/>
      <c r="D28" s="2723"/>
      <c r="E28" s="2723"/>
    </row>
    <row r="29" spans="1:13" ht="15" customHeight="1">
      <c r="A29" s="1686" t="s">
        <v>135</v>
      </c>
      <c r="B29" s="1687"/>
      <c r="C29" s="1687"/>
      <c r="D29" s="1687"/>
      <c r="E29" s="1687"/>
    </row>
    <row r="30" spans="1:13" s="1386" customFormat="1" ht="27" customHeight="1">
      <c r="A30" s="1688" t="s">
        <v>755</v>
      </c>
      <c r="B30" s="1689">
        <v>2005</v>
      </c>
      <c r="C30" s="1689">
        <v>2011</v>
      </c>
      <c r="D30" s="1689">
        <v>2012</v>
      </c>
      <c r="E30" s="1690" t="s">
        <v>756</v>
      </c>
    </row>
    <row r="31" spans="1:13" s="1386" customFormat="1" ht="27" customHeight="1">
      <c r="A31" s="1691" t="s">
        <v>8</v>
      </c>
      <c r="B31" s="1704">
        <v>19.350298353399499</v>
      </c>
      <c r="C31" s="1704">
        <v>8.5516466328978282</v>
      </c>
      <c r="D31" s="1704">
        <v>10.756930341163823</v>
      </c>
      <c r="E31" s="1705">
        <v>9.4879663017651552</v>
      </c>
      <c r="F31" s="1706"/>
      <c r="G31" s="1706"/>
      <c r="H31" s="1706"/>
      <c r="I31" s="1706"/>
      <c r="J31" s="1707"/>
      <c r="K31" s="1707"/>
      <c r="L31" s="1707"/>
      <c r="M31" s="1707"/>
    </row>
    <row r="32" spans="1:13" s="1386" customFormat="1" ht="27" customHeight="1">
      <c r="A32" s="1401" t="s">
        <v>757</v>
      </c>
      <c r="B32" s="1708">
        <v>8.436088091955682</v>
      </c>
      <c r="C32" s="1708">
        <v>12.725830049096757</v>
      </c>
      <c r="D32" s="1708">
        <v>4.4000000000000057</v>
      </c>
      <c r="E32" s="1709">
        <v>7.6766833961223995</v>
      </c>
      <c r="F32" s="1706"/>
      <c r="G32" s="1706"/>
      <c r="H32" s="1706"/>
      <c r="I32" s="1706"/>
      <c r="J32" s="1707"/>
      <c r="K32" s="1707"/>
      <c r="L32" s="1707"/>
      <c r="M32" s="1707"/>
    </row>
    <row r="33" spans="1:13" s="1386" customFormat="1" ht="27" customHeight="1">
      <c r="A33" s="1401" t="s">
        <v>758</v>
      </c>
      <c r="B33" s="1708">
        <v>23.08895798263346</v>
      </c>
      <c r="C33" s="1708">
        <v>12.429168722624496</v>
      </c>
      <c r="D33" s="1708">
        <v>22.900018891269497</v>
      </c>
      <c r="E33" s="1709">
        <v>6.5092967989718744</v>
      </c>
      <c r="F33" s="1706"/>
      <c r="G33" s="1706"/>
      <c r="H33" s="1706"/>
      <c r="I33" s="1706"/>
      <c r="J33" s="1707"/>
      <c r="K33" s="1707"/>
      <c r="L33" s="1707"/>
      <c r="M33" s="1707"/>
    </row>
    <row r="34" spans="1:13" s="1386" customFormat="1" ht="27" customHeight="1">
      <c r="A34" s="1401" t="s">
        <v>759</v>
      </c>
      <c r="B34" s="1708">
        <v>19.932038636498305</v>
      </c>
      <c r="C34" s="1708">
        <v>9.4426294241708888</v>
      </c>
      <c r="D34" s="1708">
        <v>14.070896116279741</v>
      </c>
      <c r="E34" s="1709">
        <v>13.223313698399068</v>
      </c>
      <c r="F34" s="1706"/>
      <c r="G34" s="1706"/>
      <c r="H34" s="1706"/>
      <c r="I34" s="1706"/>
      <c r="J34" s="1707"/>
      <c r="K34" s="1707"/>
      <c r="L34" s="1707"/>
      <c r="M34" s="1707"/>
    </row>
    <row r="35" spans="1:13" s="1386" customFormat="1" ht="27" customHeight="1">
      <c r="A35" s="1401" t="s">
        <v>760</v>
      </c>
      <c r="B35" s="1708">
        <v>20.730599360468148</v>
      </c>
      <c r="C35" s="1708">
        <v>-0.88120526603715632</v>
      </c>
      <c r="D35" s="1708">
        <v>-2.7487974221484279</v>
      </c>
      <c r="E35" s="1709">
        <v>3.7314412416770324</v>
      </c>
      <c r="F35" s="1706"/>
      <c r="G35" s="1706"/>
      <c r="H35" s="1706"/>
      <c r="I35" s="1706"/>
      <c r="J35" s="1707"/>
      <c r="K35" s="1707"/>
      <c r="L35" s="1707"/>
      <c r="M35" s="1707"/>
    </row>
    <row r="36" spans="1:13" s="1386" customFormat="1" ht="27" customHeight="1">
      <c r="A36" s="1401" t="s">
        <v>761</v>
      </c>
      <c r="B36" s="1708">
        <v>15.84293511218921</v>
      </c>
      <c r="C36" s="1708">
        <v>7.8452912019452157</v>
      </c>
      <c r="D36" s="1708">
        <v>-5.5779034925968887</v>
      </c>
      <c r="E36" s="1709">
        <v>4.3259784318920254</v>
      </c>
      <c r="F36" s="1706"/>
      <c r="G36" s="1706"/>
      <c r="H36" s="1706"/>
      <c r="I36" s="1706"/>
      <c r="J36" s="1707"/>
      <c r="K36" s="1707"/>
      <c r="L36" s="1707"/>
      <c r="M36" s="1707"/>
    </row>
    <row r="37" spans="1:13" s="1386" customFormat="1" ht="27" customHeight="1">
      <c r="A37" s="1401" t="s">
        <v>762</v>
      </c>
      <c r="B37" s="1708">
        <v>28.982723700347492</v>
      </c>
      <c r="C37" s="1708">
        <v>7.1625080133952821</v>
      </c>
      <c r="D37" s="1708">
        <v>26.604653858041402</v>
      </c>
      <c r="E37" s="1709">
        <v>9.3076911207607083</v>
      </c>
      <c r="F37" s="1706"/>
      <c r="G37" s="1706"/>
      <c r="H37" s="1706"/>
      <c r="I37" s="1706"/>
      <c r="J37" s="1707"/>
      <c r="K37" s="1707"/>
      <c r="L37" s="1707"/>
      <c r="M37" s="1707"/>
    </row>
    <row r="38" spans="1:13" s="1386" customFormat="1" ht="27" customHeight="1">
      <c r="A38" s="1401" t="s">
        <v>763</v>
      </c>
      <c r="B38" s="1708">
        <v>91.323861179231869</v>
      </c>
      <c r="C38" s="1708">
        <v>6.1637511526661655</v>
      </c>
      <c r="D38" s="1708">
        <v>28.021413741320202</v>
      </c>
      <c r="E38" s="1709">
        <v>12.978730361935305</v>
      </c>
      <c r="F38" s="1706"/>
      <c r="G38" s="1706"/>
      <c r="H38" s="1706"/>
      <c r="I38" s="1706"/>
      <c r="J38" s="1707"/>
      <c r="K38" s="1707"/>
      <c r="L38" s="1707"/>
      <c r="M38" s="1707"/>
    </row>
    <row r="39" spans="1:13" s="1386" customFormat="1" ht="27" customHeight="1">
      <c r="A39" s="1401" t="s">
        <v>792</v>
      </c>
      <c r="B39" s="1708">
        <v>24.372742582060852</v>
      </c>
      <c r="C39" s="1708">
        <v>7.9672098027908902</v>
      </c>
      <c r="D39" s="1708">
        <v>20.569705466500892</v>
      </c>
      <c r="E39" s="1709">
        <v>11.913554146096985</v>
      </c>
      <c r="F39" s="1706"/>
      <c r="G39" s="1706"/>
      <c r="H39" s="1706"/>
      <c r="I39" s="1706"/>
      <c r="J39" s="1707"/>
      <c r="K39" s="1707"/>
      <c r="L39" s="1707"/>
      <c r="M39" s="1707"/>
    </row>
    <row r="40" spans="1:13" s="1386" customFormat="1" ht="27" customHeight="1">
      <c r="A40" s="1401" t="s">
        <v>765</v>
      </c>
      <c r="B40" s="1708">
        <v>76.487185334021774</v>
      </c>
      <c r="C40" s="1708">
        <v>3.869419038035133</v>
      </c>
      <c r="D40" s="1708">
        <v>-30.857042399048879</v>
      </c>
      <c r="E40" s="1709">
        <v>14.590530798773386</v>
      </c>
      <c r="F40" s="1706"/>
      <c r="G40" s="1706"/>
      <c r="H40" s="1706"/>
      <c r="I40" s="1706"/>
      <c r="J40" s="1707"/>
      <c r="K40" s="1707"/>
      <c r="L40" s="1707"/>
      <c r="M40" s="1707"/>
    </row>
    <row r="41" spans="1:13" s="1386" customFormat="1" ht="27" customHeight="1">
      <c r="A41" s="1401" t="s">
        <v>766</v>
      </c>
      <c r="B41" s="1708">
        <v>23.601580851655996</v>
      </c>
      <c r="C41" s="1708">
        <v>3.2976255227311242</v>
      </c>
      <c r="D41" s="1708">
        <v>10.886130292242655</v>
      </c>
      <c r="E41" s="1709">
        <v>14.494918140099756</v>
      </c>
      <c r="F41" s="1706"/>
      <c r="G41" s="1706"/>
      <c r="H41" s="1706"/>
      <c r="I41" s="1706"/>
      <c r="J41" s="1707"/>
      <c r="K41" s="1707"/>
      <c r="L41" s="1707"/>
      <c r="M41" s="1707"/>
    </row>
    <row r="42" spans="1:13" s="1386" customFormat="1" ht="27" customHeight="1">
      <c r="A42" s="1401" t="s">
        <v>767</v>
      </c>
      <c r="B42" s="1708">
        <v>25.831517143602568</v>
      </c>
      <c r="C42" s="1708">
        <v>11.988471481620806</v>
      </c>
      <c r="D42" s="1708">
        <v>-4.6192555490257945</v>
      </c>
      <c r="E42" s="1709">
        <v>7.0705088929347966</v>
      </c>
      <c r="F42" s="1706"/>
      <c r="G42" s="1706"/>
      <c r="H42" s="1706"/>
      <c r="I42" s="1706"/>
      <c r="J42" s="1707"/>
      <c r="K42" s="1707"/>
      <c r="L42" s="1707"/>
      <c r="M42" s="1707"/>
    </row>
    <row r="43" spans="1:13" s="1386" customFormat="1" ht="27" customHeight="1">
      <c r="A43" s="1401" t="s">
        <v>768</v>
      </c>
      <c r="B43" s="1708">
        <v>25.831517143602568</v>
      </c>
      <c r="C43" s="1708">
        <v>5.2353406960470039</v>
      </c>
      <c r="D43" s="1708">
        <v>-4.838239471287082</v>
      </c>
      <c r="E43" s="1709">
        <v>10.411495969793094</v>
      </c>
      <c r="F43" s="1706"/>
      <c r="G43" s="1706"/>
      <c r="H43" s="1706"/>
      <c r="I43" s="1706"/>
      <c r="J43" s="1707"/>
      <c r="K43" s="1707"/>
      <c r="L43" s="1707"/>
      <c r="M43" s="1707"/>
    </row>
    <row r="44" spans="1:13" s="1386" customFormat="1" ht="27" customHeight="1">
      <c r="A44" s="1401" t="s">
        <v>778</v>
      </c>
      <c r="B44" s="1708">
        <v>26.289876716220832</v>
      </c>
      <c r="C44" s="1708">
        <v>19.354997438285352</v>
      </c>
      <c r="D44" s="1708">
        <v>26.742543649523711</v>
      </c>
      <c r="E44" s="1709">
        <v>11.839021523717165</v>
      </c>
      <c r="F44" s="1706"/>
      <c r="G44" s="1706"/>
      <c r="H44" s="1706"/>
      <c r="I44" s="1706"/>
      <c r="J44" s="1707"/>
      <c r="K44" s="1707"/>
      <c r="L44" s="1707"/>
      <c r="M44" s="1707"/>
    </row>
    <row r="45" spans="1:13" s="1386" customFormat="1" ht="27" customHeight="1">
      <c r="A45" s="1401" t="s">
        <v>770</v>
      </c>
      <c r="B45" s="1708">
        <v>2.7742169712645364</v>
      </c>
      <c r="C45" s="1708">
        <v>9.2744112877665827</v>
      </c>
      <c r="D45" s="1708">
        <v>20.254747511176149</v>
      </c>
      <c r="E45" s="1709">
        <v>8.597247695675776</v>
      </c>
      <c r="F45" s="1706"/>
      <c r="G45" s="1706"/>
      <c r="H45" s="1706"/>
      <c r="I45" s="1706"/>
      <c r="J45" s="1707"/>
      <c r="K45" s="1707"/>
      <c r="L45" s="1707"/>
      <c r="M45" s="1707"/>
    </row>
    <row r="46" spans="1:13" s="1386" customFormat="1" ht="27" customHeight="1">
      <c r="A46" s="1401" t="s">
        <v>713</v>
      </c>
      <c r="B46" s="1708">
        <v>8.7813243885620125</v>
      </c>
      <c r="C46" s="1708">
        <v>21.495111077506252</v>
      </c>
      <c r="D46" s="1708">
        <v>11.085494435577132</v>
      </c>
      <c r="E46" s="1709">
        <v>11.745621572572134</v>
      </c>
      <c r="F46" s="1706"/>
      <c r="G46" s="1706"/>
      <c r="H46" s="1706"/>
      <c r="I46" s="1706"/>
      <c r="J46" s="1707"/>
      <c r="K46" s="1707"/>
      <c r="L46" s="1707"/>
      <c r="M46" s="1707"/>
    </row>
    <row r="47" spans="1:13" s="1386" customFormat="1" ht="27" customHeight="1">
      <c r="A47" s="1401" t="s">
        <v>771</v>
      </c>
      <c r="B47" s="1708">
        <v>8.4420929624548222</v>
      </c>
      <c r="C47" s="1708">
        <v>4.9028385286033824</v>
      </c>
      <c r="D47" s="1708">
        <v>5.2387807489228493</v>
      </c>
      <c r="E47" s="1709">
        <v>10.616331636726287</v>
      </c>
      <c r="F47" s="1706"/>
      <c r="G47" s="1706"/>
      <c r="H47" s="1706"/>
      <c r="I47" s="1706"/>
      <c r="J47" s="1707"/>
      <c r="K47" s="1707"/>
      <c r="L47" s="1707"/>
      <c r="M47" s="1707"/>
    </row>
    <row r="48" spans="1:13" s="1386" customFormat="1" ht="27" customHeight="1">
      <c r="A48" s="1401" t="s">
        <v>779</v>
      </c>
      <c r="B48" s="1708">
        <v>13.403827800890326</v>
      </c>
      <c r="C48" s="1708">
        <v>-4.5357413233675743</v>
      </c>
      <c r="D48" s="1708">
        <v>39.594175230323913</v>
      </c>
      <c r="E48" s="1709">
        <v>11.416040419268072</v>
      </c>
      <c r="F48" s="1706"/>
      <c r="G48" s="1706"/>
      <c r="H48" s="1706"/>
      <c r="I48" s="1706"/>
      <c r="J48" s="1707"/>
      <c r="K48" s="1707"/>
      <c r="L48" s="1707"/>
      <c r="M48" s="1707"/>
    </row>
    <row r="49" spans="1:13" s="1386" customFormat="1" ht="27" customHeight="1">
      <c r="A49" s="1401" t="s">
        <v>773</v>
      </c>
      <c r="B49" s="1708">
        <v>3.7372880076346036</v>
      </c>
      <c r="C49" s="1708">
        <v>13.669198692670093</v>
      </c>
      <c r="D49" s="1708">
        <v>16.600000000000001</v>
      </c>
      <c r="E49" s="1710">
        <v>13.2</v>
      </c>
      <c r="F49" s="1706"/>
      <c r="G49" s="1706"/>
      <c r="H49" s="1706"/>
      <c r="I49" s="1706"/>
      <c r="J49" s="1707"/>
      <c r="K49" s="1707"/>
      <c r="L49" s="1707"/>
      <c r="M49" s="1707"/>
    </row>
    <row r="50" spans="1:13" s="1382" customFormat="1" ht="15" customHeight="1">
      <c r="A50" s="1699" t="s">
        <v>66</v>
      </c>
      <c r="B50" s="1700"/>
      <c r="C50" s="1700"/>
      <c r="D50" s="1711"/>
      <c r="E50" s="1702"/>
    </row>
    <row r="51" spans="1:13" s="1382" customFormat="1" ht="15" customHeight="1">
      <c r="A51" s="1399" t="s">
        <v>834</v>
      </c>
      <c r="B51" s="1703"/>
      <c r="C51" s="1703"/>
      <c r="D51" s="1703"/>
      <c r="E51" s="1703"/>
    </row>
    <row r="52" spans="1:13" s="1382" customFormat="1" ht="15" customHeight="1">
      <c r="A52" s="1701"/>
      <c r="B52" s="1701"/>
      <c r="C52" s="1701"/>
      <c r="D52" s="1701"/>
      <c r="E52" s="1701"/>
    </row>
    <row r="53" spans="1:13" ht="20.100000000000001" customHeight="1">
      <c r="A53" s="2723" t="s">
        <v>1110</v>
      </c>
      <c r="B53" s="2723"/>
      <c r="C53" s="2723"/>
      <c r="D53" s="2723"/>
      <c r="E53" s="2723"/>
    </row>
    <row r="54" spans="1:13" s="1382" customFormat="1" ht="15" customHeight="1">
      <c r="A54" s="1686" t="s">
        <v>135</v>
      </c>
      <c r="B54" s="1687"/>
      <c r="C54" s="1687"/>
      <c r="D54" s="1687"/>
      <c r="E54" s="1687"/>
    </row>
    <row r="55" spans="1:13" s="1386" customFormat="1" ht="27" customHeight="1">
      <c r="A55" s="1688" t="s">
        <v>755</v>
      </c>
      <c r="B55" s="1689">
        <v>2005</v>
      </c>
      <c r="C55" s="1689">
        <v>2011</v>
      </c>
      <c r="D55" s="1689">
        <v>2012</v>
      </c>
      <c r="E55" s="1690" t="s">
        <v>756</v>
      </c>
    </row>
    <row r="56" spans="1:13" s="1386" customFormat="1" ht="27" customHeight="1">
      <c r="A56" s="1691" t="s">
        <v>8</v>
      </c>
      <c r="B56" s="1704">
        <v>14.572947976721032</v>
      </c>
      <c r="C56" s="1704">
        <v>17.766605946686784</v>
      </c>
      <c r="D56" s="1704">
        <v>18.314206326620685</v>
      </c>
      <c r="E56" s="1705">
        <v>19.136439592180178</v>
      </c>
      <c r="F56" s="1706"/>
      <c r="G56" s="1706"/>
      <c r="H56" s="1706"/>
    </row>
    <row r="57" spans="1:13" s="1386" customFormat="1" ht="27" customHeight="1">
      <c r="A57" s="1401" t="s">
        <v>757</v>
      </c>
      <c r="B57" s="1708">
        <v>0.43387982208492154</v>
      </c>
      <c r="C57" s="1708">
        <v>0.18554421739451185</v>
      </c>
      <c r="D57" s="1708">
        <v>0.18028543595293064</v>
      </c>
      <c r="E57" s="1709">
        <v>0.18526311492000946</v>
      </c>
      <c r="F57" s="1706"/>
      <c r="G57" s="1706"/>
      <c r="H57" s="1706"/>
    </row>
    <row r="58" spans="1:13" s="1386" customFormat="1" ht="27" customHeight="1">
      <c r="A58" s="1401" t="s">
        <v>758</v>
      </c>
      <c r="B58" s="1708">
        <v>1.0023322845174065</v>
      </c>
      <c r="C58" s="1708">
        <v>1.0975258275884352</v>
      </c>
      <c r="D58" s="1708">
        <v>1.2553921846463141</v>
      </c>
      <c r="E58" s="1709">
        <v>1.2760673161201945</v>
      </c>
      <c r="F58" s="1706"/>
      <c r="G58" s="1706"/>
      <c r="H58" s="1706"/>
    </row>
    <row r="59" spans="1:13" s="1386" customFormat="1" ht="27" customHeight="1">
      <c r="A59" s="1401" t="s">
        <v>759</v>
      </c>
      <c r="B59" s="1708">
        <v>1.2041503676244221</v>
      </c>
      <c r="C59" s="1708">
        <v>1.427493067547551</v>
      </c>
      <c r="D59" s="1708">
        <v>1.5155196893879679</v>
      </c>
      <c r="E59" s="1709">
        <v>1.6375859043031005</v>
      </c>
      <c r="F59" s="1706"/>
      <c r="G59" s="1706"/>
      <c r="H59" s="1706"/>
    </row>
    <row r="60" spans="1:13" s="1386" customFormat="1" ht="27" customHeight="1">
      <c r="A60" s="1401" t="s">
        <v>760</v>
      </c>
      <c r="B60" s="1708">
        <v>0.27420830944010083</v>
      </c>
      <c r="C60" s="1708">
        <v>0.25479073087747867</v>
      </c>
      <c r="D60" s="1708">
        <v>0.23061700457245232</v>
      </c>
      <c r="E60" s="1709">
        <v>0.22830130086647907</v>
      </c>
      <c r="F60" s="1706"/>
      <c r="G60" s="1706"/>
      <c r="H60" s="1706"/>
    </row>
    <row r="61" spans="1:13" s="1386" customFormat="1" ht="27" customHeight="1">
      <c r="A61" s="1401" t="s">
        <v>761</v>
      </c>
      <c r="B61" s="1708">
        <v>1.9928026855452217</v>
      </c>
      <c r="C61" s="1708">
        <v>3.01092457133984</v>
      </c>
      <c r="D61" s="1708">
        <v>2.6459780483459361</v>
      </c>
      <c r="E61" s="1709">
        <v>2.6344220366606721</v>
      </c>
      <c r="F61" s="1706"/>
      <c r="G61" s="1706"/>
      <c r="H61" s="1706"/>
    </row>
    <row r="62" spans="1:13" s="1386" customFormat="1" ht="27" customHeight="1">
      <c r="A62" s="1401" t="s">
        <v>762</v>
      </c>
      <c r="B62" s="1708">
        <v>1.6252462680384112</v>
      </c>
      <c r="C62" s="1708">
        <v>1.0480855161617806</v>
      </c>
      <c r="D62" s="1708">
        <v>1.2349776882655319</v>
      </c>
      <c r="E62" s="1709">
        <v>1.2882984361186927</v>
      </c>
      <c r="F62" s="1706"/>
      <c r="G62" s="1706"/>
      <c r="H62" s="1706"/>
    </row>
    <row r="63" spans="1:13" s="1386" customFormat="1" ht="27" customHeight="1">
      <c r="A63" s="1401" t="s">
        <v>763</v>
      </c>
      <c r="B63" s="1708">
        <v>0.71043345985714734</v>
      </c>
      <c r="C63" s="1708">
        <v>0.86937815095029491</v>
      </c>
      <c r="D63" s="1708">
        <v>1.0358671533560748</v>
      </c>
      <c r="E63" s="1709">
        <v>1.1168822762789399</v>
      </c>
      <c r="F63" s="1706"/>
      <c r="G63" s="1706"/>
      <c r="H63" s="1706"/>
    </row>
    <row r="64" spans="1:13" s="1386" customFormat="1" ht="27" customHeight="1">
      <c r="A64" s="1401" t="s">
        <v>792</v>
      </c>
      <c r="B64" s="1708">
        <v>0.32035744111748871</v>
      </c>
      <c r="C64" s="1708">
        <v>0.40447713276096753</v>
      </c>
      <c r="D64" s="1708">
        <v>0.45388402300953601</v>
      </c>
      <c r="E64" s="1709">
        <v>0.48476832052398861</v>
      </c>
      <c r="F64" s="1706"/>
      <c r="G64" s="1706"/>
      <c r="H64" s="1706"/>
    </row>
    <row r="65" spans="1:8" s="1386" customFormat="1" ht="27" customHeight="1">
      <c r="A65" s="1401" t="s">
        <v>765</v>
      </c>
      <c r="B65" s="1708">
        <v>0.45863098371025535</v>
      </c>
      <c r="C65" s="1708">
        <v>0.58153237468596164</v>
      </c>
      <c r="D65" s="1708">
        <v>0.37422652946831814</v>
      </c>
      <c r="E65" s="1709">
        <v>0.40925118950570061</v>
      </c>
      <c r="F65" s="1706"/>
      <c r="G65" s="1706"/>
      <c r="H65" s="1706"/>
    </row>
    <row r="66" spans="1:8" s="1386" customFormat="1" ht="27" customHeight="1">
      <c r="A66" s="1401" t="s">
        <v>766</v>
      </c>
      <c r="B66" s="1708">
        <v>0.7238946384602164</v>
      </c>
      <c r="C66" s="1708">
        <v>0.94463544993600224</v>
      </c>
      <c r="D66" s="1708">
        <v>0.97488679810774892</v>
      </c>
      <c r="E66" s="1709">
        <v>1.0652389733534984</v>
      </c>
      <c r="F66" s="1706"/>
      <c r="G66" s="1706"/>
      <c r="H66" s="1706"/>
    </row>
    <row r="67" spans="1:8" s="1386" customFormat="1" ht="27" customHeight="1">
      <c r="A67" s="1401" t="s">
        <v>767</v>
      </c>
      <c r="B67" s="1708">
        <v>0.13538170120440671</v>
      </c>
      <c r="C67" s="1708">
        <v>0.22382353843975403</v>
      </c>
      <c r="D67" s="1708">
        <v>0.19869145357422308</v>
      </c>
      <c r="E67" s="1709">
        <v>0.2030278899209329</v>
      </c>
      <c r="F67" s="1706"/>
      <c r="G67" s="1706"/>
      <c r="H67" s="1706"/>
    </row>
    <row r="68" spans="1:8" s="1386" customFormat="1" ht="27" customHeight="1">
      <c r="A68" s="1401" t="s">
        <v>768</v>
      </c>
      <c r="B68" s="1708">
        <v>1.0141928134283074</v>
      </c>
      <c r="C68" s="1708">
        <v>1.1743784672650439</v>
      </c>
      <c r="D68" s="1708">
        <v>1.0401195744833909</v>
      </c>
      <c r="E68" s="1709">
        <v>1.0959839924428034</v>
      </c>
      <c r="F68" s="1706"/>
      <c r="G68" s="1706"/>
      <c r="H68" s="1706"/>
    </row>
    <row r="69" spans="1:8" s="1386" customFormat="1" ht="27" customHeight="1">
      <c r="A69" s="1401" t="s">
        <v>778</v>
      </c>
      <c r="B69" s="1708">
        <v>0.43095236399572467</v>
      </c>
      <c r="C69" s="1708">
        <v>0.47756565158872682</v>
      </c>
      <c r="D69" s="1708">
        <v>0.56333693157165521</v>
      </c>
      <c r="E69" s="1709">
        <v>0.60126819239221196</v>
      </c>
      <c r="F69" s="1706"/>
      <c r="G69" s="1706"/>
      <c r="H69" s="1706"/>
    </row>
    <row r="70" spans="1:8" s="1386" customFormat="1" ht="27" customHeight="1">
      <c r="A70" s="1401" t="s">
        <v>770</v>
      </c>
      <c r="B70" s="1708">
        <v>2.6925395793180043</v>
      </c>
      <c r="C70" s="1708">
        <v>3.9573408608973981</v>
      </c>
      <c r="D70" s="1708">
        <v>4.4291298422529355</v>
      </c>
      <c r="E70" s="1709">
        <v>4.5903296788982653</v>
      </c>
      <c r="F70" s="1706"/>
      <c r="G70" s="1706"/>
      <c r="H70" s="1706"/>
    </row>
    <row r="71" spans="1:8" s="1386" customFormat="1" ht="27" customHeight="1">
      <c r="A71" s="1401" t="s">
        <v>713</v>
      </c>
      <c r="B71" s="1708">
        <v>0.88082716387700311</v>
      </c>
      <c r="C71" s="1708">
        <v>0.90883561839581162</v>
      </c>
      <c r="D71" s="1708">
        <v>0.93962683966665839</v>
      </c>
      <c r="E71" s="1709">
        <v>1.0020573463850115</v>
      </c>
      <c r="F71" s="1706"/>
      <c r="G71" s="1706"/>
      <c r="H71" s="1706"/>
    </row>
    <row r="72" spans="1:8" s="1386" customFormat="1" ht="27" customHeight="1">
      <c r="A72" s="1401" t="s">
        <v>771</v>
      </c>
      <c r="B72" s="1708">
        <v>0.30662399776865007</v>
      </c>
      <c r="C72" s="1708">
        <v>0.8527937898049559</v>
      </c>
      <c r="D72" s="1708">
        <v>0.83528091576656449</v>
      </c>
      <c r="E72" s="1709">
        <v>0.88177637334961245</v>
      </c>
      <c r="F72" s="1706"/>
      <c r="G72" s="1706"/>
      <c r="H72" s="1706"/>
    </row>
    <row r="73" spans="1:8" s="1386" customFormat="1" ht="27" customHeight="1">
      <c r="A73" s="1401" t="s">
        <v>779</v>
      </c>
      <c r="B73" s="1708">
        <v>0.12850285673001682</v>
      </c>
      <c r="C73" s="1708">
        <v>0.13645447563328356</v>
      </c>
      <c r="D73" s="1708">
        <v>0.17728329048009553</v>
      </c>
      <c r="E73" s="1709">
        <v>0.18850469490360422</v>
      </c>
      <c r="F73" s="1706"/>
      <c r="G73" s="1706"/>
      <c r="H73" s="1706"/>
    </row>
    <row r="74" spans="1:8" s="1386" customFormat="1" ht="27" customHeight="1">
      <c r="A74" s="1401" t="s">
        <v>773</v>
      </c>
      <c r="B74" s="1708">
        <v>0.23799124000332481</v>
      </c>
      <c r="C74" s="1708">
        <v>0.24562227714448015</v>
      </c>
      <c r="D74" s="1708">
        <v>0.21102650541898346</v>
      </c>
      <c r="E74" s="1709">
        <v>0.2214809743571087</v>
      </c>
      <c r="F74" s="1706"/>
      <c r="G74" s="1706"/>
      <c r="H74" s="1706"/>
    </row>
    <row r="75" spans="1:8" s="1382" customFormat="1" ht="15" customHeight="1">
      <c r="A75" s="1699" t="s">
        <v>66</v>
      </c>
      <c r="B75" s="1700"/>
      <c r="C75" s="1700"/>
      <c r="D75" s="1711"/>
      <c r="E75" s="1702"/>
    </row>
    <row r="76" spans="1:8" s="1382" customFormat="1" ht="15" customHeight="1">
      <c r="A76" s="1399" t="s">
        <v>834</v>
      </c>
      <c r="B76" s="1703"/>
      <c r="C76" s="1703"/>
      <c r="D76" s="1703"/>
      <c r="E76" s="1703"/>
    </row>
  </sheetData>
  <protectedRanges>
    <protectedRange sqref="B18:B23 B50:D50 B75:D75 B38:B41 B13:B16 B25 B43:B48" name="Range1_2_4"/>
    <protectedRange sqref="C38:C41 C43:C48 C14:D17 C19:D23 B24:D24 B49:C49" name="Range1_2_4_1"/>
  </protectedRanges>
  <mergeCells count="4">
    <mergeCell ref="A2:E2"/>
    <mergeCell ref="A3:E3"/>
    <mergeCell ref="A28:E28"/>
    <mergeCell ref="A53:E53"/>
  </mergeCells>
  <pageMargins left="0.7" right="0.7" top="0.75" bottom="0.56999999999999995" header="0.3" footer="0.3"/>
  <pageSetup paperSize="9" scale="82" orientation="portrait" r:id="rId1"/>
  <headerFooter>
    <oddFooter>&amp;C&amp;P</oddFooter>
  </headerFooter>
  <rowBreaks count="2" manualBreakCount="2">
    <brk id="27" max="4" man="1"/>
    <brk id="52" max="4" man="1"/>
  </rowBreaks>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6" tint="-0.249977111117893"/>
  </sheetPr>
  <dimension ref="A1:HU399"/>
  <sheetViews>
    <sheetView tabSelected="1" view="pageBreakPreview" topLeftCell="A100" zoomScaleSheetLayoutView="100" workbookViewId="0">
      <selection activeCell="A99" sqref="A99"/>
    </sheetView>
  </sheetViews>
  <sheetFormatPr defaultColWidth="9.140625" defaultRowHeight="15"/>
  <cols>
    <col min="1" max="1" width="45.7109375" style="1713" customWidth="1"/>
    <col min="2" max="5" width="14.28515625" style="1713" customWidth="1"/>
    <col min="6" max="211" width="9.140625" style="1714"/>
    <col min="212" max="212" width="48.85546875" style="1714" customWidth="1"/>
    <col min="213" max="213" width="9.85546875" style="1714" customWidth="1"/>
    <col min="214" max="214" width="10.5703125" style="1714" customWidth="1"/>
    <col min="215" max="215" width="12.85546875" style="1714" customWidth="1"/>
    <col min="216" max="216" width="11.85546875" style="1714" customWidth="1"/>
    <col min="217" max="220" width="9.140625" style="1714"/>
    <col min="221" max="221" width="32.42578125" style="1714" bestFit="1" customWidth="1"/>
    <col min="222" max="16384" width="9.140625" style="1714"/>
  </cols>
  <sheetData>
    <row r="1" spans="1:5" ht="24.95" customHeight="1">
      <c r="A1" s="1712" t="s">
        <v>1111</v>
      </c>
    </row>
    <row r="2" spans="1:5" s="588" customFormat="1" ht="252" customHeight="1">
      <c r="A2" s="2767" t="s">
        <v>1112</v>
      </c>
      <c r="B2" s="2768"/>
      <c r="C2" s="2768"/>
      <c r="D2" s="2768"/>
      <c r="E2" s="2768"/>
    </row>
    <row r="3" spans="1:5" s="1715" customFormat="1" ht="84" customHeight="1">
      <c r="A3" s="2769" t="s">
        <v>1113</v>
      </c>
      <c r="B3" s="2769"/>
      <c r="C3" s="2769"/>
      <c r="D3" s="2769"/>
      <c r="E3" s="2769"/>
    </row>
    <row r="4" spans="1:5" ht="15" customHeight="1">
      <c r="A4" s="1716"/>
      <c r="B4" s="1717"/>
      <c r="C4" s="1717"/>
      <c r="D4" s="1717"/>
      <c r="E4" s="1717"/>
    </row>
    <row r="5" spans="1:5" s="588" customFormat="1" ht="20.100000000000001" customHeight="1">
      <c r="A5" s="1718" t="s">
        <v>1114</v>
      </c>
      <c r="B5" s="1718"/>
      <c r="C5" s="586"/>
      <c r="D5" s="586"/>
      <c r="E5" s="586"/>
    </row>
    <row r="6" spans="1:5" s="1721" customFormat="1" ht="15" customHeight="1">
      <c r="A6" s="1719" t="s">
        <v>754</v>
      </c>
      <c r="B6" s="1720"/>
      <c r="C6" s="1720"/>
      <c r="D6" s="1720"/>
      <c r="E6" s="1720"/>
    </row>
    <row r="7" spans="1:5" s="1723" customFormat="1" ht="20.100000000000001" customHeight="1">
      <c r="A7" s="1722" t="s">
        <v>755</v>
      </c>
      <c r="B7" s="419">
        <v>2009</v>
      </c>
      <c r="C7" s="419">
        <v>2010</v>
      </c>
      <c r="D7" s="419">
        <v>2011</v>
      </c>
      <c r="E7" s="419">
        <v>2012</v>
      </c>
    </row>
    <row r="8" spans="1:5" s="1723" customFormat="1" ht="20.100000000000001" customHeight="1">
      <c r="A8" s="1724" t="s">
        <v>8</v>
      </c>
      <c r="B8" s="1725">
        <v>237519</v>
      </c>
      <c r="C8" s="1725">
        <v>212511</v>
      </c>
      <c r="D8" s="1725">
        <v>235768</v>
      </c>
      <c r="E8" s="1725">
        <v>250319</v>
      </c>
    </row>
    <row r="9" spans="1:5" s="1723" customFormat="1" ht="20.100000000000001" customHeight="1">
      <c r="A9" s="1726" t="s">
        <v>1115</v>
      </c>
      <c r="B9" s="1727">
        <v>3597</v>
      </c>
      <c r="C9" s="1727">
        <v>2726</v>
      </c>
      <c r="D9" s="1727">
        <v>1992</v>
      </c>
      <c r="E9" s="1727">
        <v>7538</v>
      </c>
    </row>
    <row r="10" spans="1:5" s="1723" customFormat="1" ht="20.100000000000001" customHeight="1">
      <c r="A10" s="1726" t="s">
        <v>1116</v>
      </c>
      <c r="B10" s="1727">
        <v>6572</v>
      </c>
      <c r="C10" s="1727">
        <v>8963</v>
      </c>
      <c r="D10" s="1727">
        <v>10926</v>
      </c>
      <c r="E10" s="1727">
        <v>12368</v>
      </c>
    </row>
    <row r="11" spans="1:5" s="1723" customFormat="1" ht="20.100000000000001" customHeight="1">
      <c r="A11" s="1726" t="s">
        <v>1117</v>
      </c>
      <c r="B11" s="1727">
        <v>25749</v>
      </c>
      <c r="C11" s="1727">
        <v>18509</v>
      </c>
      <c r="D11" s="1727">
        <v>19062</v>
      </c>
      <c r="E11" s="1727">
        <v>18983</v>
      </c>
    </row>
    <row r="12" spans="1:5" s="1723" customFormat="1" ht="20.100000000000001" customHeight="1">
      <c r="A12" s="1726" t="s">
        <v>761</v>
      </c>
      <c r="B12" s="1727">
        <v>5025</v>
      </c>
      <c r="C12" s="1727">
        <v>4194</v>
      </c>
      <c r="D12" s="1727">
        <v>5162</v>
      </c>
      <c r="E12" s="1727">
        <v>5995</v>
      </c>
    </row>
    <row r="13" spans="1:5" s="1723" customFormat="1" ht="20.100000000000001" customHeight="1">
      <c r="A13" s="1726" t="s">
        <v>1118</v>
      </c>
      <c r="B13" s="1727">
        <v>425</v>
      </c>
      <c r="C13" s="1727">
        <v>177</v>
      </c>
      <c r="D13" s="1727">
        <v>191</v>
      </c>
      <c r="E13" s="1727">
        <v>349</v>
      </c>
    </row>
    <row r="14" spans="1:5" s="1723" customFormat="1" ht="20.100000000000001" customHeight="1">
      <c r="A14" s="1726" t="s">
        <v>1119</v>
      </c>
      <c r="B14" s="1727">
        <v>4</v>
      </c>
      <c r="C14" s="1727">
        <v>7</v>
      </c>
      <c r="D14" s="1727">
        <v>9</v>
      </c>
      <c r="E14" s="1727">
        <v>22</v>
      </c>
    </row>
    <row r="15" spans="1:5" s="1723" customFormat="1" ht="20.100000000000001" customHeight="1">
      <c r="A15" s="1726" t="s">
        <v>1120</v>
      </c>
      <c r="B15" s="1727">
        <v>10343</v>
      </c>
      <c r="C15" s="1727">
        <v>16685</v>
      </c>
      <c r="D15" s="1727">
        <v>15404</v>
      </c>
      <c r="E15" s="1727">
        <v>8895</v>
      </c>
    </row>
    <row r="16" spans="1:5" s="1723" customFormat="1" ht="20.100000000000001" customHeight="1">
      <c r="A16" s="1726" t="s">
        <v>1121</v>
      </c>
      <c r="B16" s="1727">
        <v>146683</v>
      </c>
      <c r="C16" s="1727">
        <v>130115</v>
      </c>
      <c r="D16" s="1727">
        <v>147653</v>
      </c>
      <c r="E16" s="1727">
        <v>160057</v>
      </c>
    </row>
    <row r="17" spans="1:229" s="1723" customFormat="1" ht="20.100000000000001" customHeight="1">
      <c r="A17" s="1726" t="s">
        <v>1122</v>
      </c>
      <c r="B17" s="1727">
        <v>39043</v>
      </c>
      <c r="C17" s="1727">
        <v>31042</v>
      </c>
      <c r="D17" s="1727">
        <v>35118</v>
      </c>
      <c r="E17" s="1727">
        <v>36005</v>
      </c>
    </row>
    <row r="18" spans="1:229" s="1723" customFormat="1" ht="20.100000000000001" customHeight="1">
      <c r="A18" s="1726" t="s">
        <v>1123</v>
      </c>
      <c r="B18" s="1727">
        <v>31</v>
      </c>
      <c r="C18" s="1727">
        <v>28</v>
      </c>
      <c r="D18" s="1727">
        <v>29</v>
      </c>
      <c r="E18" s="1727">
        <v>82</v>
      </c>
    </row>
    <row r="19" spans="1:229" s="1723" customFormat="1" ht="20.100000000000001" customHeight="1">
      <c r="A19" s="1726" t="s">
        <v>1124</v>
      </c>
      <c r="B19" s="1727">
        <v>29</v>
      </c>
      <c r="C19" s="1727">
        <v>28</v>
      </c>
      <c r="D19" s="1727">
        <v>193</v>
      </c>
      <c r="E19" s="1727">
        <v>21</v>
      </c>
    </row>
    <row r="20" spans="1:229" s="1723" customFormat="1" ht="20.100000000000001" customHeight="1">
      <c r="A20" s="1728" t="s">
        <v>1125</v>
      </c>
      <c r="B20" s="1729">
        <v>19</v>
      </c>
      <c r="C20" s="1729">
        <v>38</v>
      </c>
      <c r="D20" s="1729">
        <v>30</v>
      </c>
      <c r="E20" s="1729">
        <v>5</v>
      </c>
    </row>
    <row r="21" spans="1:229" s="1723" customFormat="1" ht="20.100000000000001" customHeight="1">
      <c r="A21" s="1558" t="s">
        <v>66</v>
      </c>
      <c r="B21" s="1558"/>
      <c r="C21" s="1558"/>
      <c r="D21" s="1558"/>
      <c r="E21" s="1558"/>
      <c r="F21" s="625"/>
      <c r="G21" s="625"/>
      <c r="H21" s="625"/>
      <c r="I21" s="625"/>
      <c r="J21" s="625"/>
      <c r="K21" s="625"/>
      <c r="L21" s="625"/>
      <c r="M21" s="625"/>
      <c r="N21" s="625"/>
      <c r="O21" s="625"/>
      <c r="P21" s="625"/>
      <c r="Q21" s="625"/>
      <c r="R21" s="625"/>
      <c r="S21" s="625"/>
      <c r="T21" s="625"/>
      <c r="U21" s="625"/>
      <c r="V21" s="625"/>
      <c r="W21" s="625"/>
      <c r="X21" s="625"/>
      <c r="Y21" s="625"/>
      <c r="Z21" s="625"/>
      <c r="AA21" s="625"/>
      <c r="AB21" s="625"/>
      <c r="AC21" s="625"/>
      <c r="AD21" s="625"/>
      <c r="AE21" s="625"/>
      <c r="AF21" s="625"/>
      <c r="AG21" s="625"/>
      <c r="AH21" s="625"/>
      <c r="AI21" s="625"/>
      <c r="AJ21" s="625"/>
      <c r="AK21" s="625"/>
      <c r="AL21" s="625"/>
      <c r="AM21" s="625"/>
      <c r="AN21" s="625"/>
      <c r="AO21" s="625"/>
      <c r="AP21" s="625"/>
      <c r="AQ21" s="625"/>
      <c r="AR21" s="625"/>
      <c r="AS21" s="625"/>
      <c r="AT21" s="625"/>
      <c r="AU21" s="625"/>
      <c r="AV21" s="625"/>
      <c r="AW21" s="625"/>
      <c r="AX21" s="625"/>
      <c r="AY21" s="625"/>
      <c r="AZ21" s="625"/>
      <c r="BA21" s="625"/>
      <c r="BB21" s="625"/>
      <c r="BC21" s="625"/>
      <c r="BD21" s="625"/>
      <c r="BE21" s="625"/>
      <c r="BF21" s="625"/>
      <c r="BG21" s="625"/>
      <c r="BH21" s="625"/>
      <c r="BI21" s="625"/>
      <c r="BJ21" s="625"/>
      <c r="BK21" s="625"/>
      <c r="BL21" s="625"/>
      <c r="BM21" s="625"/>
      <c r="BN21" s="625"/>
      <c r="BO21" s="625"/>
      <c r="BP21" s="625"/>
      <c r="BQ21" s="625"/>
      <c r="BR21" s="625"/>
      <c r="BS21" s="625"/>
      <c r="BT21" s="625"/>
      <c r="BU21" s="625"/>
      <c r="BV21" s="625"/>
      <c r="BW21" s="625"/>
      <c r="BX21" s="625"/>
      <c r="BY21" s="625"/>
      <c r="BZ21" s="625"/>
      <c r="CA21" s="625"/>
      <c r="CB21" s="625"/>
      <c r="CC21" s="625"/>
      <c r="CD21" s="625"/>
      <c r="CE21" s="625"/>
      <c r="CF21" s="625"/>
      <c r="CG21" s="625"/>
      <c r="CH21" s="625"/>
      <c r="CI21" s="625"/>
      <c r="CJ21" s="625"/>
      <c r="CK21" s="625"/>
      <c r="CL21" s="625"/>
      <c r="CM21" s="625"/>
      <c r="CN21" s="625"/>
      <c r="CO21" s="625"/>
      <c r="CP21" s="625"/>
      <c r="CQ21" s="625"/>
      <c r="CR21" s="625"/>
      <c r="CS21" s="625"/>
      <c r="CT21" s="625"/>
      <c r="CU21" s="625"/>
      <c r="CV21" s="625"/>
      <c r="CW21" s="625"/>
      <c r="CX21" s="625"/>
      <c r="CY21" s="625"/>
      <c r="CZ21" s="625"/>
      <c r="DA21" s="625"/>
      <c r="DB21" s="625"/>
      <c r="DC21" s="625"/>
      <c r="DD21" s="625"/>
      <c r="DE21" s="625"/>
      <c r="DF21" s="625"/>
      <c r="DG21" s="625"/>
      <c r="DH21" s="625"/>
      <c r="DI21" s="625"/>
      <c r="DJ21" s="625"/>
      <c r="DK21" s="625"/>
      <c r="DL21" s="625"/>
      <c r="DM21" s="625"/>
      <c r="DN21" s="625"/>
      <c r="DO21" s="625"/>
      <c r="DP21" s="625"/>
      <c r="DQ21" s="625"/>
      <c r="DR21" s="625"/>
      <c r="DS21" s="625"/>
      <c r="DT21" s="625"/>
      <c r="DU21" s="625"/>
      <c r="DV21" s="625"/>
      <c r="DW21" s="625"/>
      <c r="DX21" s="625"/>
      <c r="DY21" s="625"/>
      <c r="DZ21" s="625"/>
      <c r="EA21" s="625"/>
      <c r="EB21" s="625"/>
      <c r="EC21" s="625"/>
      <c r="ED21" s="625"/>
      <c r="EE21" s="625"/>
      <c r="EF21" s="625"/>
      <c r="EG21" s="625"/>
      <c r="EH21" s="625"/>
      <c r="EI21" s="625"/>
      <c r="EJ21" s="625"/>
      <c r="EK21" s="625"/>
      <c r="EL21" s="625"/>
      <c r="EM21" s="625"/>
      <c r="EN21" s="625"/>
      <c r="EO21" s="625"/>
      <c r="EP21" s="625"/>
      <c r="EQ21" s="625"/>
      <c r="ER21" s="625"/>
      <c r="ES21" s="625"/>
      <c r="ET21" s="625"/>
      <c r="EU21" s="625"/>
      <c r="EV21" s="625"/>
      <c r="EW21" s="625"/>
      <c r="EX21" s="625"/>
      <c r="EY21" s="625"/>
      <c r="EZ21" s="625"/>
      <c r="FA21" s="625"/>
      <c r="FB21" s="625"/>
      <c r="FC21" s="625"/>
      <c r="FD21" s="625"/>
      <c r="FE21" s="625"/>
      <c r="FF21" s="625"/>
      <c r="FG21" s="625"/>
      <c r="FH21" s="625"/>
      <c r="FI21" s="625"/>
      <c r="FJ21" s="625"/>
      <c r="FK21" s="625"/>
      <c r="FL21" s="625"/>
      <c r="FM21" s="625"/>
      <c r="FN21" s="625"/>
      <c r="FO21" s="625"/>
      <c r="FP21" s="625"/>
      <c r="FQ21" s="625"/>
      <c r="FR21" s="625"/>
      <c r="FS21" s="625"/>
      <c r="FT21" s="625"/>
      <c r="FU21" s="625"/>
      <c r="FV21" s="625"/>
      <c r="FW21" s="625"/>
      <c r="FX21" s="625"/>
      <c r="FY21" s="625"/>
      <c r="FZ21" s="625"/>
      <c r="GA21" s="625"/>
      <c r="GB21" s="625"/>
      <c r="GC21" s="625"/>
      <c r="GD21" s="625"/>
      <c r="GE21" s="625"/>
      <c r="GF21" s="625"/>
      <c r="GG21" s="625"/>
      <c r="GH21" s="625"/>
      <c r="GI21" s="625"/>
      <c r="GJ21" s="625"/>
      <c r="GK21" s="625"/>
      <c r="GL21" s="625"/>
      <c r="GM21" s="625"/>
      <c r="GN21" s="625"/>
      <c r="GO21" s="625"/>
      <c r="GP21" s="625"/>
      <c r="GQ21" s="625"/>
      <c r="GR21" s="625"/>
      <c r="GS21" s="625"/>
      <c r="GT21" s="625"/>
      <c r="GU21" s="625"/>
      <c r="GV21" s="625"/>
      <c r="GW21" s="625"/>
      <c r="GX21" s="625"/>
      <c r="GY21" s="625"/>
      <c r="GZ21" s="625"/>
      <c r="HA21" s="625"/>
      <c r="HB21" s="625"/>
      <c r="HC21" s="625"/>
      <c r="HD21" s="625"/>
      <c r="HE21" s="625"/>
      <c r="HF21" s="625"/>
      <c r="HG21" s="625"/>
      <c r="HH21" s="625"/>
      <c r="HI21" s="625"/>
      <c r="HJ21" s="625"/>
      <c r="HK21" s="625"/>
      <c r="HL21" s="625"/>
      <c r="HM21" s="625"/>
      <c r="HN21" s="625"/>
      <c r="HO21" s="625"/>
      <c r="HP21" s="625"/>
      <c r="HQ21" s="625"/>
      <c r="HR21" s="625"/>
      <c r="HS21" s="625"/>
      <c r="HT21" s="625"/>
      <c r="HU21" s="625"/>
    </row>
    <row r="22" spans="1:229" s="625" customFormat="1" ht="15" customHeight="1">
      <c r="A22" s="1730" t="s">
        <v>1126</v>
      </c>
      <c r="B22" s="1731"/>
      <c r="C22" s="1731"/>
      <c r="D22" s="1731"/>
      <c r="E22" s="1731"/>
      <c r="F22" s="1721"/>
      <c r="G22" s="1721"/>
      <c r="H22" s="1721"/>
      <c r="I22" s="1721"/>
      <c r="J22" s="1721"/>
      <c r="K22" s="1721"/>
      <c r="L22" s="1721"/>
      <c r="M22" s="1721"/>
      <c r="N22" s="1721"/>
      <c r="O22" s="1721"/>
      <c r="P22" s="1721"/>
      <c r="Q22" s="1721"/>
      <c r="R22" s="1721"/>
      <c r="S22" s="1721"/>
      <c r="T22" s="1721"/>
      <c r="U22" s="1721"/>
      <c r="V22" s="1721"/>
      <c r="W22" s="1721"/>
      <c r="X22" s="1721"/>
      <c r="Y22" s="1721"/>
      <c r="Z22" s="1721"/>
      <c r="AA22" s="1721"/>
      <c r="AB22" s="1721"/>
      <c r="AC22" s="1721"/>
      <c r="AD22" s="1721"/>
      <c r="AE22" s="1721"/>
      <c r="AF22" s="1721"/>
      <c r="AG22" s="1721"/>
      <c r="AH22" s="1721"/>
      <c r="AI22" s="1721"/>
      <c r="AJ22" s="1721"/>
      <c r="AK22" s="1721"/>
      <c r="AL22" s="1721"/>
      <c r="AM22" s="1721"/>
      <c r="AN22" s="1721"/>
      <c r="AO22" s="1721"/>
      <c r="AP22" s="1721"/>
      <c r="AQ22" s="1721"/>
      <c r="AR22" s="1721"/>
      <c r="AS22" s="1721"/>
      <c r="AT22" s="1721"/>
      <c r="AU22" s="1721"/>
      <c r="AV22" s="1721"/>
      <c r="AW22" s="1721"/>
      <c r="AX22" s="1721"/>
      <c r="AY22" s="1721"/>
      <c r="AZ22" s="1721"/>
      <c r="BA22" s="1721"/>
      <c r="BB22" s="1721"/>
      <c r="BC22" s="1721"/>
      <c r="BD22" s="1721"/>
      <c r="BE22" s="1721"/>
      <c r="BF22" s="1721"/>
      <c r="BG22" s="1721"/>
      <c r="BH22" s="1721"/>
      <c r="BI22" s="1721"/>
      <c r="BJ22" s="1721"/>
      <c r="BK22" s="1721"/>
      <c r="BL22" s="1721"/>
      <c r="BM22" s="1721"/>
      <c r="BN22" s="1721"/>
      <c r="BO22" s="1721"/>
      <c r="BP22" s="1721"/>
      <c r="BQ22" s="1721"/>
      <c r="BR22" s="1721"/>
      <c r="BS22" s="1721"/>
      <c r="BT22" s="1721"/>
      <c r="BU22" s="1721"/>
      <c r="BV22" s="1721"/>
      <c r="BW22" s="1721"/>
      <c r="BX22" s="1721"/>
      <c r="BY22" s="1721"/>
      <c r="BZ22" s="1721"/>
      <c r="CA22" s="1721"/>
      <c r="CB22" s="1721"/>
      <c r="CC22" s="1721"/>
      <c r="CD22" s="1721"/>
      <c r="CE22" s="1721"/>
      <c r="CF22" s="1721"/>
      <c r="CG22" s="1721"/>
      <c r="CH22" s="1721"/>
      <c r="CI22" s="1721"/>
      <c r="CJ22" s="1721"/>
      <c r="CK22" s="1721"/>
      <c r="CL22" s="1721"/>
      <c r="CM22" s="1721"/>
      <c r="CN22" s="1721"/>
      <c r="CO22" s="1721"/>
      <c r="CP22" s="1721"/>
      <c r="CQ22" s="1721"/>
      <c r="CR22" s="1721"/>
      <c r="CS22" s="1721"/>
      <c r="CT22" s="1721"/>
      <c r="CU22" s="1721"/>
      <c r="CV22" s="1721"/>
      <c r="CW22" s="1721"/>
      <c r="CX22" s="1721"/>
      <c r="CY22" s="1721"/>
      <c r="CZ22" s="1721"/>
      <c r="DA22" s="1721"/>
      <c r="DB22" s="1721"/>
      <c r="DC22" s="1721"/>
      <c r="DD22" s="1721"/>
      <c r="DE22" s="1721"/>
      <c r="DF22" s="1721"/>
      <c r="DG22" s="1721"/>
      <c r="DH22" s="1721"/>
      <c r="DI22" s="1721"/>
      <c r="DJ22" s="1721"/>
      <c r="DK22" s="1721"/>
      <c r="DL22" s="1721"/>
      <c r="DM22" s="1721"/>
      <c r="DN22" s="1721"/>
      <c r="DO22" s="1721"/>
      <c r="DP22" s="1721"/>
      <c r="DQ22" s="1721"/>
      <c r="DR22" s="1721"/>
      <c r="DS22" s="1721"/>
      <c r="DT22" s="1721"/>
      <c r="DU22" s="1721"/>
      <c r="DV22" s="1721"/>
      <c r="DW22" s="1721"/>
      <c r="DX22" s="1721"/>
      <c r="DY22" s="1721"/>
      <c r="DZ22" s="1721"/>
      <c r="EA22" s="1721"/>
      <c r="EB22" s="1721"/>
      <c r="EC22" s="1721"/>
      <c r="ED22" s="1721"/>
      <c r="EE22" s="1721"/>
      <c r="EF22" s="1721"/>
      <c r="EG22" s="1721"/>
      <c r="EH22" s="1721"/>
      <c r="EI22" s="1721"/>
      <c r="EJ22" s="1721"/>
      <c r="EK22" s="1721"/>
      <c r="EL22" s="1721"/>
      <c r="EM22" s="1721"/>
      <c r="EN22" s="1721"/>
      <c r="EO22" s="1721"/>
      <c r="EP22" s="1721"/>
      <c r="EQ22" s="1721"/>
      <c r="ER22" s="1721"/>
      <c r="ES22" s="1721"/>
      <c r="ET22" s="1721"/>
      <c r="EU22" s="1721"/>
      <c r="EV22" s="1721"/>
      <c r="EW22" s="1721"/>
      <c r="EX22" s="1721"/>
      <c r="EY22" s="1721"/>
      <c r="EZ22" s="1721"/>
      <c r="FA22" s="1721"/>
      <c r="FB22" s="1721"/>
      <c r="FC22" s="1721"/>
      <c r="FD22" s="1721"/>
      <c r="FE22" s="1721"/>
      <c r="FF22" s="1721"/>
      <c r="FG22" s="1721"/>
      <c r="FH22" s="1721"/>
      <c r="FI22" s="1721"/>
      <c r="FJ22" s="1721"/>
      <c r="FK22" s="1721"/>
      <c r="FL22" s="1721"/>
      <c r="FM22" s="1721"/>
      <c r="FN22" s="1721"/>
      <c r="FO22" s="1721"/>
      <c r="FP22" s="1721"/>
      <c r="FQ22" s="1721"/>
      <c r="FR22" s="1721"/>
      <c r="FS22" s="1721"/>
      <c r="FT22" s="1721"/>
      <c r="FU22" s="1721"/>
      <c r="FV22" s="1721"/>
      <c r="FW22" s="1721"/>
      <c r="FX22" s="1721"/>
      <c r="FY22" s="1721"/>
      <c r="FZ22" s="1721"/>
      <c r="GA22" s="1721"/>
      <c r="GB22" s="1721"/>
      <c r="GC22" s="1721"/>
      <c r="GD22" s="1721"/>
      <c r="GE22" s="1721"/>
      <c r="GF22" s="1721"/>
      <c r="GG22" s="1721"/>
      <c r="GH22" s="1721"/>
      <c r="GI22" s="1721"/>
      <c r="GJ22" s="1721"/>
      <c r="GK22" s="1721"/>
      <c r="GL22" s="1721"/>
      <c r="GM22" s="1721"/>
      <c r="GN22" s="1721"/>
      <c r="GO22" s="1721"/>
      <c r="GP22" s="1721"/>
      <c r="GQ22" s="1721"/>
      <c r="GR22" s="1721"/>
      <c r="GS22" s="1721"/>
      <c r="GT22" s="1721"/>
      <c r="GU22" s="1721"/>
      <c r="GV22" s="1721"/>
      <c r="GW22" s="1721"/>
      <c r="GX22" s="1721"/>
      <c r="GY22" s="1721"/>
      <c r="GZ22" s="1721"/>
      <c r="HA22" s="1721"/>
      <c r="HB22" s="1721"/>
      <c r="HC22" s="1721"/>
      <c r="HD22" s="1721"/>
      <c r="HE22" s="1721"/>
      <c r="HF22" s="1721"/>
      <c r="HG22" s="1721"/>
      <c r="HH22" s="1721"/>
      <c r="HI22" s="1721"/>
      <c r="HJ22" s="1721"/>
      <c r="HK22" s="1721"/>
      <c r="HL22" s="1721"/>
      <c r="HM22" s="1721"/>
      <c r="HN22" s="1721"/>
      <c r="HO22" s="1721"/>
      <c r="HP22" s="1721"/>
      <c r="HQ22" s="1721"/>
      <c r="HR22" s="1721"/>
      <c r="HS22" s="1721"/>
      <c r="HT22" s="1721"/>
      <c r="HU22" s="1721"/>
    </row>
    <row r="23" spans="1:229" s="1721" customFormat="1" ht="15" customHeight="1">
      <c r="A23" s="1730" t="s">
        <v>1127</v>
      </c>
      <c r="B23" s="1731"/>
      <c r="C23" s="1731"/>
      <c r="D23" s="1731"/>
      <c r="E23" s="1731"/>
    </row>
    <row r="24" spans="1:229" s="1721" customFormat="1" ht="15" customHeight="1">
      <c r="A24" s="1732"/>
      <c r="B24" s="1732"/>
      <c r="C24" s="1732"/>
      <c r="D24" s="1732"/>
      <c r="E24" s="1732"/>
    </row>
    <row r="25" spans="1:229" s="588" customFormat="1" ht="20.100000000000001" customHeight="1">
      <c r="A25" s="1718" t="s">
        <v>1128</v>
      </c>
      <c r="B25" s="1718"/>
      <c r="C25" s="586"/>
      <c r="D25" s="586"/>
      <c r="E25" s="586"/>
    </row>
    <row r="26" spans="1:229" s="588" customFormat="1">
      <c r="A26" s="1719" t="s">
        <v>754</v>
      </c>
      <c r="B26" s="1720"/>
      <c r="C26" s="1720"/>
      <c r="D26" s="1720"/>
      <c r="E26" s="1720"/>
    </row>
    <row r="27" spans="1:229" s="588" customFormat="1">
      <c r="A27" s="1722" t="s">
        <v>755</v>
      </c>
      <c r="B27" s="419">
        <v>2009</v>
      </c>
      <c r="C27" s="419">
        <v>2010</v>
      </c>
      <c r="D27" s="419">
        <v>2011</v>
      </c>
      <c r="E27" s="419">
        <v>2012</v>
      </c>
      <c r="F27" s="1721"/>
      <c r="G27" s="1721"/>
      <c r="H27" s="1721"/>
      <c r="I27" s="1721"/>
      <c r="J27" s="1721"/>
      <c r="K27" s="1721"/>
      <c r="L27" s="1721"/>
      <c r="M27" s="1721"/>
      <c r="N27" s="1721"/>
      <c r="O27" s="1721"/>
      <c r="P27" s="1721"/>
      <c r="Q27" s="1721"/>
      <c r="R27" s="1721"/>
      <c r="S27" s="1721"/>
      <c r="T27" s="1721"/>
      <c r="U27" s="1721"/>
      <c r="V27" s="1721"/>
      <c r="W27" s="1721"/>
      <c r="X27" s="1721"/>
      <c r="Y27" s="1721"/>
      <c r="Z27" s="1721"/>
      <c r="AA27" s="1721"/>
      <c r="AB27" s="1721"/>
      <c r="AC27" s="1721"/>
      <c r="AD27" s="1721"/>
      <c r="AE27" s="1721"/>
      <c r="AF27" s="1721"/>
      <c r="AG27" s="1721"/>
      <c r="AH27" s="1721"/>
      <c r="AI27" s="1721"/>
      <c r="AJ27" s="1721"/>
      <c r="AK27" s="1721"/>
      <c r="AL27" s="1721"/>
      <c r="AM27" s="1721"/>
      <c r="AN27" s="1721"/>
      <c r="AO27" s="1721"/>
      <c r="AP27" s="1721"/>
      <c r="AQ27" s="1721"/>
      <c r="AR27" s="1721"/>
      <c r="AS27" s="1721"/>
      <c r="AT27" s="1721"/>
      <c r="AU27" s="1721"/>
      <c r="AV27" s="1721"/>
      <c r="AW27" s="1721"/>
      <c r="AX27" s="1721"/>
      <c r="AY27" s="1721"/>
      <c r="AZ27" s="1721"/>
      <c r="BA27" s="1721"/>
      <c r="BB27" s="1721"/>
      <c r="BC27" s="1721"/>
      <c r="BD27" s="1721"/>
      <c r="BE27" s="1721"/>
      <c r="BF27" s="1721"/>
      <c r="BG27" s="1721"/>
      <c r="BH27" s="1721"/>
      <c r="BI27" s="1721"/>
      <c r="BJ27" s="1721"/>
      <c r="BK27" s="1721"/>
      <c r="BL27" s="1721"/>
      <c r="BM27" s="1721"/>
      <c r="BN27" s="1721"/>
      <c r="BO27" s="1721"/>
      <c r="BP27" s="1721"/>
      <c r="BQ27" s="1721"/>
      <c r="BR27" s="1721"/>
      <c r="BS27" s="1721"/>
      <c r="BT27" s="1721"/>
      <c r="BU27" s="1721"/>
      <c r="BV27" s="1721"/>
      <c r="BW27" s="1721"/>
      <c r="BX27" s="1721"/>
      <c r="BY27" s="1721"/>
      <c r="BZ27" s="1721"/>
      <c r="CA27" s="1721"/>
      <c r="CB27" s="1721"/>
      <c r="CC27" s="1721"/>
      <c r="CD27" s="1721"/>
      <c r="CE27" s="1721"/>
      <c r="CF27" s="1721"/>
      <c r="CG27" s="1721"/>
      <c r="CH27" s="1721"/>
      <c r="CI27" s="1721"/>
      <c r="CJ27" s="1721"/>
      <c r="CK27" s="1721"/>
      <c r="CL27" s="1721"/>
      <c r="CM27" s="1721"/>
      <c r="CN27" s="1721"/>
      <c r="CO27" s="1721"/>
      <c r="CP27" s="1721"/>
      <c r="CQ27" s="1721"/>
      <c r="CR27" s="1721"/>
      <c r="CS27" s="1721"/>
      <c r="CT27" s="1721"/>
      <c r="CU27" s="1721"/>
      <c r="CV27" s="1721"/>
      <c r="CW27" s="1721"/>
      <c r="CX27" s="1721"/>
      <c r="CY27" s="1721"/>
      <c r="CZ27" s="1721"/>
      <c r="DA27" s="1721"/>
      <c r="DB27" s="1721"/>
      <c r="DC27" s="1721"/>
      <c r="DD27" s="1721"/>
      <c r="DE27" s="1721"/>
      <c r="DF27" s="1721"/>
      <c r="DG27" s="1721"/>
      <c r="DH27" s="1721"/>
      <c r="DI27" s="1721"/>
      <c r="DJ27" s="1721"/>
      <c r="DK27" s="1721"/>
      <c r="DL27" s="1721"/>
      <c r="DM27" s="1721"/>
      <c r="DN27" s="1721"/>
      <c r="DO27" s="1721"/>
      <c r="DP27" s="1721"/>
      <c r="DQ27" s="1721"/>
      <c r="DR27" s="1721"/>
      <c r="DS27" s="1721"/>
      <c r="DT27" s="1721"/>
      <c r="DU27" s="1721"/>
      <c r="DV27" s="1721"/>
      <c r="DW27" s="1721"/>
      <c r="DX27" s="1721"/>
      <c r="DY27" s="1721"/>
      <c r="DZ27" s="1721"/>
      <c r="EA27" s="1721"/>
      <c r="EB27" s="1721"/>
      <c r="EC27" s="1721"/>
      <c r="ED27" s="1721"/>
      <c r="EE27" s="1721"/>
      <c r="EF27" s="1721"/>
      <c r="EG27" s="1721"/>
      <c r="EH27" s="1721"/>
      <c r="EI27" s="1721"/>
      <c r="EJ27" s="1721"/>
      <c r="EK27" s="1721"/>
      <c r="EL27" s="1721"/>
      <c r="EM27" s="1721"/>
      <c r="EN27" s="1721"/>
      <c r="EO27" s="1721"/>
      <c r="EP27" s="1721"/>
      <c r="EQ27" s="1721"/>
      <c r="ER27" s="1721"/>
      <c r="ES27" s="1721"/>
      <c r="ET27" s="1721"/>
      <c r="EU27" s="1721"/>
      <c r="EV27" s="1721"/>
      <c r="EW27" s="1721"/>
      <c r="EX27" s="1721"/>
      <c r="EY27" s="1721"/>
      <c r="EZ27" s="1721"/>
      <c r="FA27" s="1721"/>
      <c r="FB27" s="1721"/>
      <c r="FC27" s="1721"/>
      <c r="FD27" s="1721"/>
      <c r="FE27" s="1721"/>
      <c r="FF27" s="1721"/>
      <c r="FG27" s="1721"/>
      <c r="FH27" s="1721"/>
      <c r="FI27" s="1721"/>
      <c r="FJ27" s="1721"/>
      <c r="FK27" s="1721"/>
      <c r="FL27" s="1721"/>
      <c r="FM27" s="1721"/>
      <c r="FN27" s="1721"/>
      <c r="FO27" s="1721"/>
      <c r="FP27" s="1721"/>
      <c r="FQ27" s="1721"/>
      <c r="FR27" s="1721"/>
      <c r="FS27" s="1721"/>
      <c r="FT27" s="1721"/>
      <c r="FU27" s="1721"/>
      <c r="FV27" s="1721"/>
      <c r="FW27" s="1721"/>
      <c r="FX27" s="1721"/>
      <c r="FY27" s="1721"/>
      <c r="FZ27" s="1721"/>
      <c r="GA27" s="1721"/>
      <c r="GB27" s="1721"/>
      <c r="GC27" s="1721"/>
      <c r="GD27" s="1721"/>
      <c r="GE27" s="1721"/>
      <c r="GF27" s="1721"/>
      <c r="GG27" s="1721"/>
      <c r="GH27" s="1721"/>
      <c r="GI27" s="1721"/>
      <c r="GJ27" s="1721"/>
      <c r="GK27" s="1721"/>
      <c r="GL27" s="1721"/>
      <c r="GM27" s="1721"/>
      <c r="GN27" s="1721"/>
      <c r="GO27" s="1721"/>
      <c r="GP27" s="1721"/>
      <c r="GQ27" s="1721"/>
      <c r="GR27" s="1721"/>
      <c r="GS27" s="1721"/>
      <c r="GT27" s="1721"/>
      <c r="GU27" s="1721"/>
      <c r="GV27" s="1721"/>
      <c r="GW27" s="1721"/>
      <c r="GX27" s="1721"/>
      <c r="GY27" s="1721"/>
      <c r="GZ27" s="1721"/>
      <c r="HA27" s="1721"/>
      <c r="HB27" s="1721"/>
      <c r="HC27" s="1721"/>
      <c r="HD27" s="1721"/>
      <c r="HE27" s="1721"/>
      <c r="HF27" s="1721"/>
      <c r="HG27" s="1721"/>
      <c r="HH27" s="1721"/>
      <c r="HI27" s="1721"/>
      <c r="HJ27" s="1721"/>
      <c r="HK27" s="1721"/>
      <c r="HL27" s="1721"/>
      <c r="HM27" s="1721"/>
      <c r="HN27" s="1721"/>
      <c r="HO27" s="1721"/>
      <c r="HP27" s="1721"/>
      <c r="HQ27" s="1721"/>
      <c r="HR27" s="1721"/>
      <c r="HS27" s="1721"/>
      <c r="HT27" s="1721"/>
      <c r="HU27" s="1721"/>
    </row>
    <row r="28" spans="1:229" s="588" customFormat="1">
      <c r="A28" s="1724" t="s">
        <v>8</v>
      </c>
      <c r="B28" s="1733">
        <v>43171</v>
      </c>
      <c r="C28" s="1733">
        <v>48446</v>
      </c>
      <c r="D28" s="1733">
        <v>52232</v>
      </c>
      <c r="E28" s="1733">
        <v>60898</v>
      </c>
      <c r="F28" s="1723"/>
      <c r="G28" s="1723"/>
      <c r="H28" s="1723"/>
      <c r="I28" s="1723"/>
      <c r="J28" s="1723"/>
      <c r="K28" s="1723"/>
      <c r="L28" s="1723"/>
      <c r="M28" s="1723"/>
      <c r="N28" s="1723"/>
      <c r="O28" s="1723"/>
      <c r="P28" s="1723"/>
      <c r="Q28" s="1723"/>
      <c r="R28" s="1723"/>
      <c r="S28" s="1723"/>
      <c r="T28" s="1723"/>
      <c r="U28" s="1723"/>
      <c r="V28" s="1723"/>
      <c r="W28" s="1723"/>
      <c r="X28" s="1723"/>
      <c r="Y28" s="1723"/>
      <c r="Z28" s="1723"/>
      <c r="AA28" s="1723"/>
      <c r="AB28" s="1723"/>
      <c r="AC28" s="1723"/>
      <c r="AD28" s="1723"/>
      <c r="AE28" s="1723"/>
      <c r="AF28" s="1723"/>
      <c r="AG28" s="1723"/>
      <c r="AH28" s="1723"/>
      <c r="AI28" s="1723"/>
      <c r="AJ28" s="1723"/>
      <c r="AK28" s="1723"/>
      <c r="AL28" s="1723"/>
      <c r="AM28" s="1723"/>
      <c r="AN28" s="1723"/>
      <c r="AO28" s="1723"/>
      <c r="AP28" s="1723"/>
      <c r="AQ28" s="1723"/>
      <c r="AR28" s="1723"/>
      <c r="AS28" s="1723"/>
      <c r="AT28" s="1723"/>
      <c r="AU28" s="1723"/>
      <c r="AV28" s="1723"/>
      <c r="AW28" s="1723"/>
      <c r="AX28" s="1723"/>
      <c r="AY28" s="1723"/>
      <c r="AZ28" s="1723"/>
      <c r="BA28" s="1723"/>
      <c r="BB28" s="1723"/>
      <c r="BC28" s="1723"/>
      <c r="BD28" s="1723"/>
      <c r="BE28" s="1723"/>
      <c r="BF28" s="1723"/>
      <c r="BG28" s="1723"/>
      <c r="BH28" s="1723"/>
      <c r="BI28" s="1723"/>
      <c r="BJ28" s="1723"/>
      <c r="BK28" s="1723"/>
      <c r="BL28" s="1723"/>
      <c r="BM28" s="1723"/>
      <c r="BN28" s="1723"/>
      <c r="BO28" s="1723"/>
      <c r="BP28" s="1723"/>
      <c r="BQ28" s="1723"/>
      <c r="BR28" s="1723"/>
      <c r="BS28" s="1723"/>
      <c r="BT28" s="1723"/>
      <c r="BU28" s="1723"/>
      <c r="BV28" s="1723"/>
      <c r="BW28" s="1723"/>
      <c r="BX28" s="1723"/>
      <c r="BY28" s="1723"/>
      <c r="BZ28" s="1723"/>
      <c r="CA28" s="1723"/>
      <c r="CB28" s="1723"/>
      <c r="CC28" s="1723"/>
      <c r="CD28" s="1723"/>
      <c r="CE28" s="1723"/>
      <c r="CF28" s="1723"/>
      <c r="CG28" s="1723"/>
      <c r="CH28" s="1723"/>
      <c r="CI28" s="1723"/>
      <c r="CJ28" s="1723"/>
      <c r="CK28" s="1723"/>
      <c r="CL28" s="1723"/>
      <c r="CM28" s="1723"/>
      <c r="CN28" s="1723"/>
      <c r="CO28" s="1723"/>
      <c r="CP28" s="1723"/>
      <c r="CQ28" s="1723"/>
      <c r="CR28" s="1723"/>
      <c r="CS28" s="1723"/>
      <c r="CT28" s="1723"/>
      <c r="CU28" s="1723"/>
      <c r="CV28" s="1723"/>
      <c r="CW28" s="1723"/>
      <c r="CX28" s="1723"/>
      <c r="CY28" s="1723"/>
      <c r="CZ28" s="1723"/>
      <c r="DA28" s="1723"/>
      <c r="DB28" s="1723"/>
      <c r="DC28" s="1723"/>
      <c r="DD28" s="1723"/>
      <c r="DE28" s="1723"/>
      <c r="DF28" s="1723"/>
      <c r="DG28" s="1723"/>
      <c r="DH28" s="1723"/>
      <c r="DI28" s="1723"/>
      <c r="DJ28" s="1723"/>
      <c r="DK28" s="1723"/>
      <c r="DL28" s="1723"/>
      <c r="DM28" s="1723"/>
      <c r="DN28" s="1723"/>
      <c r="DO28" s="1723"/>
      <c r="DP28" s="1723"/>
      <c r="DQ28" s="1723"/>
      <c r="DR28" s="1723"/>
      <c r="DS28" s="1723"/>
      <c r="DT28" s="1723"/>
      <c r="DU28" s="1723"/>
      <c r="DV28" s="1723"/>
      <c r="DW28" s="1723"/>
      <c r="DX28" s="1723"/>
      <c r="DY28" s="1723"/>
      <c r="DZ28" s="1723"/>
      <c r="EA28" s="1723"/>
      <c r="EB28" s="1723"/>
      <c r="EC28" s="1723"/>
      <c r="ED28" s="1723"/>
      <c r="EE28" s="1723"/>
      <c r="EF28" s="1723"/>
      <c r="EG28" s="1723"/>
      <c r="EH28" s="1723"/>
      <c r="EI28" s="1723"/>
      <c r="EJ28" s="1723"/>
      <c r="EK28" s="1723"/>
      <c r="EL28" s="1723"/>
      <c r="EM28" s="1723"/>
      <c r="EN28" s="1723"/>
      <c r="EO28" s="1723"/>
      <c r="EP28" s="1723"/>
      <c r="EQ28" s="1723"/>
      <c r="ER28" s="1723"/>
      <c r="ES28" s="1723"/>
      <c r="ET28" s="1723"/>
      <c r="EU28" s="1723"/>
      <c r="EV28" s="1723"/>
      <c r="EW28" s="1723"/>
      <c r="EX28" s="1723"/>
      <c r="EY28" s="1723"/>
      <c r="EZ28" s="1723"/>
      <c r="FA28" s="1723"/>
      <c r="FB28" s="1723"/>
      <c r="FC28" s="1723"/>
      <c r="FD28" s="1723"/>
      <c r="FE28" s="1723"/>
      <c r="FF28" s="1723"/>
      <c r="FG28" s="1723"/>
      <c r="FH28" s="1723"/>
      <c r="FI28" s="1723"/>
      <c r="FJ28" s="1723"/>
      <c r="FK28" s="1723"/>
      <c r="FL28" s="1723"/>
      <c r="FM28" s="1723"/>
      <c r="FN28" s="1723"/>
      <c r="FO28" s="1723"/>
      <c r="FP28" s="1723"/>
      <c r="FQ28" s="1723"/>
      <c r="FR28" s="1723"/>
      <c r="FS28" s="1723"/>
      <c r="FT28" s="1723"/>
      <c r="FU28" s="1723"/>
      <c r="FV28" s="1723"/>
      <c r="FW28" s="1723"/>
      <c r="FX28" s="1723"/>
      <c r="FY28" s="1723"/>
      <c r="FZ28" s="1723"/>
      <c r="GA28" s="1723"/>
      <c r="GB28" s="1723"/>
      <c r="GC28" s="1723"/>
      <c r="GD28" s="1723"/>
      <c r="GE28" s="1723"/>
      <c r="GF28" s="1723"/>
      <c r="GG28" s="1723"/>
      <c r="GH28" s="1723"/>
      <c r="GI28" s="1723"/>
      <c r="GJ28" s="1723"/>
      <c r="GK28" s="1723"/>
      <c r="GL28" s="1723"/>
      <c r="GM28" s="1723"/>
      <c r="GN28" s="1723"/>
      <c r="GO28" s="1723"/>
      <c r="GP28" s="1723"/>
      <c r="GQ28" s="1723"/>
      <c r="GR28" s="1723"/>
      <c r="GS28" s="1723"/>
      <c r="GT28" s="1723"/>
      <c r="GU28" s="1723"/>
      <c r="GV28" s="1723"/>
      <c r="GW28" s="1723"/>
      <c r="GX28" s="1723"/>
      <c r="GY28" s="1723"/>
      <c r="GZ28" s="1723"/>
      <c r="HA28" s="1723"/>
      <c r="HB28" s="1723"/>
      <c r="HC28" s="1723"/>
      <c r="HD28" s="1723"/>
      <c r="HE28" s="1723"/>
      <c r="HF28" s="1723"/>
      <c r="HG28" s="1723"/>
      <c r="HH28" s="1723"/>
      <c r="HI28" s="1723"/>
      <c r="HJ28" s="1723"/>
      <c r="HK28" s="1723"/>
      <c r="HL28" s="1723"/>
      <c r="HM28" s="1723"/>
      <c r="HN28" s="1723"/>
      <c r="HO28" s="1723"/>
      <c r="HP28" s="1723"/>
      <c r="HQ28" s="1723"/>
      <c r="HR28" s="1723"/>
      <c r="HS28" s="1723"/>
      <c r="HT28" s="1723"/>
      <c r="HU28" s="1723"/>
    </row>
    <row r="29" spans="1:229" s="588" customFormat="1">
      <c r="A29" s="1726" t="s">
        <v>1115</v>
      </c>
      <c r="B29" s="1734">
        <v>3436</v>
      </c>
      <c r="C29" s="1734">
        <v>2643</v>
      </c>
      <c r="D29" s="1734">
        <v>1886</v>
      </c>
      <c r="E29" s="1734">
        <v>6084</v>
      </c>
      <c r="F29" s="1723"/>
      <c r="G29" s="1723"/>
      <c r="H29" s="1723"/>
      <c r="I29" s="1723"/>
      <c r="J29" s="1723"/>
      <c r="K29" s="1723"/>
      <c r="L29" s="1723"/>
      <c r="M29" s="1723"/>
      <c r="N29" s="1723"/>
      <c r="O29" s="1723"/>
      <c r="P29" s="1723"/>
      <c r="Q29" s="1723"/>
      <c r="R29" s="1723"/>
      <c r="S29" s="1723"/>
      <c r="T29" s="1723"/>
      <c r="U29" s="1723"/>
      <c r="V29" s="1723"/>
      <c r="W29" s="1723"/>
      <c r="X29" s="1723"/>
      <c r="Y29" s="1723"/>
      <c r="Z29" s="1723"/>
      <c r="AA29" s="1723"/>
      <c r="AB29" s="1723"/>
      <c r="AC29" s="1723"/>
      <c r="AD29" s="1723"/>
      <c r="AE29" s="1723"/>
      <c r="AF29" s="1723"/>
      <c r="AG29" s="1723"/>
      <c r="AH29" s="1723"/>
      <c r="AI29" s="1723"/>
      <c r="AJ29" s="1723"/>
      <c r="AK29" s="1723"/>
      <c r="AL29" s="1723"/>
      <c r="AM29" s="1723"/>
      <c r="AN29" s="1723"/>
      <c r="AO29" s="1723"/>
      <c r="AP29" s="1723"/>
      <c r="AQ29" s="1723"/>
      <c r="AR29" s="1723"/>
      <c r="AS29" s="1723"/>
      <c r="AT29" s="1723"/>
      <c r="AU29" s="1723"/>
      <c r="AV29" s="1723"/>
      <c r="AW29" s="1723"/>
      <c r="AX29" s="1723"/>
      <c r="AY29" s="1723"/>
      <c r="AZ29" s="1723"/>
      <c r="BA29" s="1723"/>
      <c r="BB29" s="1723"/>
      <c r="BC29" s="1723"/>
      <c r="BD29" s="1723"/>
      <c r="BE29" s="1723"/>
      <c r="BF29" s="1723"/>
      <c r="BG29" s="1723"/>
      <c r="BH29" s="1723"/>
      <c r="BI29" s="1723"/>
      <c r="BJ29" s="1723"/>
      <c r="BK29" s="1723"/>
      <c r="BL29" s="1723"/>
      <c r="BM29" s="1723"/>
      <c r="BN29" s="1723"/>
      <c r="BO29" s="1723"/>
      <c r="BP29" s="1723"/>
      <c r="BQ29" s="1723"/>
      <c r="BR29" s="1723"/>
      <c r="BS29" s="1723"/>
      <c r="BT29" s="1723"/>
      <c r="BU29" s="1723"/>
      <c r="BV29" s="1723"/>
      <c r="BW29" s="1723"/>
      <c r="BX29" s="1723"/>
      <c r="BY29" s="1723"/>
      <c r="BZ29" s="1723"/>
      <c r="CA29" s="1723"/>
      <c r="CB29" s="1723"/>
      <c r="CC29" s="1723"/>
      <c r="CD29" s="1723"/>
      <c r="CE29" s="1723"/>
      <c r="CF29" s="1723"/>
      <c r="CG29" s="1723"/>
      <c r="CH29" s="1723"/>
      <c r="CI29" s="1723"/>
      <c r="CJ29" s="1723"/>
      <c r="CK29" s="1723"/>
      <c r="CL29" s="1723"/>
      <c r="CM29" s="1723"/>
      <c r="CN29" s="1723"/>
      <c r="CO29" s="1723"/>
      <c r="CP29" s="1723"/>
      <c r="CQ29" s="1723"/>
      <c r="CR29" s="1723"/>
      <c r="CS29" s="1723"/>
      <c r="CT29" s="1723"/>
      <c r="CU29" s="1723"/>
      <c r="CV29" s="1723"/>
      <c r="CW29" s="1723"/>
      <c r="CX29" s="1723"/>
      <c r="CY29" s="1723"/>
      <c r="CZ29" s="1723"/>
      <c r="DA29" s="1723"/>
      <c r="DB29" s="1723"/>
      <c r="DC29" s="1723"/>
      <c r="DD29" s="1723"/>
      <c r="DE29" s="1723"/>
      <c r="DF29" s="1723"/>
      <c r="DG29" s="1723"/>
      <c r="DH29" s="1723"/>
      <c r="DI29" s="1723"/>
      <c r="DJ29" s="1723"/>
      <c r="DK29" s="1723"/>
      <c r="DL29" s="1723"/>
      <c r="DM29" s="1723"/>
      <c r="DN29" s="1723"/>
      <c r="DO29" s="1723"/>
      <c r="DP29" s="1723"/>
      <c r="DQ29" s="1723"/>
      <c r="DR29" s="1723"/>
      <c r="DS29" s="1723"/>
      <c r="DT29" s="1723"/>
      <c r="DU29" s="1723"/>
      <c r="DV29" s="1723"/>
      <c r="DW29" s="1723"/>
      <c r="DX29" s="1723"/>
      <c r="DY29" s="1723"/>
      <c r="DZ29" s="1723"/>
      <c r="EA29" s="1723"/>
      <c r="EB29" s="1723"/>
      <c r="EC29" s="1723"/>
      <c r="ED29" s="1723"/>
      <c r="EE29" s="1723"/>
      <c r="EF29" s="1723"/>
      <c r="EG29" s="1723"/>
      <c r="EH29" s="1723"/>
      <c r="EI29" s="1723"/>
      <c r="EJ29" s="1723"/>
      <c r="EK29" s="1723"/>
      <c r="EL29" s="1723"/>
      <c r="EM29" s="1723"/>
      <c r="EN29" s="1723"/>
      <c r="EO29" s="1723"/>
      <c r="EP29" s="1723"/>
      <c r="EQ29" s="1723"/>
      <c r="ER29" s="1723"/>
      <c r="ES29" s="1723"/>
      <c r="ET29" s="1723"/>
      <c r="EU29" s="1723"/>
      <c r="EV29" s="1723"/>
      <c r="EW29" s="1723"/>
      <c r="EX29" s="1723"/>
      <c r="EY29" s="1723"/>
      <c r="EZ29" s="1723"/>
      <c r="FA29" s="1723"/>
      <c r="FB29" s="1723"/>
      <c r="FC29" s="1723"/>
      <c r="FD29" s="1723"/>
      <c r="FE29" s="1723"/>
      <c r="FF29" s="1723"/>
      <c r="FG29" s="1723"/>
      <c r="FH29" s="1723"/>
      <c r="FI29" s="1723"/>
      <c r="FJ29" s="1723"/>
      <c r="FK29" s="1723"/>
      <c r="FL29" s="1723"/>
      <c r="FM29" s="1723"/>
      <c r="FN29" s="1723"/>
      <c r="FO29" s="1723"/>
      <c r="FP29" s="1723"/>
      <c r="FQ29" s="1723"/>
      <c r="FR29" s="1723"/>
      <c r="FS29" s="1723"/>
      <c r="FT29" s="1723"/>
      <c r="FU29" s="1723"/>
      <c r="FV29" s="1723"/>
      <c r="FW29" s="1723"/>
      <c r="FX29" s="1723"/>
      <c r="FY29" s="1723"/>
      <c r="FZ29" s="1723"/>
      <c r="GA29" s="1723"/>
      <c r="GB29" s="1723"/>
      <c r="GC29" s="1723"/>
      <c r="GD29" s="1723"/>
      <c r="GE29" s="1723"/>
      <c r="GF29" s="1723"/>
      <c r="GG29" s="1723"/>
      <c r="GH29" s="1723"/>
      <c r="GI29" s="1723"/>
      <c r="GJ29" s="1723"/>
      <c r="GK29" s="1723"/>
      <c r="GL29" s="1723"/>
      <c r="GM29" s="1723"/>
      <c r="GN29" s="1723"/>
      <c r="GO29" s="1723"/>
      <c r="GP29" s="1723"/>
      <c r="GQ29" s="1723"/>
      <c r="GR29" s="1723"/>
      <c r="GS29" s="1723"/>
      <c r="GT29" s="1723"/>
      <c r="GU29" s="1723"/>
      <c r="GV29" s="1723"/>
      <c r="GW29" s="1723"/>
      <c r="GX29" s="1723"/>
      <c r="GY29" s="1723"/>
      <c r="GZ29" s="1723"/>
      <c r="HA29" s="1723"/>
      <c r="HB29" s="1723"/>
      <c r="HC29" s="1723"/>
      <c r="HD29" s="1723"/>
      <c r="HE29" s="1723"/>
      <c r="HF29" s="1723"/>
      <c r="HG29" s="1723"/>
      <c r="HH29" s="1723"/>
      <c r="HI29" s="1723"/>
      <c r="HJ29" s="1723"/>
      <c r="HK29" s="1723"/>
      <c r="HL29" s="1723"/>
      <c r="HM29" s="1723"/>
      <c r="HN29" s="1723"/>
      <c r="HO29" s="1723"/>
      <c r="HP29" s="1723"/>
      <c r="HQ29" s="1723"/>
      <c r="HR29" s="1723"/>
      <c r="HS29" s="1723"/>
      <c r="HT29" s="1723"/>
      <c r="HU29" s="1723"/>
    </row>
    <row r="30" spans="1:229" s="588" customFormat="1" ht="16.5" customHeight="1">
      <c r="A30" s="1726" t="s">
        <v>1116</v>
      </c>
      <c r="B30" s="1734">
        <v>4692</v>
      </c>
      <c r="C30" s="1734">
        <v>7259</v>
      </c>
      <c r="D30" s="1734">
        <v>9180</v>
      </c>
      <c r="E30" s="1734">
        <v>11556</v>
      </c>
      <c r="F30" s="1723"/>
      <c r="G30" s="1723"/>
      <c r="H30" s="1723"/>
      <c r="I30" s="1723"/>
      <c r="J30" s="1723"/>
      <c r="K30" s="1723"/>
      <c r="L30" s="1723"/>
      <c r="M30" s="1723"/>
      <c r="N30" s="1723"/>
      <c r="O30" s="1723"/>
      <c r="P30" s="1723"/>
      <c r="Q30" s="1723"/>
      <c r="R30" s="1723"/>
      <c r="S30" s="1723"/>
      <c r="T30" s="1723"/>
      <c r="U30" s="1723"/>
      <c r="V30" s="1723"/>
      <c r="W30" s="1723"/>
      <c r="X30" s="1723"/>
      <c r="Y30" s="1723"/>
      <c r="Z30" s="1723"/>
      <c r="AA30" s="1723"/>
      <c r="AB30" s="1723"/>
      <c r="AC30" s="1723"/>
      <c r="AD30" s="1723"/>
      <c r="AE30" s="1723"/>
      <c r="AF30" s="1723"/>
      <c r="AG30" s="1723"/>
      <c r="AH30" s="1723"/>
      <c r="AI30" s="1723"/>
      <c r="AJ30" s="1723"/>
      <c r="AK30" s="1723"/>
      <c r="AL30" s="1723"/>
      <c r="AM30" s="1723"/>
      <c r="AN30" s="1723"/>
      <c r="AO30" s="1723"/>
      <c r="AP30" s="1723"/>
      <c r="AQ30" s="1723"/>
      <c r="AR30" s="1723"/>
      <c r="AS30" s="1723"/>
      <c r="AT30" s="1723"/>
      <c r="AU30" s="1723"/>
      <c r="AV30" s="1723"/>
      <c r="AW30" s="1723"/>
      <c r="AX30" s="1723"/>
      <c r="AY30" s="1723"/>
      <c r="AZ30" s="1723"/>
      <c r="BA30" s="1723"/>
      <c r="BB30" s="1723"/>
      <c r="BC30" s="1723"/>
      <c r="BD30" s="1723"/>
      <c r="BE30" s="1723"/>
      <c r="BF30" s="1723"/>
      <c r="BG30" s="1723"/>
      <c r="BH30" s="1723"/>
      <c r="BI30" s="1723"/>
      <c r="BJ30" s="1723"/>
      <c r="BK30" s="1723"/>
      <c r="BL30" s="1723"/>
      <c r="BM30" s="1723"/>
      <c r="BN30" s="1723"/>
      <c r="BO30" s="1723"/>
      <c r="BP30" s="1723"/>
      <c r="BQ30" s="1723"/>
      <c r="BR30" s="1723"/>
      <c r="BS30" s="1723"/>
      <c r="BT30" s="1723"/>
      <c r="BU30" s="1723"/>
      <c r="BV30" s="1723"/>
      <c r="BW30" s="1723"/>
      <c r="BX30" s="1723"/>
      <c r="BY30" s="1723"/>
      <c r="BZ30" s="1723"/>
      <c r="CA30" s="1723"/>
      <c r="CB30" s="1723"/>
      <c r="CC30" s="1723"/>
      <c r="CD30" s="1723"/>
      <c r="CE30" s="1723"/>
      <c r="CF30" s="1723"/>
      <c r="CG30" s="1723"/>
      <c r="CH30" s="1723"/>
      <c r="CI30" s="1723"/>
      <c r="CJ30" s="1723"/>
      <c r="CK30" s="1723"/>
      <c r="CL30" s="1723"/>
      <c r="CM30" s="1723"/>
      <c r="CN30" s="1723"/>
      <c r="CO30" s="1723"/>
      <c r="CP30" s="1723"/>
      <c r="CQ30" s="1723"/>
      <c r="CR30" s="1723"/>
      <c r="CS30" s="1723"/>
      <c r="CT30" s="1723"/>
      <c r="CU30" s="1723"/>
      <c r="CV30" s="1723"/>
      <c r="CW30" s="1723"/>
      <c r="CX30" s="1723"/>
      <c r="CY30" s="1723"/>
      <c r="CZ30" s="1723"/>
      <c r="DA30" s="1723"/>
      <c r="DB30" s="1723"/>
      <c r="DC30" s="1723"/>
      <c r="DD30" s="1723"/>
      <c r="DE30" s="1723"/>
      <c r="DF30" s="1723"/>
      <c r="DG30" s="1723"/>
      <c r="DH30" s="1723"/>
      <c r="DI30" s="1723"/>
      <c r="DJ30" s="1723"/>
      <c r="DK30" s="1723"/>
      <c r="DL30" s="1723"/>
      <c r="DM30" s="1723"/>
      <c r="DN30" s="1723"/>
      <c r="DO30" s="1723"/>
      <c r="DP30" s="1723"/>
      <c r="DQ30" s="1723"/>
      <c r="DR30" s="1723"/>
      <c r="DS30" s="1723"/>
      <c r="DT30" s="1723"/>
      <c r="DU30" s="1723"/>
      <c r="DV30" s="1723"/>
      <c r="DW30" s="1723"/>
      <c r="DX30" s="1723"/>
      <c r="DY30" s="1723"/>
      <c r="DZ30" s="1723"/>
      <c r="EA30" s="1723"/>
      <c r="EB30" s="1723"/>
      <c r="EC30" s="1723"/>
      <c r="ED30" s="1723"/>
      <c r="EE30" s="1723"/>
      <c r="EF30" s="1723"/>
      <c r="EG30" s="1723"/>
      <c r="EH30" s="1723"/>
      <c r="EI30" s="1723"/>
      <c r="EJ30" s="1723"/>
      <c r="EK30" s="1723"/>
      <c r="EL30" s="1723"/>
      <c r="EM30" s="1723"/>
      <c r="EN30" s="1723"/>
      <c r="EO30" s="1723"/>
      <c r="EP30" s="1723"/>
      <c r="EQ30" s="1723"/>
      <c r="ER30" s="1723"/>
      <c r="ES30" s="1723"/>
      <c r="ET30" s="1723"/>
      <c r="EU30" s="1723"/>
      <c r="EV30" s="1723"/>
      <c r="EW30" s="1723"/>
      <c r="EX30" s="1723"/>
      <c r="EY30" s="1723"/>
      <c r="EZ30" s="1723"/>
      <c r="FA30" s="1723"/>
      <c r="FB30" s="1723"/>
      <c r="FC30" s="1723"/>
      <c r="FD30" s="1723"/>
      <c r="FE30" s="1723"/>
      <c r="FF30" s="1723"/>
      <c r="FG30" s="1723"/>
      <c r="FH30" s="1723"/>
      <c r="FI30" s="1723"/>
      <c r="FJ30" s="1723"/>
      <c r="FK30" s="1723"/>
      <c r="FL30" s="1723"/>
      <c r="FM30" s="1723"/>
      <c r="FN30" s="1723"/>
      <c r="FO30" s="1723"/>
      <c r="FP30" s="1723"/>
      <c r="FQ30" s="1723"/>
      <c r="FR30" s="1723"/>
      <c r="FS30" s="1723"/>
      <c r="FT30" s="1723"/>
      <c r="FU30" s="1723"/>
      <c r="FV30" s="1723"/>
      <c r="FW30" s="1723"/>
      <c r="FX30" s="1723"/>
      <c r="FY30" s="1723"/>
      <c r="FZ30" s="1723"/>
      <c r="GA30" s="1723"/>
      <c r="GB30" s="1723"/>
      <c r="GC30" s="1723"/>
      <c r="GD30" s="1723"/>
      <c r="GE30" s="1723"/>
      <c r="GF30" s="1723"/>
      <c r="GG30" s="1723"/>
      <c r="GH30" s="1723"/>
      <c r="GI30" s="1723"/>
      <c r="GJ30" s="1723"/>
      <c r="GK30" s="1723"/>
      <c r="GL30" s="1723"/>
      <c r="GM30" s="1723"/>
      <c r="GN30" s="1723"/>
      <c r="GO30" s="1723"/>
      <c r="GP30" s="1723"/>
      <c r="GQ30" s="1723"/>
      <c r="GR30" s="1723"/>
      <c r="GS30" s="1723"/>
      <c r="GT30" s="1723"/>
      <c r="GU30" s="1723"/>
      <c r="GV30" s="1723"/>
      <c r="GW30" s="1723"/>
      <c r="GX30" s="1723"/>
      <c r="GY30" s="1723"/>
      <c r="GZ30" s="1723"/>
      <c r="HA30" s="1723"/>
      <c r="HB30" s="1723"/>
      <c r="HC30" s="1723"/>
      <c r="HD30" s="1723"/>
      <c r="HE30" s="1723"/>
      <c r="HF30" s="1723"/>
      <c r="HG30" s="1723"/>
      <c r="HH30" s="1723"/>
      <c r="HI30" s="1723"/>
      <c r="HJ30" s="1723"/>
      <c r="HK30" s="1723"/>
      <c r="HL30" s="1723"/>
      <c r="HM30" s="1723"/>
      <c r="HN30" s="1723"/>
      <c r="HO30" s="1723"/>
      <c r="HP30" s="1723"/>
      <c r="HQ30" s="1723"/>
      <c r="HR30" s="1723"/>
      <c r="HS30" s="1723"/>
      <c r="HT30" s="1723"/>
      <c r="HU30" s="1723"/>
    </row>
    <row r="31" spans="1:229" s="588" customFormat="1" ht="16.5" customHeight="1">
      <c r="A31" s="1726" t="s">
        <v>1117</v>
      </c>
      <c r="B31" s="1734">
        <v>5886</v>
      </c>
      <c r="C31" s="1734">
        <v>6140</v>
      </c>
      <c r="D31" s="1734">
        <v>6423</v>
      </c>
      <c r="E31" s="1734">
        <v>6740</v>
      </c>
      <c r="F31" s="1723"/>
      <c r="G31" s="1723"/>
      <c r="H31" s="1723"/>
      <c r="I31" s="1723"/>
      <c r="J31" s="1723"/>
      <c r="K31" s="1723"/>
      <c r="L31" s="1723"/>
      <c r="M31" s="1723"/>
      <c r="N31" s="1723"/>
      <c r="O31" s="1723"/>
      <c r="P31" s="1723"/>
      <c r="Q31" s="1723"/>
      <c r="R31" s="1723"/>
      <c r="S31" s="1723"/>
      <c r="T31" s="1723"/>
      <c r="U31" s="1723"/>
      <c r="V31" s="1723"/>
      <c r="W31" s="1723"/>
      <c r="X31" s="1723"/>
      <c r="Y31" s="1723"/>
      <c r="Z31" s="1723"/>
      <c r="AA31" s="1723"/>
      <c r="AB31" s="1723"/>
      <c r="AC31" s="1723"/>
      <c r="AD31" s="1723"/>
      <c r="AE31" s="1723"/>
      <c r="AF31" s="1723"/>
      <c r="AG31" s="1723"/>
      <c r="AH31" s="1723"/>
      <c r="AI31" s="1723"/>
      <c r="AJ31" s="1723"/>
      <c r="AK31" s="1723"/>
      <c r="AL31" s="1723"/>
      <c r="AM31" s="1723"/>
      <c r="AN31" s="1723"/>
      <c r="AO31" s="1723"/>
      <c r="AP31" s="1723"/>
      <c r="AQ31" s="1723"/>
      <c r="AR31" s="1723"/>
      <c r="AS31" s="1723"/>
      <c r="AT31" s="1723"/>
      <c r="AU31" s="1723"/>
      <c r="AV31" s="1723"/>
      <c r="AW31" s="1723"/>
      <c r="AX31" s="1723"/>
      <c r="AY31" s="1723"/>
      <c r="AZ31" s="1723"/>
      <c r="BA31" s="1723"/>
      <c r="BB31" s="1723"/>
      <c r="BC31" s="1723"/>
      <c r="BD31" s="1723"/>
      <c r="BE31" s="1723"/>
      <c r="BF31" s="1723"/>
      <c r="BG31" s="1723"/>
      <c r="BH31" s="1723"/>
      <c r="BI31" s="1723"/>
      <c r="BJ31" s="1723"/>
      <c r="BK31" s="1723"/>
      <c r="BL31" s="1723"/>
      <c r="BM31" s="1723"/>
      <c r="BN31" s="1723"/>
      <c r="BO31" s="1723"/>
      <c r="BP31" s="1723"/>
      <c r="BQ31" s="1723"/>
      <c r="BR31" s="1723"/>
      <c r="BS31" s="1723"/>
      <c r="BT31" s="1723"/>
      <c r="BU31" s="1723"/>
      <c r="BV31" s="1723"/>
      <c r="BW31" s="1723"/>
      <c r="BX31" s="1723"/>
      <c r="BY31" s="1723"/>
      <c r="BZ31" s="1723"/>
      <c r="CA31" s="1723"/>
      <c r="CB31" s="1723"/>
      <c r="CC31" s="1723"/>
      <c r="CD31" s="1723"/>
      <c r="CE31" s="1723"/>
      <c r="CF31" s="1723"/>
      <c r="CG31" s="1723"/>
      <c r="CH31" s="1723"/>
      <c r="CI31" s="1723"/>
      <c r="CJ31" s="1723"/>
      <c r="CK31" s="1723"/>
      <c r="CL31" s="1723"/>
      <c r="CM31" s="1723"/>
      <c r="CN31" s="1723"/>
      <c r="CO31" s="1723"/>
      <c r="CP31" s="1723"/>
      <c r="CQ31" s="1723"/>
      <c r="CR31" s="1723"/>
      <c r="CS31" s="1723"/>
      <c r="CT31" s="1723"/>
      <c r="CU31" s="1723"/>
      <c r="CV31" s="1723"/>
      <c r="CW31" s="1723"/>
      <c r="CX31" s="1723"/>
      <c r="CY31" s="1723"/>
      <c r="CZ31" s="1723"/>
      <c r="DA31" s="1723"/>
      <c r="DB31" s="1723"/>
      <c r="DC31" s="1723"/>
      <c r="DD31" s="1723"/>
      <c r="DE31" s="1723"/>
      <c r="DF31" s="1723"/>
      <c r="DG31" s="1723"/>
      <c r="DH31" s="1723"/>
      <c r="DI31" s="1723"/>
      <c r="DJ31" s="1723"/>
      <c r="DK31" s="1723"/>
      <c r="DL31" s="1723"/>
      <c r="DM31" s="1723"/>
      <c r="DN31" s="1723"/>
      <c r="DO31" s="1723"/>
      <c r="DP31" s="1723"/>
      <c r="DQ31" s="1723"/>
      <c r="DR31" s="1723"/>
      <c r="DS31" s="1723"/>
      <c r="DT31" s="1723"/>
      <c r="DU31" s="1723"/>
      <c r="DV31" s="1723"/>
      <c r="DW31" s="1723"/>
      <c r="DX31" s="1723"/>
      <c r="DY31" s="1723"/>
      <c r="DZ31" s="1723"/>
      <c r="EA31" s="1723"/>
      <c r="EB31" s="1723"/>
      <c r="EC31" s="1723"/>
      <c r="ED31" s="1723"/>
      <c r="EE31" s="1723"/>
      <c r="EF31" s="1723"/>
      <c r="EG31" s="1723"/>
      <c r="EH31" s="1723"/>
      <c r="EI31" s="1723"/>
      <c r="EJ31" s="1723"/>
      <c r="EK31" s="1723"/>
      <c r="EL31" s="1723"/>
      <c r="EM31" s="1723"/>
      <c r="EN31" s="1723"/>
      <c r="EO31" s="1723"/>
      <c r="EP31" s="1723"/>
      <c r="EQ31" s="1723"/>
      <c r="ER31" s="1723"/>
      <c r="ES31" s="1723"/>
      <c r="ET31" s="1723"/>
      <c r="EU31" s="1723"/>
      <c r="EV31" s="1723"/>
      <c r="EW31" s="1723"/>
      <c r="EX31" s="1723"/>
      <c r="EY31" s="1723"/>
      <c r="EZ31" s="1723"/>
      <c r="FA31" s="1723"/>
      <c r="FB31" s="1723"/>
      <c r="FC31" s="1723"/>
      <c r="FD31" s="1723"/>
      <c r="FE31" s="1723"/>
      <c r="FF31" s="1723"/>
      <c r="FG31" s="1723"/>
      <c r="FH31" s="1723"/>
      <c r="FI31" s="1723"/>
      <c r="FJ31" s="1723"/>
      <c r="FK31" s="1723"/>
      <c r="FL31" s="1723"/>
      <c r="FM31" s="1723"/>
      <c r="FN31" s="1723"/>
      <c r="FO31" s="1723"/>
      <c r="FP31" s="1723"/>
      <c r="FQ31" s="1723"/>
      <c r="FR31" s="1723"/>
      <c r="FS31" s="1723"/>
      <c r="FT31" s="1723"/>
      <c r="FU31" s="1723"/>
      <c r="FV31" s="1723"/>
      <c r="FW31" s="1723"/>
      <c r="FX31" s="1723"/>
      <c r="FY31" s="1723"/>
      <c r="FZ31" s="1723"/>
      <c r="GA31" s="1723"/>
      <c r="GB31" s="1723"/>
      <c r="GC31" s="1723"/>
      <c r="GD31" s="1723"/>
      <c r="GE31" s="1723"/>
      <c r="GF31" s="1723"/>
      <c r="GG31" s="1723"/>
      <c r="GH31" s="1723"/>
      <c r="GI31" s="1723"/>
      <c r="GJ31" s="1723"/>
      <c r="GK31" s="1723"/>
      <c r="GL31" s="1723"/>
      <c r="GM31" s="1723"/>
      <c r="GN31" s="1723"/>
      <c r="GO31" s="1723"/>
      <c r="GP31" s="1723"/>
      <c r="GQ31" s="1723"/>
      <c r="GR31" s="1723"/>
      <c r="GS31" s="1723"/>
      <c r="GT31" s="1723"/>
      <c r="GU31" s="1723"/>
      <c r="GV31" s="1723"/>
      <c r="GW31" s="1723"/>
      <c r="GX31" s="1723"/>
      <c r="GY31" s="1723"/>
      <c r="GZ31" s="1723"/>
      <c r="HA31" s="1723"/>
      <c r="HB31" s="1723"/>
      <c r="HC31" s="1723"/>
      <c r="HD31" s="1723"/>
      <c r="HE31" s="1723"/>
      <c r="HF31" s="1723"/>
      <c r="HG31" s="1723"/>
      <c r="HH31" s="1723"/>
      <c r="HI31" s="1723"/>
      <c r="HJ31" s="1723"/>
      <c r="HK31" s="1723"/>
      <c r="HL31" s="1723"/>
      <c r="HM31" s="1723"/>
      <c r="HN31" s="1723"/>
      <c r="HO31" s="1723"/>
      <c r="HP31" s="1723"/>
      <c r="HQ31" s="1723"/>
      <c r="HR31" s="1723"/>
      <c r="HS31" s="1723"/>
      <c r="HT31" s="1723"/>
      <c r="HU31" s="1723"/>
    </row>
    <row r="32" spans="1:229" s="588" customFormat="1" ht="16.5" customHeight="1">
      <c r="A32" s="1726" t="s">
        <v>761</v>
      </c>
      <c r="B32" s="1734">
        <v>1886</v>
      </c>
      <c r="C32" s="1734">
        <v>3000</v>
      </c>
      <c r="D32" s="1734">
        <v>3958</v>
      </c>
      <c r="E32" s="1734">
        <v>4727</v>
      </c>
      <c r="F32" s="1723"/>
      <c r="G32" s="1723"/>
      <c r="H32" s="1723"/>
      <c r="I32" s="1723"/>
      <c r="J32" s="1723"/>
      <c r="K32" s="1723"/>
      <c r="L32" s="1723"/>
      <c r="M32" s="1723"/>
      <c r="N32" s="1723"/>
      <c r="O32" s="1723"/>
      <c r="P32" s="1723"/>
      <c r="Q32" s="1723"/>
      <c r="R32" s="1723"/>
      <c r="S32" s="1723"/>
      <c r="T32" s="1723"/>
      <c r="U32" s="1723"/>
      <c r="V32" s="1723"/>
      <c r="W32" s="1723"/>
      <c r="X32" s="1723"/>
      <c r="Y32" s="1723"/>
      <c r="Z32" s="1723"/>
      <c r="AA32" s="1723"/>
      <c r="AB32" s="1723"/>
      <c r="AC32" s="1723"/>
      <c r="AD32" s="1723"/>
      <c r="AE32" s="1723"/>
      <c r="AF32" s="1723"/>
      <c r="AG32" s="1723"/>
      <c r="AH32" s="1723"/>
      <c r="AI32" s="1723"/>
      <c r="AJ32" s="1723"/>
      <c r="AK32" s="1723"/>
      <c r="AL32" s="1723"/>
      <c r="AM32" s="1723"/>
      <c r="AN32" s="1723"/>
      <c r="AO32" s="1723"/>
      <c r="AP32" s="1723"/>
      <c r="AQ32" s="1723"/>
      <c r="AR32" s="1723"/>
      <c r="AS32" s="1723"/>
      <c r="AT32" s="1723"/>
      <c r="AU32" s="1723"/>
      <c r="AV32" s="1723"/>
      <c r="AW32" s="1723"/>
      <c r="AX32" s="1723"/>
      <c r="AY32" s="1723"/>
      <c r="AZ32" s="1723"/>
      <c r="BA32" s="1723"/>
      <c r="BB32" s="1723"/>
      <c r="BC32" s="1723"/>
      <c r="BD32" s="1723"/>
      <c r="BE32" s="1723"/>
      <c r="BF32" s="1723"/>
      <c r="BG32" s="1723"/>
      <c r="BH32" s="1723"/>
      <c r="BI32" s="1723"/>
      <c r="BJ32" s="1723"/>
      <c r="BK32" s="1723"/>
      <c r="BL32" s="1723"/>
      <c r="BM32" s="1723"/>
      <c r="BN32" s="1723"/>
      <c r="BO32" s="1723"/>
      <c r="BP32" s="1723"/>
      <c r="BQ32" s="1723"/>
      <c r="BR32" s="1723"/>
      <c r="BS32" s="1723"/>
      <c r="BT32" s="1723"/>
      <c r="BU32" s="1723"/>
      <c r="BV32" s="1723"/>
      <c r="BW32" s="1723"/>
      <c r="BX32" s="1723"/>
      <c r="BY32" s="1723"/>
      <c r="BZ32" s="1723"/>
      <c r="CA32" s="1723"/>
      <c r="CB32" s="1723"/>
      <c r="CC32" s="1723"/>
      <c r="CD32" s="1723"/>
      <c r="CE32" s="1723"/>
      <c r="CF32" s="1723"/>
      <c r="CG32" s="1723"/>
      <c r="CH32" s="1723"/>
      <c r="CI32" s="1723"/>
      <c r="CJ32" s="1723"/>
      <c r="CK32" s="1723"/>
      <c r="CL32" s="1723"/>
      <c r="CM32" s="1723"/>
      <c r="CN32" s="1723"/>
      <c r="CO32" s="1723"/>
      <c r="CP32" s="1723"/>
      <c r="CQ32" s="1723"/>
      <c r="CR32" s="1723"/>
      <c r="CS32" s="1723"/>
      <c r="CT32" s="1723"/>
      <c r="CU32" s="1723"/>
      <c r="CV32" s="1723"/>
      <c r="CW32" s="1723"/>
      <c r="CX32" s="1723"/>
      <c r="CY32" s="1723"/>
      <c r="CZ32" s="1723"/>
      <c r="DA32" s="1723"/>
      <c r="DB32" s="1723"/>
      <c r="DC32" s="1723"/>
      <c r="DD32" s="1723"/>
      <c r="DE32" s="1723"/>
      <c r="DF32" s="1723"/>
      <c r="DG32" s="1723"/>
      <c r="DH32" s="1723"/>
      <c r="DI32" s="1723"/>
      <c r="DJ32" s="1723"/>
      <c r="DK32" s="1723"/>
      <c r="DL32" s="1723"/>
      <c r="DM32" s="1723"/>
      <c r="DN32" s="1723"/>
      <c r="DO32" s="1723"/>
      <c r="DP32" s="1723"/>
      <c r="DQ32" s="1723"/>
      <c r="DR32" s="1723"/>
      <c r="DS32" s="1723"/>
      <c r="DT32" s="1723"/>
      <c r="DU32" s="1723"/>
      <c r="DV32" s="1723"/>
      <c r="DW32" s="1723"/>
      <c r="DX32" s="1723"/>
      <c r="DY32" s="1723"/>
      <c r="DZ32" s="1723"/>
      <c r="EA32" s="1723"/>
      <c r="EB32" s="1723"/>
      <c r="EC32" s="1723"/>
      <c r="ED32" s="1723"/>
      <c r="EE32" s="1723"/>
      <c r="EF32" s="1723"/>
      <c r="EG32" s="1723"/>
      <c r="EH32" s="1723"/>
      <c r="EI32" s="1723"/>
      <c r="EJ32" s="1723"/>
      <c r="EK32" s="1723"/>
      <c r="EL32" s="1723"/>
      <c r="EM32" s="1723"/>
      <c r="EN32" s="1723"/>
      <c r="EO32" s="1723"/>
      <c r="EP32" s="1723"/>
      <c r="EQ32" s="1723"/>
      <c r="ER32" s="1723"/>
      <c r="ES32" s="1723"/>
      <c r="ET32" s="1723"/>
      <c r="EU32" s="1723"/>
      <c r="EV32" s="1723"/>
      <c r="EW32" s="1723"/>
      <c r="EX32" s="1723"/>
      <c r="EY32" s="1723"/>
      <c r="EZ32" s="1723"/>
      <c r="FA32" s="1723"/>
      <c r="FB32" s="1723"/>
      <c r="FC32" s="1723"/>
      <c r="FD32" s="1723"/>
      <c r="FE32" s="1723"/>
      <c r="FF32" s="1723"/>
      <c r="FG32" s="1723"/>
      <c r="FH32" s="1723"/>
      <c r="FI32" s="1723"/>
      <c r="FJ32" s="1723"/>
      <c r="FK32" s="1723"/>
      <c r="FL32" s="1723"/>
      <c r="FM32" s="1723"/>
      <c r="FN32" s="1723"/>
      <c r="FO32" s="1723"/>
      <c r="FP32" s="1723"/>
      <c r="FQ32" s="1723"/>
      <c r="FR32" s="1723"/>
      <c r="FS32" s="1723"/>
      <c r="FT32" s="1723"/>
      <c r="FU32" s="1723"/>
      <c r="FV32" s="1723"/>
      <c r="FW32" s="1723"/>
      <c r="FX32" s="1723"/>
      <c r="FY32" s="1723"/>
      <c r="FZ32" s="1723"/>
      <c r="GA32" s="1723"/>
      <c r="GB32" s="1723"/>
      <c r="GC32" s="1723"/>
      <c r="GD32" s="1723"/>
      <c r="GE32" s="1723"/>
      <c r="GF32" s="1723"/>
      <c r="GG32" s="1723"/>
      <c r="GH32" s="1723"/>
      <c r="GI32" s="1723"/>
      <c r="GJ32" s="1723"/>
      <c r="GK32" s="1723"/>
      <c r="GL32" s="1723"/>
      <c r="GM32" s="1723"/>
      <c r="GN32" s="1723"/>
      <c r="GO32" s="1723"/>
      <c r="GP32" s="1723"/>
      <c r="GQ32" s="1723"/>
      <c r="GR32" s="1723"/>
      <c r="GS32" s="1723"/>
      <c r="GT32" s="1723"/>
      <c r="GU32" s="1723"/>
      <c r="GV32" s="1723"/>
      <c r="GW32" s="1723"/>
      <c r="GX32" s="1723"/>
      <c r="GY32" s="1723"/>
      <c r="GZ32" s="1723"/>
      <c r="HA32" s="1723"/>
      <c r="HB32" s="1723"/>
      <c r="HC32" s="1723"/>
      <c r="HD32" s="1723"/>
      <c r="HE32" s="1723"/>
      <c r="HF32" s="1723"/>
      <c r="HG32" s="1723"/>
      <c r="HH32" s="1723"/>
      <c r="HI32" s="1723"/>
      <c r="HJ32" s="1723"/>
      <c r="HK32" s="1723"/>
      <c r="HL32" s="1723"/>
      <c r="HM32" s="1723"/>
      <c r="HN32" s="1723"/>
      <c r="HO32" s="1723"/>
      <c r="HP32" s="1723"/>
      <c r="HQ32" s="1723"/>
      <c r="HR32" s="1723"/>
      <c r="HS32" s="1723"/>
      <c r="HT32" s="1723"/>
      <c r="HU32" s="1723"/>
    </row>
    <row r="33" spans="1:229" s="588" customFormat="1" ht="16.5" customHeight="1">
      <c r="A33" s="1726" t="s">
        <v>1118</v>
      </c>
      <c r="B33" s="1734">
        <v>392</v>
      </c>
      <c r="C33" s="1734">
        <v>140</v>
      </c>
      <c r="D33" s="1734">
        <v>148</v>
      </c>
      <c r="E33" s="1734">
        <v>155</v>
      </c>
      <c r="F33" s="1723"/>
      <c r="G33" s="1723"/>
      <c r="H33" s="1723"/>
      <c r="I33" s="1723"/>
      <c r="J33" s="1723"/>
      <c r="K33" s="1723"/>
      <c r="L33" s="1723"/>
      <c r="M33" s="1723"/>
      <c r="N33" s="1723"/>
      <c r="O33" s="1723"/>
      <c r="P33" s="1723"/>
      <c r="Q33" s="1723"/>
      <c r="R33" s="1723"/>
      <c r="S33" s="1723"/>
      <c r="T33" s="1723"/>
      <c r="U33" s="1723"/>
      <c r="V33" s="1723"/>
      <c r="W33" s="1723"/>
      <c r="X33" s="1723"/>
      <c r="Y33" s="1723"/>
      <c r="Z33" s="1723"/>
      <c r="AA33" s="1723"/>
      <c r="AB33" s="1723"/>
      <c r="AC33" s="1723"/>
      <c r="AD33" s="1723"/>
      <c r="AE33" s="1723"/>
      <c r="AF33" s="1723"/>
      <c r="AG33" s="1723"/>
      <c r="AH33" s="1723"/>
      <c r="AI33" s="1723"/>
      <c r="AJ33" s="1723"/>
      <c r="AK33" s="1723"/>
      <c r="AL33" s="1723"/>
      <c r="AM33" s="1723"/>
      <c r="AN33" s="1723"/>
      <c r="AO33" s="1723"/>
      <c r="AP33" s="1723"/>
      <c r="AQ33" s="1723"/>
      <c r="AR33" s="1723"/>
      <c r="AS33" s="1723"/>
      <c r="AT33" s="1723"/>
      <c r="AU33" s="1723"/>
      <c r="AV33" s="1723"/>
      <c r="AW33" s="1723"/>
      <c r="AX33" s="1723"/>
      <c r="AY33" s="1723"/>
      <c r="AZ33" s="1723"/>
      <c r="BA33" s="1723"/>
      <c r="BB33" s="1723"/>
      <c r="BC33" s="1723"/>
      <c r="BD33" s="1723"/>
      <c r="BE33" s="1723"/>
      <c r="BF33" s="1723"/>
      <c r="BG33" s="1723"/>
      <c r="BH33" s="1723"/>
      <c r="BI33" s="1723"/>
      <c r="BJ33" s="1723"/>
      <c r="BK33" s="1723"/>
      <c r="BL33" s="1723"/>
      <c r="BM33" s="1723"/>
      <c r="BN33" s="1723"/>
      <c r="BO33" s="1723"/>
      <c r="BP33" s="1723"/>
      <c r="BQ33" s="1723"/>
      <c r="BR33" s="1723"/>
      <c r="BS33" s="1723"/>
      <c r="BT33" s="1723"/>
      <c r="BU33" s="1723"/>
      <c r="BV33" s="1723"/>
      <c r="BW33" s="1723"/>
      <c r="BX33" s="1723"/>
      <c r="BY33" s="1723"/>
      <c r="BZ33" s="1723"/>
      <c r="CA33" s="1723"/>
      <c r="CB33" s="1723"/>
      <c r="CC33" s="1723"/>
      <c r="CD33" s="1723"/>
      <c r="CE33" s="1723"/>
      <c r="CF33" s="1723"/>
      <c r="CG33" s="1723"/>
      <c r="CH33" s="1723"/>
      <c r="CI33" s="1723"/>
      <c r="CJ33" s="1723"/>
      <c r="CK33" s="1723"/>
      <c r="CL33" s="1723"/>
      <c r="CM33" s="1723"/>
      <c r="CN33" s="1723"/>
      <c r="CO33" s="1723"/>
      <c r="CP33" s="1723"/>
      <c r="CQ33" s="1723"/>
      <c r="CR33" s="1723"/>
      <c r="CS33" s="1723"/>
      <c r="CT33" s="1723"/>
      <c r="CU33" s="1723"/>
      <c r="CV33" s="1723"/>
      <c r="CW33" s="1723"/>
      <c r="CX33" s="1723"/>
      <c r="CY33" s="1723"/>
      <c r="CZ33" s="1723"/>
      <c r="DA33" s="1723"/>
      <c r="DB33" s="1723"/>
      <c r="DC33" s="1723"/>
      <c r="DD33" s="1723"/>
      <c r="DE33" s="1723"/>
      <c r="DF33" s="1723"/>
      <c r="DG33" s="1723"/>
      <c r="DH33" s="1723"/>
      <c r="DI33" s="1723"/>
      <c r="DJ33" s="1723"/>
      <c r="DK33" s="1723"/>
      <c r="DL33" s="1723"/>
      <c r="DM33" s="1723"/>
      <c r="DN33" s="1723"/>
      <c r="DO33" s="1723"/>
      <c r="DP33" s="1723"/>
      <c r="DQ33" s="1723"/>
      <c r="DR33" s="1723"/>
      <c r="DS33" s="1723"/>
      <c r="DT33" s="1723"/>
      <c r="DU33" s="1723"/>
      <c r="DV33" s="1723"/>
      <c r="DW33" s="1723"/>
      <c r="DX33" s="1723"/>
      <c r="DY33" s="1723"/>
      <c r="DZ33" s="1723"/>
      <c r="EA33" s="1723"/>
      <c r="EB33" s="1723"/>
      <c r="EC33" s="1723"/>
      <c r="ED33" s="1723"/>
      <c r="EE33" s="1723"/>
      <c r="EF33" s="1723"/>
      <c r="EG33" s="1723"/>
      <c r="EH33" s="1723"/>
      <c r="EI33" s="1723"/>
      <c r="EJ33" s="1723"/>
      <c r="EK33" s="1723"/>
      <c r="EL33" s="1723"/>
      <c r="EM33" s="1723"/>
      <c r="EN33" s="1723"/>
      <c r="EO33" s="1723"/>
      <c r="EP33" s="1723"/>
      <c r="EQ33" s="1723"/>
      <c r="ER33" s="1723"/>
      <c r="ES33" s="1723"/>
      <c r="ET33" s="1723"/>
      <c r="EU33" s="1723"/>
      <c r="EV33" s="1723"/>
      <c r="EW33" s="1723"/>
      <c r="EX33" s="1723"/>
      <c r="EY33" s="1723"/>
      <c r="EZ33" s="1723"/>
      <c r="FA33" s="1723"/>
      <c r="FB33" s="1723"/>
      <c r="FC33" s="1723"/>
      <c r="FD33" s="1723"/>
      <c r="FE33" s="1723"/>
      <c r="FF33" s="1723"/>
      <c r="FG33" s="1723"/>
      <c r="FH33" s="1723"/>
      <c r="FI33" s="1723"/>
      <c r="FJ33" s="1723"/>
      <c r="FK33" s="1723"/>
      <c r="FL33" s="1723"/>
      <c r="FM33" s="1723"/>
      <c r="FN33" s="1723"/>
      <c r="FO33" s="1723"/>
      <c r="FP33" s="1723"/>
      <c r="FQ33" s="1723"/>
      <c r="FR33" s="1723"/>
      <c r="FS33" s="1723"/>
      <c r="FT33" s="1723"/>
      <c r="FU33" s="1723"/>
      <c r="FV33" s="1723"/>
      <c r="FW33" s="1723"/>
      <c r="FX33" s="1723"/>
      <c r="FY33" s="1723"/>
      <c r="FZ33" s="1723"/>
      <c r="GA33" s="1723"/>
      <c r="GB33" s="1723"/>
      <c r="GC33" s="1723"/>
      <c r="GD33" s="1723"/>
      <c r="GE33" s="1723"/>
      <c r="GF33" s="1723"/>
      <c r="GG33" s="1723"/>
      <c r="GH33" s="1723"/>
      <c r="GI33" s="1723"/>
      <c r="GJ33" s="1723"/>
      <c r="GK33" s="1723"/>
      <c r="GL33" s="1723"/>
      <c r="GM33" s="1723"/>
      <c r="GN33" s="1723"/>
      <c r="GO33" s="1723"/>
      <c r="GP33" s="1723"/>
      <c r="GQ33" s="1723"/>
      <c r="GR33" s="1723"/>
      <c r="GS33" s="1723"/>
      <c r="GT33" s="1723"/>
      <c r="GU33" s="1723"/>
      <c r="GV33" s="1723"/>
      <c r="GW33" s="1723"/>
      <c r="GX33" s="1723"/>
      <c r="GY33" s="1723"/>
      <c r="GZ33" s="1723"/>
      <c r="HA33" s="1723"/>
      <c r="HB33" s="1723"/>
      <c r="HC33" s="1723"/>
      <c r="HD33" s="1723"/>
      <c r="HE33" s="1723"/>
      <c r="HF33" s="1723"/>
      <c r="HG33" s="1723"/>
      <c r="HH33" s="1723"/>
      <c r="HI33" s="1723"/>
      <c r="HJ33" s="1723"/>
      <c r="HK33" s="1723"/>
      <c r="HL33" s="1723"/>
      <c r="HM33" s="1723"/>
      <c r="HN33" s="1723"/>
      <c r="HO33" s="1723"/>
      <c r="HP33" s="1723"/>
      <c r="HQ33" s="1723"/>
      <c r="HR33" s="1723"/>
      <c r="HS33" s="1723"/>
      <c r="HT33" s="1723"/>
      <c r="HU33" s="1723"/>
    </row>
    <row r="34" spans="1:229" s="588" customFormat="1" ht="16.5" customHeight="1">
      <c r="A34" s="1726" t="s">
        <v>1119</v>
      </c>
      <c r="B34" s="1734">
        <v>4</v>
      </c>
      <c r="C34" s="1734">
        <v>7</v>
      </c>
      <c r="D34" s="1734">
        <v>9</v>
      </c>
      <c r="E34" s="1734">
        <v>22</v>
      </c>
      <c r="F34" s="1723"/>
      <c r="G34" s="1723"/>
      <c r="H34" s="1723"/>
      <c r="I34" s="1723"/>
      <c r="J34" s="1723"/>
      <c r="K34" s="1723"/>
      <c r="L34" s="1723"/>
      <c r="M34" s="1723"/>
      <c r="N34" s="1723"/>
      <c r="O34" s="1723"/>
      <c r="P34" s="1723"/>
      <c r="Q34" s="1723"/>
      <c r="R34" s="1723"/>
      <c r="S34" s="1723"/>
      <c r="T34" s="1723"/>
      <c r="U34" s="1723"/>
      <c r="V34" s="1723"/>
      <c r="W34" s="1723"/>
      <c r="X34" s="1723"/>
      <c r="Y34" s="1723"/>
      <c r="Z34" s="1723"/>
      <c r="AA34" s="1723"/>
      <c r="AB34" s="1723"/>
      <c r="AC34" s="1723"/>
      <c r="AD34" s="1723"/>
      <c r="AE34" s="1723"/>
      <c r="AF34" s="1723"/>
      <c r="AG34" s="1723"/>
      <c r="AH34" s="1723"/>
      <c r="AI34" s="1723"/>
      <c r="AJ34" s="1723"/>
      <c r="AK34" s="1723"/>
      <c r="AL34" s="1723"/>
      <c r="AM34" s="1723"/>
      <c r="AN34" s="1723"/>
      <c r="AO34" s="1723"/>
      <c r="AP34" s="1723"/>
      <c r="AQ34" s="1723"/>
      <c r="AR34" s="1723"/>
      <c r="AS34" s="1723"/>
      <c r="AT34" s="1723"/>
      <c r="AU34" s="1723"/>
      <c r="AV34" s="1723"/>
      <c r="AW34" s="1723"/>
      <c r="AX34" s="1723"/>
      <c r="AY34" s="1723"/>
      <c r="AZ34" s="1723"/>
      <c r="BA34" s="1723"/>
      <c r="BB34" s="1723"/>
      <c r="BC34" s="1723"/>
      <c r="BD34" s="1723"/>
      <c r="BE34" s="1723"/>
      <c r="BF34" s="1723"/>
      <c r="BG34" s="1723"/>
      <c r="BH34" s="1723"/>
      <c r="BI34" s="1723"/>
      <c r="BJ34" s="1723"/>
      <c r="BK34" s="1723"/>
      <c r="BL34" s="1723"/>
      <c r="BM34" s="1723"/>
      <c r="BN34" s="1723"/>
      <c r="BO34" s="1723"/>
      <c r="BP34" s="1723"/>
      <c r="BQ34" s="1723"/>
      <c r="BR34" s="1723"/>
      <c r="BS34" s="1723"/>
      <c r="BT34" s="1723"/>
      <c r="BU34" s="1723"/>
      <c r="BV34" s="1723"/>
      <c r="BW34" s="1723"/>
      <c r="BX34" s="1723"/>
      <c r="BY34" s="1723"/>
      <c r="BZ34" s="1723"/>
      <c r="CA34" s="1723"/>
      <c r="CB34" s="1723"/>
      <c r="CC34" s="1723"/>
      <c r="CD34" s="1723"/>
      <c r="CE34" s="1723"/>
      <c r="CF34" s="1723"/>
      <c r="CG34" s="1723"/>
      <c r="CH34" s="1723"/>
      <c r="CI34" s="1723"/>
      <c r="CJ34" s="1723"/>
      <c r="CK34" s="1723"/>
      <c r="CL34" s="1723"/>
      <c r="CM34" s="1723"/>
      <c r="CN34" s="1723"/>
      <c r="CO34" s="1723"/>
      <c r="CP34" s="1723"/>
      <c r="CQ34" s="1723"/>
      <c r="CR34" s="1723"/>
      <c r="CS34" s="1723"/>
      <c r="CT34" s="1723"/>
      <c r="CU34" s="1723"/>
      <c r="CV34" s="1723"/>
      <c r="CW34" s="1723"/>
      <c r="CX34" s="1723"/>
      <c r="CY34" s="1723"/>
      <c r="CZ34" s="1723"/>
      <c r="DA34" s="1723"/>
      <c r="DB34" s="1723"/>
      <c r="DC34" s="1723"/>
      <c r="DD34" s="1723"/>
      <c r="DE34" s="1723"/>
      <c r="DF34" s="1723"/>
      <c r="DG34" s="1723"/>
      <c r="DH34" s="1723"/>
      <c r="DI34" s="1723"/>
      <c r="DJ34" s="1723"/>
      <c r="DK34" s="1723"/>
      <c r="DL34" s="1723"/>
      <c r="DM34" s="1723"/>
      <c r="DN34" s="1723"/>
      <c r="DO34" s="1723"/>
      <c r="DP34" s="1723"/>
      <c r="DQ34" s="1723"/>
      <c r="DR34" s="1723"/>
      <c r="DS34" s="1723"/>
      <c r="DT34" s="1723"/>
      <c r="DU34" s="1723"/>
      <c r="DV34" s="1723"/>
      <c r="DW34" s="1723"/>
      <c r="DX34" s="1723"/>
      <c r="DY34" s="1723"/>
      <c r="DZ34" s="1723"/>
      <c r="EA34" s="1723"/>
      <c r="EB34" s="1723"/>
      <c r="EC34" s="1723"/>
      <c r="ED34" s="1723"/>
      <c r="EE34" s="1723"/>
      <c r="EF34" s="1723"/>
      <c r="EG34" s="1723"/>
      <c r="EH34" s="1723"/>
      <c r="EI34" s="1723"/>
      <c r="EJ34" s="1723"/>
      <c r="EK34" s="1723"/>
      <c r="EL34" s="1723"/>
      <c r="EM34" s="1723"/>
      <c r="EN34" s="1723"/>
      <c r="EO34" s="1723"/>
      <c r="EP34" s="1723"/>
      <c r="EQ34" s="1723"/>
      <c r="ER34" s="1723"/>
      <c r="ES34" s="1723"/>
      <c r="ET34" s="1723"/>
      <c r="EU34" s="1723"/>
      <c r="EV34" s="1723"/>
      <c r="EW34" s="1723"/>
      <c r="EX34" s="1723"/>
      <c r="EY34" s="1723"/>
      <c r="EZ34" s="1723"/>
      <c r="FA34" s="1723"/>
      <c r="FB34" s="1723"/>
      <c r="FC34" s="1723"/>
      <c r="FD34" s="1723"/>
      <c r="FE34" s="1723"/>
      <c r="FF34" s="1723"/>
      <c r="FG34" s="1723"/>
      <c r="FH34" s="1723"/>
      <c r="FI34" s="1723"/>
      <c r="FJ34" s="1723"/>
      <c r="FK34" s="1723"/>
      <c r="FL34" s="1723"/>
      <c r="FM34" s="1723"/>
      <c r="FN34" s="1723"/>
      <c r="FO34" s="1723"/>
      <c r="FP34" s="1723"/>
      <c r="FQ34" s="1723"/>
      <c r="FR34" s="1723"/>
      <c r="FS34" s="1723"/>
      <c r="FT34" s="1723"/>
      <c r="FU34" s="1723"/>
      <c r="FV34" s="1723"/>
      <c r="FW34" s="1723"/>
      <c r="FX34" s="1723"/>
      <c r="FY34" s="1723"/>
      <c r="FZ34" s="1723"/>
      <c r="GA34" s="1723"/>
      <c r="GB34" s="1723"/>
      <c r="GC34" s="1723"/>
      <c r="GD34" s="1723"/>
      <c r="GE34" s="1723"/>
      <c r="GF34" s="1723"/>
      <c r="GG34" s="1723"/>
      <c r="GH34" s="1723"/>
      <c r="GI34" s="1723"/>
      <c r="GJ34" s="1723"/>
      <c r="GK34" s="1723"/>
      <c r="GL34" s="1723"/>
      <c r="GM34" s="1723"/>
      <c r="GN34" s="1723"/>
      <c r="GO34" s="1723"/>
      <c r="GP34" s="1723"/>
      <c r="GQ34" s="1723"/>
      <c r="GR34" s="1723"/>
      <c r="GS34" s="1723"/>
      <c r="GT34" s="1723"/>
      <c r="GU34" s="1723"/>
      <c r="GV34" s="1723"/>
      <c r="GW34" s="1723"/>
      <c r="GX34" s="1723"/>
      <c r="GY34" s="1723"/>
      <c r="GZ34" s="1723"/>
      <c r="HA34" s="1723"/>
      <c r="HB34" s="1723"/>
      <c r="HC34" s="1723"/>
      <c r="HD34" s="1723"/>
      <c r="HE34" s="1723"/>
      <c r="HF34" s="1723"/>
      <c r="HG34" s="1723"/>
      <c r="HH34" s="1723"/>
      <c r="HI34" s="1723"/>
      <c r="HJ34" s="1723"/>
      <c r="HK34" s="1723"/>
      <c r="HL34" s="1723"/>
      <c r="HM34" s="1723"/>
      <c r="HN34" s="1723"/>
      <c r="HO34" s="1723"/>
      <c r="HP34" s="1723"/>
      <c r="HQ34" s="1723"/>
      <c r="HR34" s="1723"/>
      <c r="HS34" s="1723"/>
      <c r="HT34" s="1723"/>
      <c r="HU34" s="1723"/>
    </row>
    <row r="35" spans="1:229" s="588" customFormat="1" ht="16.5" customHeight="1">
      <c r="A35" s="1726" t="s">
        <v>1120</v>
      </c>
      <c r="B35" s="1734">
        <v>3419</v>
      </c>
      <c r="C35" s="1734">
        <v>1872</v>
      </c>
      <c r="D35" s="1734">
        <v>2195</v>
      </c>
      <c r="E35" s="1734">
        <v>758</v>
      </c>
      <c r="F35" s="1723"/>
      <c r="G35" s="1723"/>
      <c r="H35" s="1723"/>
      <c r="I35" s="1723"/>
      <c r="J35" s="1723"/>
      <c r="K35" s="1723"/>
      <c r="L35" s="1723"/>
      <c r="M35" s="1723"/>
      <c r="N35" s="1723"/>
      <c r="O35" s="1723"/>
      <c r="P35" s="1723"/>
      <c r="Q35" s="1723"/>
      <c r="R35" s="1723"/>
      <c r="S35" s="1723"/>
      <c r="T35" s="1723"/>
      <c r="U35" s="1723"/>
      <c r="V35" s="1723"/>
      <c r="W35" s="1723"/>
      <c r="X35" s="1723"/>
      <c r="Y35" s="1723"/>
      <c r="Z35" s="1723"/>
      <c r="AA35" s="1723"/>
      <c r="AB35" s="1723"/>
      <c r="AC35" s="1723"/>
      <c r="AD35" s="1723"/>
      <c r="AE35" s="1723"/>
      <c r="AF35" s="1723"/>
      <c r="AG35" s="1723"/>
      <c r="AH35" s="1723"/>
      <c r="AI35" s="1723"/>
      <c r="AJ35" s="1723"/>
      <c r="AK35" s="1723"/>
      <c r="AL35" s="1723"/>
      <c r="AM35" s="1723"/>
      <c r="AN35" s="1723"/>
      <c r="AO35" s="1723"/>
      <c r="AP35" s="1723"/>
      <c r="AQ35" s="1723"/>
      <c r="AR35" s="1723"/>
      <c r="AS35" s="1723"/>
      <c r="AT35" s="1723"/>
      <c r="AU35" s="1723"/>
      <c r="AV35" s="1723"/>
      <c r="AW35" s="1723"/>
      <c r="AX35" s="1723"/>
      <c r="AY35" s="1723"/>
      <c r="AZ35" s="1723"/>
      <c r="BA35" s="1723"/>
      <c r="BB35" s="1723"/>
      <c r="BC35" s="1723"/>
      <c r="BD35" s="1723"/>
      <c r="BE35" s="1723"/>
      <c r="BF35" s="1723"/>
      <c r="BG35" s="1723"/>
      <c r="BH35" s="1723"/>
      <c r="BI35" s="1723"/>
      <c r="BJ35" s="1723"/>
      <c r="BK35" s="1723"/>
      <c r="BL35" s="1723"/>
      <c r="BM35" s="1723"/>
      <c r="BN35" s="1723"/>
      <c r="BO35" s="1723"/>
      <c r="BP35" s="1723"/>
      <c r="BQ35" s="1723"/>
      <c r="BR35" s="1723"/>
      <c r="BS35" s="1723"/>
      <c r="BT35" s="1723"/>
      <c r="BU35" s="1723"/>
      <c r="BV35" s="1723"/>
      <c r="BW35" s="1723"/>
      <c r="BX35" s="1723"/>
      <c r="BY35" s="1723"/>
      <c r="BZ35" s="1723"/>
      <c r="CA35" s="1723"/>
      <c r="CB35" s="1723"/>
      <c r="CC35" s="1723"/>
      <c r="CD35" s="1723"/>
      <c r="CE35" s="1723"/>
      <c r="CF35" s="1723"/>
      <c r="CG35" s="1723"/>
      <c r="CH35" s="1723"/>
      <c r="CI35" s="1723"/>
      <c r="CJ35" s="1723"/>
      <c r="CK35" s="1723"/>
      <c r="CL35" s="1723"/>
      <c r="CM35" s="1723"/>
      <c r="CN35" s="1723"/>
      <c r="CO35" s="1723"/>
      <c r="CP35" s="1723"/>
      <c r="CQ35" s="1723"/>
      <c r="CR35" s="1723"/>
      <c r="CS35" s="1723"/>
      <c r="CT35" s="1723"/>
      <c r="CU35" s="1723"/>
      <c r="CV35" s="1723"/>
      <c r="CW35" s="1723"/>
      <c r="CX35" s="1723"/>
      <c r="CY35" s="1723"/>
      <c r="CZ35" s="1723"/>
      <c r="DA35" s="1723"/>
      <c r="DB35" s="1723"/>
      <c r="DC35" s="1723"/>
      <c r="DD35" s="1723"/>
      <c r="DE35" s="1723"/>
      <c r="DF35" s="1723"/>
      <c r="DG35" s="1723"/>
      <c r="DH35" s="1723"/>
      <c r="DI35" s="1723"/>
      <c r="DJ35" s="1723"/>
      <c r="DK35" s="1723"/>
      <c r="DL35" s="1723"/>
      <c r="DM35" s="1723"/>
      <c r="DN35" s="1723"/>
      <c r="DO35" s="1723"/>
      <c r="DP35" s="1723"/>
      <c r="DQ35" s="1723"/>
      <c r="DR35" s="1723"/>
      <c r="DS35" s="1723"/>
      <c r="DT35" s="1723"/>
      <c r="DU35" s="1723"/>
      <c r="DV35" s="1723"/>
      <c r="DW35" s="1723"/>
      <c r="DX35" s="1723"/>
      <c r="DY35" s="1723"/>
      <c r="DZ35" s="1723"/>
      <c r="EA35" s="1723"/>
      <c r="EB35" s="1723"/>
      <c r="EC35" s="1723"/>
      <c r="ED35" s="1723"/>
      <c r="EE35" s="1723"/>
      <c r="EF35" s="1723"/>
      <c r="EG35" s="1723"/>
      <c r="EH35" s="1723"/>
      <c r="EI35" s="1723"/>
      <c r="EJ35" s="1723"/>
      <c r="EK35" s="1723"/>
      <c r="EL35" s="1723"/>
      <c r="EM35" s="1723"/>
      <c r="EN35" s="1723"/>
      <c r="EO35" s="1723"/>
      <c r="EP35" s="1723"/>
      <c r="EQ35" s="1723"/>
      <c r="ER35" s="1723"/>
      <c r="ES35" s="1723"/>
      <c r="ET35" s="1723"/>
      <c r="EU35" s="1723"/>
      <c r="EV35" s="1723"/>
      <c r="EW35" s="1723"/>
      <c r="EX35" s="1723"/>
      <c r="EY35" s="1723"/>
      <c r="EZ35" s="1723"/>
      <c r="FA35" s="1723"/>
      <c r="FB35" s="1723"/>
      <c r="FC35" s="1723"/>
      <c r="FD35" s="1723"/>
      <c r="FE35" s="1723"/>
      <c r="FF35" s="1723"/>
      <c r="FG35" s="1723"/>
      <c r="FH35" s="1723"/>
      <c r="FI35" s="1723"/>
      <c r="FJ35" s="1723"/>
      <c r="FK35" s="1723"/>
      <c r="FL35" s="1723"/>
      <c r="FM35" s="1723"/>
      <c r="FN35" s="1723"/>
      <c r="FO35" s="1723"/>
      <c r="FP35" s="1723"/>
      <c r="FQ35" s="1723"/>
      <c r="FR35" s="1723"/>
      <c r="FS35" s="1723"/>
      <c r="FT35" s="1723"/>
      <c r="FU35" s="1723"/>
      <c r="FV35" s="1723"/>
      <c r="FW35" s="1723"/>
      <c r="FX35" s="1723"/>
      <c r="FY35" s="1723"/>
      <c r="FZ35" s="1723"/>
      <c r="GA35" s="1723"/>
      <c r="GB35" s="1723"/>
      <c r="GC35" s="1723"/>
      <c r="GD35" s="1723"/>
      <c r="GE35" s="1723"/>
      <c r="GF35" s="1723"/>
      <c r="GG35" s="1723"/>
      <c r="GH35" s="1723"/>
      <c r="GI35" s="1723"/>
      <c r="GJ35" s="1723"/>
      <c r="GK35" s="1723"/>
      <c r="GL35" s="1723"/>
      <c r="GM35" s="1723"/>
      <c r="GN35" s="1723"/>
      <c r="GO35" s="1723"/>
      <c r="GP35" s="1723"/>
      <c r="GQ35" s="1723"/>
      <c r="GR35" s="1723"/>
      <c r="GS35" s="1723"/>
      <c r="GT35" s="1723"/>
      <c r="GU35" s="1723"/>
      <c r="GV35" s="1723"/>
      <c r="GW35" s="1723"/>
      <c r="GX35" s="1723"/>
      <c r="GY35" s="1723"/>
      <c r="GZ35" s="1723"/>
      <c r="HA35" s="1723"/>
      <c r="HB35" s="1723"/>
      <c r="HC35" s="1723"/>
      <c r="HD35" s="1723"/>
      <c r="HE35" s="1723"/>
      <c r="HF35" s="1723"/>
      <c r="HG35" s="1723"/>
      <c r="HH35" s="1723"/>
      <c r="HI35" s="1723"/>
      <c r="HJ35" s="1723"/>
      <c r="HK35" s="1723"/>
      <c r="HL35" s="1723"/>
      <c r="HM35" s="1723"/>
      <c r="HN35" s="1723"/>
      <c r="HO35" s="1723"/>
      <c r="HP35" s="1723"/>
      <c r="HQ35" s="1723"/>
      <c r="HR35" s="1723"/>
      <c r="HS35" s="1723"/>
      <c r="HT35" s="1723"/>
      <c r="HU35" s="1723"/>
    </row>
    <row r="36" spans="1:229" s="588" customFormat="1" ht="16.5" customHeight="1">
      <c r="A36" s="1726" t="s">
        <v>1121</v>
      </c>
      <c r="B36" s="1734">
        <v>6422</v>
      </c>
      <c r="C36" s="1734">
        <v>8336</v>
      </c>
      <c r="D36" s="1734">
        <v>6134</v>
      </c>
      <c r="E36" s="1734">
        <v>5898</v>
      </c>
      <c r="F36" s="1723"/>
      <c r="G36" s="1723"/>
      <c r="H36" s="1723"/>
      <c r="I36" s="1723"/>
      <c r="J36" s="1723"/>
      <c r="K36" s="1723"/>
      <c r="L36" s="1723"/>
      <c r="M36" s="1723"/>
      <c r="N36" s="1723"/>
      <c r="O36" s="1723"/>
      <c r="P36" s="1723"/>
      <c r="Q36" s="1723"/>
      <c r="R36" s="1723"/>
      <c r="S36" s="1723"/>
      <c r="T36" s="1723"/>
      <c r="U36" s="1723"/>
      <c r="V36" s="1723"/>
      <c r="W36" s="1723"/>
      <c r="X36" s="1723"/>
      <c r="Y36" s="1723"/>
      <c r="Z36" s="1723"/>
      <c r="AA36" s="1723"/>
      <c r="AB36" s="1723"/>
      <c r="AC36" s="1723"/>
      <c r="AD36" s="1723"/>
      <c r="AE36" s="1723"/>
      <c r="AF36" s="1723"/>
      <c r="AG36" s="1723"/>
      <c r="AH36" s="1723"/>
      <c r="AI36" s="1723"/>
      <c r="AJ36" s="1723"/>
      <c r="AK36" s="1723"/>
      <c r="AL36" s="1723"/>
      <c r="AM36" s="1723"/>
      <c r="AN36" s="1723"/>
      <c r="AO36" s="1723"/>
      <c r="AP36" s="1723"/>
      <c r="AQ36" s="1723"/>
      <c r="AR36" s="1723"/>
      <c r="AS36" s="1723"/>
      <c r="AT36" s="1723"/>
      <c r="AU36" s="1723"/>
      <c r="AV36" s="1723"/>
      <c r="AW36" s="1723"/>
      <c r="AX36" s="1723"/>
      <c r="AY36" s="1723"/>
      <c r="AZ36" s="1723"/>
      <c r="BA36" s="1723"/>
      <c r="BB36" s="1723"/>
      <c r="BC36" s="1723"/>
      <c r="BD36" s="1723"/>
      <c r="BE36" s="1723"/>
      <c r="BF36" s="1723"/>
      <c r="BG36" s="1723"/>
      <c r="BH36" s="1723"/>
      <c r="BI36" s="1723"/>
      <c r="BJ36" s="1723"/>
      <c r="BK36" s="1723"/>
      <c r="BL36" s="1723"/>
      <c r="BM36" s="1723"/>
      <c r="BN36" s="1723"/>
      <c r="BO36" s="1723"/>
      <c r="BP36" s="1723"/>
      <c r="BQ36" s="1723"/>
      <c r="BR36" s="1723"/>
      <c r="BS36" s="1723"/>
      <c r="BT36" s="1723"/>
      <c r="BU36" s="1723"/>
      <c r="BV36" s="1723"/>
      <c r="BW36" s="1723"/>
      <c r="BX36" s="1723"/>
      <c r="BY36" s="1723"/>
      <c r="BZ36" s="1723"/>
      <c r="CA36" s="1723"/>
      <c r="CB36" s="1723"/>
      <c r="CC36" s="1723"/>
      <c r="CD36" s="1723"/>
      <c r="CE36" s="1723"/>
      <c r="CF36" s="1723"/>
      <c r="CG36" s="1723"/>
      <c r="CH36" s="1723"/>
      <c r="CI36" s="1723"/>
      <c r="CJ36" s="1723"/>
      <c r="CK36" s="1723"/>
      <c r="CL36" s="1723"/>
      <c r="CM36" s="1723"/>
      <c r="CN36" s="1723"/>
      <c r="CO36" s="1723"/>
      <c r="CP36" s="1723"/>
      <c r="CQ36" s="1723"/>
      <c r="CR36" s="1723"/>
      <c r="CS36" s="1723"/>
      <c r="CT36" s="1723"/>
      <c r="CU36" s="1723"/>
      <c r="CV36" s="1723"/>
      <c r="CW36" s="1723"/>
      <c r="CX36" s="1723"/>
      <c r="CY36" s="1723"/>
      <c r="CZ36" s="1723"/>
      <c r="DA36" s="1723"/>
      <c r="DB36" s="1723"/>
      <c r="DC36" s="1723"/>
      <c r="DD36" s="1723"/>
      <c r="DE36" s="1723"/>
      <c r="DF36" s="1723"/>
      <c r="DG36" s="1723"/>
      <c r="DH36" s="1723"/>
      <c r="DI36" s="1723"/>
      <c r="DJ36" s="1723"/>
      <c r="DK36" s="1723"/>
      <c r="DL36" s="1723"/>
      <c r="DM36" s="1723"/>
      <c r="DN36" s="1723"/>
      <c r="DO36" s="1723"/>
      <c r="DP36" s="1723"/>
      <c r="DQ36" s="1723"/>
      <c r="DR36" s="1723"/>
      <c r="DS36" s="1723"/>
      <c r="DT36" s="1723"/>
      <c r="DU36" s="1723"/>
      <c r="DV36" s="1723"/>
      <c r="DW36" s="1723"/>
      <c r="DX36" s="1723"/>
      <c r="DY36" s="1723"/>
      <c r="DZ36" s="1723"/>
      <c r="EA36" s="1723"/>
      <c r="EB36" s="1723"/>
      <c r="EC36" s="1723"/>
      <c r="ED36" s="1723"/>
      <c r="EE36" s="1723"/>
      <c r="EF36" s="1723"/>
      <c r="EG36" s="1723"/>
      <c r="EH36" s="1723"/>
      <c r="EI36" s="1723"/>
      <c r="EJ36" s="1723"/>
      <c r="EK36" s="1723"/>
      <c r="EL36" s="1723"/>
      <c r="EM36" s="1723"/>
      <c r="EN36" s="1723"/>
      <c r="EO36" s="1723"/>
      <c r="EP36" s="1723"/>
      <c r="EQ36" s="1723"/>
      <c r="ER36" s="1723"/>
      <c r="ES36" s="1723"/>
      <c r="ET36" s="1723"/>
      <c r="EU36" s="1723"/>
      <c r="EV36" s="1723"/>
      <c r="EW36" s="1723"/>
      <c r="EX36" s="1723"/>
      <c r="EY36" s="1723"/>
      <c r="EZ36" s="1723"/>
      <c r="FA36" s="1723"/>
      <c r="FB36" s="1723"/>
      <c r="FC36" s="1723"/>
      <c r="FD36" s="1723"/>
      <c r="FE36" s="1723"/>
      <c r="FF36" s="1723"/>
      <c r="FG36" s="1723"/>
      <c r="FH36" s="1723"/>
      <c r="FI36" s="1723"/>
      <c r="FJ36" s="1723"/>
      <c r="FK36" s="1723"/>
      <c r="FL36" s="1723"/>
      <c r="FM36" s="1723"/>
      <c r="FN36" s="1723"/>
      <c r="FO36" s="1723"/>
      <c r="FP36" s="1723"/>
      <c r="FQ36" s="1723"/>
      <c r="FR36" s="1723"/>
      <c r="FS36" s="1723"/>
      <c r="FT36" s="1723"/>
      <c r="FU36" s="1723"/>
      <c r="FV36" s="1723"/>
      <c r="FW36" s="1723"/>
      <c r="FX36" s="1723"/>
      <c r="FY36" s="1723"/>
      <c r="FZ36" s="1723"/>
      <c r="GA36" s="1723"/>
      <c r="GB36" s="1723"/>
      <c r="GC36" s="1723"/>
      <c r="GD36" s="1723"/>
      <c r="GE36" s="1723"/>
      <c r="GF36" s="1723"/>
      <c r="GG36" s="1723"/>
      <c r="GH36" s="1723"/>
      <c r="GI36" s="1723"/>
      <c r="GJ36" s="1723"/>
      <c r="GK36" s="1723"/>
      <c r="GL36" s="1723"/>
      <c r="GM36" s="1723"/>
      <c r="GN36" s="1723"/>
      <c r="GO36" s="1723"/>
      <c r="GP36" s="1723"/>
      <c r="GQ36" s="1723"/>
      <c r="GR36" s="1723"/>
      <c r="GS36" s="1723"/>
      <c r="GT36" s="1723"/>
      <c r="GU36" s="1723"/>
      <c r="GV36" s="1723"/>
      <c r="GW36" s="1723"/>
      <c r="GX36" s="1723"/>
      <c r="GY36" s="1723"/>
      <c r="GZ36" s="1723"/>
      <c r="HA36" s="1723"/>
      <c r="HB36" s="1723"/>
      <c r="HC36" s="1723"/>
      <c r="HD36" s="1723"/>
      <c r="HE36" s="1723"/>
      <c r="HF36" s="1723"/>
      <c r="HG36" s="1723"/>
      <c r="HH36" s="1723"/>
      <c r="HI36" s="1723"/>
      <c r="HJ36" s="1723"/>
      <c r="HK36" s="1723"/>
      <c r="HL36" s="1723"/>
      <c r="HM36" s="1723"/>
      <c r="HN36" s="1723"/>
      <c r="HO36" s="1723"/>
      <c r="HP36" s="1723"/>
      <c r="HQ36" s="1723"/>
      <c r="HR36" s="1723"/>
      <c r="HS36" s="1723"/>
      <c r="HT36" s="1723"/>
      <c r="HU36" s="1723"/>
    </row>
    <row r="37" spans="1:229" s="588" customFormat="1" ht="16.5" customHeight="1">
      <c r="A37" s="1726" t="s">
        <v>1122</v>
      </c>
      <c r="B37" s="1734">
        <v>16965</v>
      </c>
      <c r="C37" s="1734">
        <v>18964</v>
      </c>
      <c r="D37" s="1734">
        <v>22057</v>
      </c>
      <c r="E37" s="1734">
        <v>24857</v>
      </c>
      <c r="F37" s="1723"/>
      <c r="G37" s="1723"/>
      <c r="H37" s="1723"/>
      <c r="I37" s="1723"/>
      <c r="J37" s="1723"/>
      <c r="K37" s="1723"/>
      <c r="L37" s="1723"/>
      <c r="M37" s="1723"/>
      <c r="N37" s="1723"/>
      <c r="O37" s="1723"/>
      <c r="P37" s="1723"/>
      <c r="Q37" s="1723"/>
      <c r="R37" s="1723"/>
      <c r="S37" s="1723"/>
      <c r="T37" s="1723"/>
      <c r="U37" s="1723"/>
      <c r="V37" s="1723"/>
      <c r="W37" s="1723"/>
      <c r="X37" s="1723"/>
      <c r="Y37" s="1723"/>
      <c r="Z37" s="1723"/>
      <c r="AA37" s="1723"/>
      <c r="AB37" s="1723"/>
      <c r="AC37" s="1723"/>
      <c r="AD37" s="1723"/>
      <c r="AE37" s="1723"/>
      <c r="AF37" s="1723"/>
      <c r="AG37" s="1723"/>
      <c r="AH37" s="1723"/>
      <c r="AI37" s="1723"/>
      <c r="AJ37" s="1723"/>
      <c r="AK37" s="1723"/>
      <c r="AL37" s="1723"/>
      <c r="AM37" s="1723"/>
      <c r="AN37" s="1723"/>
      <c r="AO37" s="1723"/>
      <c r="AP37" s="1723"/>
      <c r="AQ37" s="1723"/>
      <c r="AR37" s="1723"/>
      <c r="AS37" s="1723"/>
      <c r="AT37" s="1723"/>
      <c r="AU37" s="1723"/>
      <c r="AV37" s="1723"/>
      <c r="AW37" s="1723"/>
      <c r="AX37" s="1723"/>
      <c r="AY37" s="1723"/>
      <c r="AZ37" s="1723"/>
      <c r="BA37" s="1723"/>
      <c r="BB37" s="1723"/>
      <c r="BC37" s="1723"/>
      <c r="BD37" s="1723"/>
      <c r="BE37" s="1723"/>
      <c r="BF37" s="1723"/>
      <c r="BG37" s="1723"/>
      <c r="BH37" s="1723"/>
      <c r="BI37" s="1723"/>
      <c r="BJ37" s="1723"/>
      <c r="BK37" s="1723"/>
      <c r="BL37" s="1723"/>
      <c r="BM37" s="1723"/>
      <c r="BN37" s="1723"/>
      <c r="BO37" s="1723"/>
      <c r="BP37" s="1723"/>
      <c r="BQ37" s="1723"/>
      <c r="BR37" s="1723"/>
      <c r="BS37" s="1723"/>
      <c r="BT37" s="1723"/>
      <c r="BU37" s="1723"/>
      <c r="BV37" s="1723"/>
      <c r="BW37" s="1723"/>
      <c r="BX37" s="1723"/>
      <c r="BY37" s="1723"/>
      <c r="BZ37" s="1723"/>
      <c r="CA37" s="1723"/>
      <c r="CB37" s="1723"/>
      <c r="CC37" s="1723"/>
      <c r="CD37" s="1723"/>
      <c r="CE37" s="1723"/>
      <c r="CF37" s="1723"/>
      <c r="CG37" s="1723"/>
      <c r="CH37" s="1723"/>
      <c r="CI37" s="1723"/>
      <c r="CJ37" s="1723"/>
      <c r="CK37" s="1723"/>
      <c r="CL37" s="1723"/>
      <c r="CM37" s="1723"/>
      <c r="CN37" s="1723"/>
      <c r="CO37" s="1723"/>
      <c r="CP37" s="1723"/>
      <c r="CQ37" s="1723"/>
      <c r="CR37" s="1723"/>
      <c r="CS37" s="1723"/>
      <c r="CT37" s="1723"/>
      <c r="CU37" s="1723"/>
      <c r="CV37" s="1723"/>
      <c r="CW37" s="1723"/>
      <c r="CX37" s="1723"/>
      <c r="CY37" s="1723"/>
      <c r="CZ37" s="1723"/>
      <c r="DA37" s="1723"/>
      <c r="DB37" s="1723"/>
      <c r="DC37" s="1723"/>
      <c r="DD37" s="1723"/>
      <c r="DE37" s="1723"/>
      <c r="DF37" s="1723"/>
      <c r="DG37" s="1723"/>
      <c r="DH37" s="1723"/>
      <c r="DI37" s="1723"/>
      <c r="DJ37" s="1723"/>
      <c r="DK37" s="1723"/>
      <c r="DL37" s="1723"/>
      <c r="DM37" s="1723"/>
      <c r="DN37" s="1723"/>
      <c r="DO37" s="1723"/>
      <c r="DP37" s="1723"/>
      <c r="DQ37" s="1723"/>
      <c r="DR37" s="1723"/>
      <c r="DS37" s="1723"/>
      <c r="DT37" s="1723"/>
      <c r="DU37" s="1723"/>
      <c r="DV37" s="1723"/>
      <c r="DW37" s="1723"/>
      <c r="DX37" s="1723"/>
      <c r="DY37" s="1723"/>
      <c r="DZ37" s="1723"/>
      <c r="EA37" s="1723"/>
      <c r="EB37" s="1723"/>
      <c r="EC37" s="1723"/>
      <c r="ED37" s="1723"/>
      <c r="EE37" s="1723"/>
      <c r="EF37" s="1723"/>
      <c r="EG37" s="1723"/>
      <c r="EH37" s="1723"/>
      <c r="EI37" s="1723"/>
      <c r="EJ37" s="1723"/>
      <c r="EK37" s="1723"/>
      <c r="EL37" s="1723"/>
      <c r="EM37" s="1723"/>
      <c r="EN37" s="1723"/>
      <c r="EO37" s="1723"/>
      <c r="EP37" s="1723"/>
      <c r="EQ37" s="1723"/>
      <c r="ER37" s="1723"/>
      <c r="ES37" s="1723"/>
      <c r="ET37" s="1723"/>
      <c r="EU37" s="1723"/>
      <c r="EV37" s="1723"/>
      <c r="EW37" s="1723"/>
      <c r="EX37" s="1723"/>
      <c r="EY37" s="1723"/>
      <c r="EZ37" s="1723"/>
      <c r="FA37" s="1723"/>
      <c r="FB37" s="1723"/>
      <c r="FC37" s="1723"/>
      <c r="FD37" s="1723"/>
      <c r="FE37" s="1723"/>
      <c r="FF37" s="1723"/>
      <c r="FG37" s="1723"/>
      <c r="FH37" s="1723"/>
      <c r="FI37" s="1723"/>
      <c r="FJ37" s="1723"/>
      <c r="FK37" s="1723"/>
      <c r="FL37" s="1723"/>
      <c r="FM37" s="1723"/>
      <c r="FN37" s="1723"/>
      <c r="FO37" s="1723"/>
      <c r="FP37" s="1723"/>
      <c r="FQ37" s="1723"/>
      <c r="FR37" s="1723"/>
      <c r="FS37" s="1723"/>
      <c r="FT37" s="1723"/>
      <c r="FU37" s="1723"/>
      <c r="FV37" s="1723"/>
      <c r="FW37" s="1723"/>
      <c r="FX37" s="1723"/>
      <c r="FY37" s="1723"/>
      <c r="FZ37" s="1723"/>
      <c r="GA37" s="1723"/>
      <c r="GB37" s="1723"/>
      <c r="GC37" s="1723"/>
      <c r="GD37" s="1723"/>
      <c r="GE37" s="1723"/>
      <c r="GF37" s="1723"/>
      <c r="GG37" s="1723"/>
      <c r="GH37" s="1723"/>
      <c r="GI37" s="1723"/>
      <c r="GJ37" s="1723"/>
      <c r="GK37" s="1723"/>
      <c r="GL37" s="1723"/>
      <c r="GM37" s="1723"/>
      <c r="GN37" s="1723"/>
      <c r="GO37" s="1723"/>
      <c r="GP37" s="1723"/>
      <c r="GQ37" s="1723"/>
      <c r="GR37" s="1723"/>
      <c r="GS37" s="1723"/>
      <c r="GT37" s="1723"/>
      <c r="GU37" s="1723"/>
      <c r="GV37" s="1723"/>
      <c r="GW37" s="1723"/>
      <c r="GX37" s="1723"/>
      <c r="GY37" s="1723"/>
      <c r="GZ37" s="1723"/>
      <c r="HA37" s="1723"/>
      <c r="HB37" s="1723"/>
      <c r="HC37" s="1723"/>
      <c r="HD37" s="1723"/>
      <c r="HE37" s="1723"/>
      <c r="HF37" s="1723"/>
      <c r="HG37" s="1723"/>
      <c r="HH37" s="1723"/>
      <c r="HI37" s="1723"/>
      <c r="HJ37" s="1723"/>
      <c r="HK37" s="1723"/>
      <c r="HL37" s="1723"/>
      <c r="HM37" s="1723"/>
      <c r="HN37" s="1723"/>
      <c r="HO37" s="1723"/>
      <c r="HP37" s="1723"/>
      <c r="HQ37" s="1723"/>
      <c r="HR37" s="1723"/>
      <c r="HS37" s="1723"/>
      <c r="HT37" s="1723"/>
      <c r="HU37" s="1723"/>
    </row>
    <row r="38" spans="1:229" s="588" customFormat="1" ht="15" customHeight="1">
      <c r="A38" s="1726" t="s">
        <v>1123</v>
      </c>
      <c r="B38" s="1734">
        <v>22</v>
      </c>
      <c r="C38" s="1734">
        <v>19</v>
      </c>
      <c r="D38" s="1734">
        <v>19</v>
      </c>
      <c r="E38" s="1734">
        <v>75</v>
      </c>
      <c r="F38" s="625"/>
      <c r="G38" s="625"/>
      <c r="H38" s="625"/>
      <c r="I38" s="625"/>
      <c r="J38" s="625"/>
      <c r="K38" s="625"/>
      <c r="L38" s="625"/>
      <c r="M38" s="625"/>
      <c r="N38" s="625"/>
      <c r="O38" s="625"/>
      <c r="P38" s="625"/>
      <c r="Q38" s="625"/>
      <c r="R38" s="625"/>
      <c r="S38" s="625"/>
      <c r="T38" s="625"/>
      <c r="U38" s="625"/>
      <c r="V38" s="625"/>
      <c r="W38" s="625"/>
      <c r="X38" s="625"/>
      <c r="Y38" s="625"/>
      <c r="Z38" s="625"/>
      <c r="AA38" s="625"/>
      <c r="AB38" s="625"/>
      <c r="AC38" s="625"/>
      <c r="AD38" s="625"/>
      <c r="AE38" s="625"/>
      <c r="AF38" s="625"/>
      <c r="AG38" s="625"/>
      <c r="AH38" s="625"/>
      <c r="AI38" s="625"/>
      <c r="AJ38" s="625"/>
      <c r="AK38" s="625"/>
      <c r="AL38" s="625"/>
      <c r="AM38" s="625"/>
      <c r="AN38" s="625"/>
      <c r="AO38" s="625"/>
      <c r="AP38" s="625"/>
      <c r="AQ38" s="625"/>
      <c r="AR38" s="625"/>
      <c r="AS38" s="625"/>
      <c r="AT38" s="625"/>
      <c r="AU38" s="625"/>
      <c r="AV38" s="625"/>
      <c r="AW38" s="625"/>
      <c r="AX38" s="625"/>
      <c r="AY38" s="625"/>
      <c r="AZ38" s="625"/>
      <c r="BA38" s="625"/>
      <c r="BB38" s="625"/>
      <c r="BC38" s="625"/>
      <c r="BD38" s="625"/>
      <c r="BE38" s="625"/>
      <c r="BF38" s="625"/>
      <c r="BG38" s="625"/>
      <c r="BH38" s="625"/>
      <c r="BI38" s="625"/>
      <c r="BJ38" s="625"/>
      <c r="BK38" s="625"/>
      <c r="BL38" s="625"/>
      <c r="BM38" s="625"/>
      <c r="BN38" s="625"/>
      <c r="BO38" s="625"/>
      <c r="BP38" s="625"/>
      <c r="BQ38" s="625"/>
      <c r="BR38" s="625"/>
      <c r="BS38" s="625"/>
      <c r="BT38" s="625"/>
      <c r="BU38" s="625"/>
      <c r="BV38" s="625"/>
      <c r="BW38" s="625"/>
      <c r="BX38" s="625"/>
      <c r="BY38" s="625"/>
      <c r="BZ38" s="625"/>
      <c r="CA38" s="625"/>
      <c r="CB38" s="625"/>
      <c r="CC38" s="625"/>
      <c r="CD38" s="625"/>
      <c r="CE38" s="625"/>
      <c r="CF38" s="625"/>
      <c r="CG38" s="625"/>
      <c r="CH38" s="625"/>
      <c r="CI38" s="625"/>
      <c r="CJ38" s="625"/>
      <c r="CK38" s="625"/>
      <c r="CL38" s="625"/>
      <c r="CM38" s="625"/>
      <c r="CN38" s="625"/>
      <c r="CO38" s="625"/>
      <c r="CP38" s="625"/>
      <c r="CQ38" s="625"/>
      <c r="CR38" s="625"/>
      <c r="CS38" s="625"/>
      <c r="CT38" s="625"/>
      <c r="CU38" s="625"/>
      <c r="CV38" s="625"/>
      <c r="CW38" s="625"/>
      <c r="CX38" s="625"/>
      <c r="CY38" s="625"/>
      <c r="CZ38" s="625"/>
      <c r="DA38" s="625"/>
      <c r="DB38" s="625"/>
      <c r="DC38" s="625"/>
      <c r="DD38" s="625"/>
      <c r="DE38" s="625"/>
      <c r="DF38" s="625"/>
      <c r="DG38" s="625"/>
      <c r="DH38" s="625"/>
      <c r="DI38" s="625"/>
      <c r="DJ38" s="625"/>
      <c r="DK38" s="625"/>
      <c r="DL38" s="625"/>
      <c r="DM38" s="625"/>
      <c r="DN38" s="625"/>
      <c r="DO38" s="625"/>
      <c r="DP38" s="625"/>
      <c r="DQ38" s="625"/>
      <c r="DR38" s="625"/>
      <c r="DS38" s="625"/>
      <c r="DT38" s="625"/>
      <c r="DU38" s="625"/>
      <c r="DV38" s="625"/>
      <c r="DW38" s="625"/>
      <c r="DX38" s="625"/>
      <c r="DY38" s="625"/>
      <c r="DZ38" s="625"/>
      <c r="EA38" s="625"/>
      <c r="EB38" s="625"/>
      <c r="EC38" s="625"/>
      <c r="ED38" s="625"/>
      <c r="EE38" s="625"/>
      <c r="EF38" s="625"/>
      <c r="EG38" s="625"/>
      <c r="EH38" s="625"/>
      <c r="EI38" s="625"/>
      <c r="EJ38" s="625"/>
      <c r="EK38" s="625"/>
      <c r="EL38" s="625"/>
      <c r="EM38" s="625"/>
      <c r="EN38" s="625"/>
      <c r="EO38" s="625"/>
      <c r="EP38" s="625"/>
      <c r="EQ38" s="625"/>
      <c r="ER38" s="625"/>
      <c r="ES38" s="625"/>
      <c r="ET38" s="625"/>
      <c r="EU38" s="625"/>
      <c r="EV38" s="625"/>
      <c r="EW38" s="625"/>
      <c r="EX38" s="625"/>
      <c r="EY38" s="625"/>
      <c r="EZ38" s="625"/>
      <c r="FA38" s="625"/>
      <c r="FB38" s="625"/>
      <c r="FC38" s="625"/>
      <c r="FD38" s="625"/>
      <c r="FE38" s="625"/>
      <c r="FF38" s="625"/>
      <c r="FG38" s="625"/>
      <c r="FH38" s="625"/>
      <c r="FI38" s="625"/>
      <c r="FJ38" s="625"/>
      <c r="FK38" s="625"/>
      <c r="FL38" s="625"/>
      <c r="FM38" s="625"/>
      <c r="FN38" s="625"/>
      <c r="FO38" s="625"/>
      <c r="FP38" s="625"/>
      <c r="FQ38" s="625"/>
      <c r="FR38" s="625"/>
      <c r="FS38" s="625"/>
      <c r="FT38" s="625"/>
      <c r="FU38" s="625"/>
      <c r="FV38" s="625"/>
      <c r="FW38" s="625"/>
      <c r="FX38" s="625"/>
      <c r="FY38" s="625"/>
      <c r="FZ38" s="625"/>
      <c r="GA38" s="625"/>
      <c r="GB38" s="625"/>
      <c r="GC38" s="625"/>
      <c r="GD38" s="625"/>
      <c r="GE38" s="625"/>
      <c r="GF38" s="625"/>
      <c r="GG38" s="625"/>
      <c r="GH38" s="625"/>
      <c r="GI38" s="625"/>
      <c r="GJ38" s="625"/>
      <c r="GK38" s="625"/>
      <c r="GL38" s="625"/>
      <c r="GM38" s="625"/>
      <c r="GN38" s="625"/>
      <c r="GO38" s="625"/>
      <c r="GP38" s="625"/>
      <c r="GQ38" s="625"/>
      <c r="GR38" s="625"/>
      <c r="GS38" s="625"/>
      <c r="GT38" s="625"/>
      <c r="GU38" s="625"/>
      <c r="GV38" s="625"/>
      <c r="GW38" s="625"/>
      <c r="GX38" s="625"/>
      <c r="GY38" s="625"/>
      <c r="GZ38" s="625"/>
      <c r="HA38" s="625"/>
      <c r="HB38" s="625"/>
      <c r="HC38" s="625"/>
      <c r="HD38" s="625"/>
      <c r="HE38" s="625"/>
      <c r="HF38" s="625"/>
      <c r="HG38" s="625"/>
      <c r="HH38" s="625"/>
      <c r="HI38" s="625"/>
      <c r="HJ38" s="625"/>
      <c r="HK38" s="625"/>
      <c r="HL38" s="625"/>
      <c r="HM38" s="625"/>
      <c r="HN38" s="625"/>
      <c r="HO38" s="625"/>
      <c r="HP38" s="625"/>
      <c r="HQ38" s="625"/>
      <c r="HR38" s="625"/>
      <c r="HS38" s="625"/>
      <c r="HT38" s="625"/>
      <c r="HU38" s="625"/>
    </row>
    <row r="39" spans="1:229" s="588" customFormat="1">
      <c r="A39" s="1726" t="s">
        <v>1124</v>
      </c>
      <c r="B39" s="1734">
        <v>29</v>
      </c>
      <c r="C39" s="1734">
        <v>28</v>
      </c>
      <c r="D39" s="1734">
        <v>193</v>
      </c>
      <c r="E39" s="1734">
        <v>21</v>
      </c>
      <c r="F39" s="1721"/>
      <c r="G39" s="1721"/>
      <c r="H39" s="1721"/>
      <c r="I39" s="1721"/>
      <c r="J39" s="1721"/>
      <c r="K39" s="1721"/>
      <c r="L39" s="1721"/>
      <c r="M39" s="1721"/>
      <c r="N39" s="1721"/>
      <c r="O39" s="1721"/>
      <c r="P39" s="1721"/>
      <c r="Q39" s="1721"/>
      <c r="R39" s="1721"/>
      <c r="S39" s="1721"/>
      <c r="T39" s="1721"/>
      <c r="U39" s="1721"/>
      <c r="V39" s="1721"/>
      <c r="W39" s="1721"/>
      <c r="X39" s="1721"/>
      <c r="Y39" s="1721"/>
      <c r="Z39" s="1721"/>
      <c r="AA39" s="1721"/>
      <c r="AB39" s="1721"/>
      <c r="AC39" s="1721"/>
      <c r="AD39" s="1721"/>
      <c r="AE39" s="1721"/>
      <c r="AF39" s="1721"/>
      <c r="AG39" s="1721"/>
      <c r="AH39" s="1721"/>
      <c r="AI39" s="1721"/>
      <c r="AJ39" s="1721"/>
      <c r="AK39" s="1721"/>
      <c r="AL39" s="1721"/>
      <c r="AM39" s="1721"/>
      <c r="AN39" s="1721"/>
      <c r="AO39" s="1721"/>
      <c r="AP39" s="1721"/>
      <c r="AQ39" s="1721"/>
      <c r="AR39" s="1721"/>
      <c r="AS39" s="1721"/>
      <c r="AT39" s="1721"/>
      <c r="AU39" s="1721"/>
      <c r="AV39" s="1721"/>
      <c r="AW39" s="1721"/>
      <c r="AX39" s="1721"/>
      <c r="AY39" s="1721"/>
      <c r="AZ39" s="1721"/>
      <c r="BA39" s="1721"/>
      <c r="BB39" s="1721"/>
      <c r="BC39" s="1721"/>
      <c r="BD39" s="1721"/>
      <c r="BE39" s="1721"/>
      <c r="BF39" s="1721"/>
      <c r="BG39" s="1721"/>
      <c r="BH39" s="1721"/>
      <c r="BI39" s="1721"/>
      <c r="BJ39" s="1721"/>
      <c r="BK39" s="1721"/>
      <c r="BL39" s="1721"/>
      <c r="BM39" s="1721"/>
      <c r="BN39" s="1721"/>
      <c r="BO39" s="1721"/>
      <c r="BP39" s="1721"/>
      <c r="BQ39" s="1721"/>
      <c r="BR39" s="1721"/>
      <c r="BS39" s="1721"/>
      <c r="BT39" s="1721"/>
      <c r="BU39" s="1721"/>
      <c r="BV39" s="1721"/>
      <c r="BW39" s="1721"/>
      <c r="BX39" s="1721"/>
      <c r="BY39" s="1721"/>
      <c r="BZ39" s="1721"/>
      <c r="CA39" s="1721"/>
      <c r="CB39" s="1721"/>
      <c r="CC39" s="1721"/>
      <c r="CD39" s="1721"/>
      <c r="CE39" s="1721"/>
      <c r="CF39" s="1721"/>
      <c r="CG39" s="1721"/>
      <c r="CH39" s="1721"/>
      <c r="CI39" s="1721"/>
      <c r="CJ39" s="1721"/>
      <c r="CK39" s="1721"/>
      <c r="CL39" s="1721"/>
      <c r="CM39" s="1721"/>
      <c r="CN39" s="1721"/>
      <c r="CO39" s="1721"/>
      <c r="CP39" s="1721"/>
      <c r="CQ39" s="1721"/>
      <c r="CR39" s="1721"/>
      <c r="CS39" s="1721"/>
      <c r="CT39" s="1721"/>
      <c r="CU39" s="1721"/>
      <c r="CV39" s="1721"/>
      <c r="CW39" s="1721"/>
      <c r="CX39" s="1721"/>
      <c r="CY39" s="1721"/>
      <c r="CZ39" s="1721"/>
      <c r="DA39" s="1721"/>
      <c r="DB39" s="1721"/>
      <c r="DC39" s="1721"/>
      <c r="DD39" s="1721"/>
      <c r="DE39" s="1721"/>
      <c r="DF39" s="1721"/>
      <c r="DG39" s="1721"/>
      <c r="DH39" s="1721"/>
      <c r="DI39" s="1721"/>
      <c r="DJ39" s="1721"/>
      <c r="DK39" s="1721"/>
      <c r="DL39" s="1721"/>
      <c r="DM39" s="1721"/>
      <c r="DN39" s="1721"/>
      <c r="DO39" s="1721"/>
      <c r="DP39" s="1721"/>
      <c r="DQ39" s="1721"/>
      <c r="DR39" s="1721"/>
      <c r="DS39" s="1721"/>
      <c r="DT39" s="1721"/>
      <c r="DU39" s="1721"/>
      <c r="DV39" s="1721"/>
      <c r="DW39" s="1721"/>
      <c r="DX39" s="1721"/>
      <c r="DY39" s="1721"/>
      <c r="DZ39" s="1721"/>
      <c r="EA39" s="1721"/>
      <c r="EB39" s="1721"/>
      <c r="EC39" s="1721"/>
      <c r="ED39" s="1721"/>
      <c r="EE39" s="1721"/>
      <c r="EF39" s="1721"/>
      <c r="EG39" s="1721"/>
      <c r="EH39" s="1721"/>
      <c r="EI39" s="1721"/>
      <c r="EJ39" s="1721"/>
      <c r="EK39" s="1721"/>
      <c r="EL39" s="1721"/>
      <c r="EM39" s="1721"/>
      <c r="EN39" s="1721"/>
      <c r="EO39" s="1721"/>
      <c r="EP39" s="1721"/>
      <c r="EQ39" s="1721"/>
      <c r="ER39" s="1721"/>
      <c r="ES39" s="1721"/>
      <c r="ET39" s="1721"/>
      <c r="EU39" s="1721"/>
      <c r="EV39" s="1721"/>
      <c r="EW39" s="1721"/>
      <c r="EX39" s="1721"/>
      <c r="EY39" s="1721"/>
      <c r="EZ39" s="1721"/>
      <c r="FA39" s="1721"/>
      <c r="FB39" s="1721"/>
      <c r="FC39" s="1721"/>
      <c r="FD39" s="1721"/>
      <c r="FE39" s="1721"/>
      <c r="FF39" s="1721"/>
      <c r="FG39" s="1721"/>
      <c r="FH39" s="1721"/>
      <c r="FI39" s="1721"/>
      <c r="FJ39" s="1721"/>
      <c r="FK39" s="1721"/>
      <c r="FL39" s="1721"/>
      <c r="FM39" s="1721"/>
      <c r="FN39" s="1721"/>
      <c r="FO39" s="1721"/>
      <c r="FP39" s="1721"/>
      <c r="FQ39" s="1721"/>
      <c r="FR39" s="1721"/>
      <c r="FS39" s="1721"/>
      <c r="FT39" s="1721"/>
      <c r="FU39" s="1721"/>
      <c r="FV39" s="1721"/>
      <c r="FW39" s="1721"/>
      <c r="FX39" s="1721"/>
      <c r="FY39" s="1721"/>
      <c r="FZ39" s="1721"/>
      <c r="GA39" s="1721"/>
      <c r="GB39" s="1721"/>
      <c r="GC39" s="1721"/>
      <c r="GD39" s="1721"/>
      <c r="GE39" s="1721"/>
      <c r="GF39" s="1721"/>
      <c r="GG39" s="1721"/>
      <c r="GH39" s="1721"/>
      <c r="GI39" s="1721"/>
      <c r="GJ39" s="1721"/>
      <c r="GK39" s="1721"/>
      <c r="GL39" s="1721"/>
      <c r="GM39" s="1721"/>
      <c r="GN39" s="1721"/>
      <c r="GO39" s="1721"/>
      <c r="GP39" s="1721"/>
      <c r="GQ39" s="1721"/>
      <c r="GR39" s="1721"/>
      <c r="GS39" s="1721"/>
      <c r="GT39" s="1721"/>
      <c r="GU39" s="1721"/>
      <c r="GV39" s="1721"/>
      <c r="GW39" s="1721"/>
      <c r="GX39" s="1721"/>
      <c r="GY39" s="1721"/>
      <c r="GZ39" s="1721"/>
      <c r="HA39" s="1721"/>
      <c r="HB39" s="1721"/>
      <c r="HC39" s="1721"/>
      <c r="HD39" s="1721"/>
      <c r="HE39" s="1721"/>
      <c r="HF39" s="1721"/>
      <c r="HG39" s="1721"/>
      <c r="HH39" s="1721"/>
      <c r="HI39" s="1721"/>
      <c r="HJ39" s="1721"/>
      <c r="HK39" s="1721"/>
      <c r="HL39" s="1721"/>
      <c r="HM39" s="1721"/>
      <c r="HN39" s="1721"/>
      <c r="HO39" s="1721"/>
      <c r="HP39" s="1721"/>
      <c r="HQ39" s="1721"/>
      <c r="HR39" s="1721"/>
      <c r="HS39" s="1721"/>
      <c r="HT39" s="1721"/>
      <c r="HU39" s="1721"/>
    </row>
    <row r="40" spans="1:229" s="588" customFormat="1" ht="20.100000000000001" customHeight="1">
      <c r="A40" s="1728" t="s">
        <v>1125</v>
      </c>
      <c r="B40" s="1735">
        <v>19</v>
      </c>
      <c r="C40" s="1735">
        <v>38</v>
      </c>
      <c r="D40" s="1735">
        <v>30</v>
      </c>
      <c r="E40" s="1735">
        <v>5</v>
      </c>
      <c r="F40" s="1721"/>
      <c r="G40" s="1721"/>
      <c r="H40" s="1721"/>
      <c r="I40" s="1721"/>
      <c r="J40" s="1721"/>
      <c r="K40" s="1721"/>
      <c r="L40" s="1721"/>
      <c r="M40" s="1721"/>
      <c r="N40" s="1721"/>
      <c r="O40" s="1721"/>
      <c r="P40" s="1721"/>
      <c r="Q40" s="1721"/>
      <c r="R40" s="1721"/>
      <c r="S40" s="1721"/>
      <c r="T40" s="1721"/>
      <c r="U40" s="1721"/>
      <c r="V40" s="1721"/>
      <c r="W40" s="1721"/>
      <c r="X40" s="1721"/>
      <c r="Y40" s="1721"/>
      <c r="Z40" s="1721"/>
      <c r="AA40" s="1721"/>
      <c r="AB40" s="1721"/>
      <c r="AC40" s="1721"/>
      <c r="AD40" s="1721"/>
      <c r="AE40" s="1721"/>
      <c r="AF40" s="1721"/>
      <c r="AG40" s="1721"/>
      <c r="AH40" s="1721"/>
      <c r="AI40" s="1721"/>
      <c r="AJ40" s="1721"/>
      <c r="AK40" s="1721"/>
      <c r="AL40" s="1721"/>
      <c r="AM40" s="1721"/>
      <c r="AN40" s="1721"/>
      <c r="AO40" s="1721"/>
      <c r="AP40" s="1721"/>
      <c r="AQ40" s="1721"/>
      <c r="AR40" s="1721"/>
      <c r="AS40" s="1721"/>
      <c r="AT40" s="1721"/>
      <c r="AU40" s="1721"/>
      <c r="AV40" s="1721"/>
      <c r="AW40" s="1721"/>
      <c r="AX40" s="1721"/>
      <c r="AY40" s="1721"/>
      <c r="AZ40" s="1721"/>
      <c r="BA40" s="1721"/>
      <c r="BB40" s="1721"/>
      <c r="BC40" s="1721"/>
      <c r="BD40" s="1721"/>
      <c r="BE40" s="1721"/>
      <c r="BF40" s="1721"/>
      <c r="BG40" s="1721"/>
      <c r="BH40" s="1721"/>
      <c r="BI40" s="1721"/>
      <c r="BJ40" s="1721"/>
      <c r="BK40" s="1721"/>
      <c r="BL40" s="1721"/>
      <c r="BM40" s="1721"/>
      <c r="BN40" s="1721"/>
      <c r="BO40" s="1721"/>
      <c r="BP40" s="1721"/>
      <c r="BQ40" s="1721"/>
      <c r="BR40" s="1721"/>
      <c r="BS40" s="1721"/>
      <c r="BT40" s="1721"/>
      <c r="BU40" s="1721"/>
      <c r="BV40" s="1721"/>
      <c r="BW40" s="1721"/>
      <c r="BX40" s="1721"/>
      <c r="BY40" s="1721"/>
      <c r="BZ40" s="1721"/>
      <c r="CA40" s="1721"/>
      <c r="CB40" s="1721"/>
      <c r="CC40" s="1721"/>
      <c r="CD40" s="1721"/>
      <c r="CE40" s="1721"/>
      <c r="CF40" s="1721"/>
      <c r="CG40" s="1721"/>
      <c r="CH40" s="1721"/>
      <c r="CI40" s="1721"/>
      <c r="CJ40" s="1721"/>
      <c r="CK40" s="1721"/>
      <c r="CL40" s="1721"/>
      <c r="CM40" s="1721"/>
      <c r="CN40" s="1721"/>
      <c r="CO40" s="1721"/>
      <c r="CP40" s="1721"/>
      <c r="CQ40" s="1721"/>
      <c r="CR40" s="1721"/>
      <c r="CS40" s="1721"/>
      <c r="CT40" s="1721"/>
      <c r="CU40" s="1721"/>
      <c r="CV40" s="1721"/>
      <c r="CW40" s="1721"/>
      <c r="CX40" s="1721"/>
      <c r="CY40" s="1721"/>
      <c r="CZ40" s="1721"/>
      <c r="DA40" s="1721"/>
      <c r="DB40" s="1721"/>
      <c r="DC40" s="1721"/>
      <c r="DD40" s="1721"/>
      <c r="DE40" s="1721"/>
      <c r="DF40" s="1721"/>
      <c r="DG40" s="1721"/>
      <c r="DH40" s="1721"/>
      <c r="DI40" s="1721"/>
      <c r="DJ40" s="1721"/>
      <c r="DK40" s="1721"/>
      <c r="DL40" s="1721"/>
      <c r="DM40" s="1721"/>
      <c r="DN40" s="1721"/>
      <c r="DO40" s="1721"/>
      <c r="DP40" s="1721"/>
      <c r="DQ40" s="1721"/>
      <c r="DR40" s="1721"/>
      <c r="DS40" s="1721"/>
      <c r="DT40" s="1721"/>
      <c r="DU40" s="1721"/>
      <c r="DV40" s="1721"/>
      <c r="DW40" s="1721"/>
      <c r="DX40" s="1721"/>
      <c r="DY40" s="1721"/>
      <c r="DZ40" s="1721"/>
      <c r="EA40" s="1721"/>
      <c r="EB40" s="1721"/>
      <c r="EC40" s="1721"/>
      <c r="ED40" s="1721"/>
      <c r="EE40" s="1721"/>
      <c r="EF40" s="1721"/>
      <c r="EG40" s="1721"/>
      <c r="EH40" s="1721"/>
      <c r="EI40" s="1721"/>
      <c r="EJ40" s="1721"/>
      <c r="EK40" s="1721"/>
      <c r="EL40" s="1721"/>
      <c r="EM40" s="1721"/>
      <c r="EN40" s="1721"/>
      <c r="EO40" s="1721"/>
      <c r="EP40" s="1721"/>
      <c r="EQ40" s="1721"/>
      <c r="ER40" s="1721"/>
      <c r="ES40" s="1721"/>
      <c r="ET40" s="1721"/>
      <c r="EU40" s="1721"/>
      <c r="EV40" s="1721"/>
      <c r="EW40" s="1721"/>
      <c r="EX40" s="1721"/>
      <c r="EY40" s="1721"/>
      <c r="EZ40" s="1721"/>
      <c r="FA40" s="1721"/>
      <c r="FB40" s="1721"/>
      <c r="FC40" s="1721"/>
      <c r="FD40" s="1721"/>
      <c r="FE40" s="1721"/>
      <c r="FF40" s="1721"/>
      <c r="FG40" s="1721"/>
      <c r="FH40" s="1721"/>
      <c r="FI40" s="1721"/>
      <c r="FJ40" s="1721"/>
      <c r="FK40" s="1721"/>
      <c r="FL40" s="1721"/>
      <c r="FM40" s="1721"/>
      <c r="FN40" s="1721"/>
      <c r="FO40" s="1721"/>
      <c r="FP40" s="1721"/>
      <c r="FQ40" s="1721"/>
      <c r="FR40" s="1721"/>
      <c r="FS40" s="1721"/>
      <c r="FT40" s="1721"/>
      <c r="FU40" s="1721"/>
      <c r="FV40" s="1721"/>
      <c r="FW40" s="1721"/>
      <c r="FX40" s="1721"/>
      <c r="FY40" s="1721"/>
      <c r="FZ40" s="1721"/>
      <c r="GA40" s="1721"/>
      <c r="GB40" s="1721"/>
      <c r="GC40" s="1721"/>
      <c r="GD40" s="1721"/>
      <c r="GE40" s="1721"/>
      <c r="GF40" s="1721"/>
      <c r="GG40" s="1721"/>
      <c r="GH40" s="1721"/>
      <c r="GI40" s="1721"/>
      <c r="GJ40" s="1721"/>
      <c r="GK40" s="1721"/>
      <c r="GL40" s="1721"/>
      <c r="GM40" s="1721"/>
      <c r="GN40" s="1721"/>
      <c r="GO40" s="1721"/>
      <c r="GP40" s="1721"/>
      <c r="GQ40" s="1721"/>
      <c r="GR40" s="1721"/>
      <c r="GS40" s="1721"/>
      <c r="GT40" s="1721"/>
      <c r="GU40" s="1721"/>
      <c r="GV40" s="1721"/>
      <c r="GW40" s="1721"/>
      <c r="GX40" s="1721"/>
      <c r="GY40" s="1721"/>
      <c r="GZ40" s="1721"/>
      <c r="HA40" s="1721"/>
      <c r="HB40" s="1721"/>
      <c r="HC40" s="1721"/>
      <c r="HD40" s="1721"/>
      <c r="HE40" s="1721"/>
      <c r="HF40" s="1721"/>
      <c r="HG40" s="1721"/>
      <c r="HH40" s="1721"/>
      <c r="HI40" s="1721"/>
      <c r="HJ40" s="1721"/>
      <c r="HK40" s="1721"/>
      <c r="HL40" s="1721"/>
      <c r="HM40" s="1721"/>
      <c r="HN40" s="1721"/>
      <c r="HO40" s="1721"/>
      <c r="HP40" s="1721"/>
      <c r="HQ40" s="1721"/>
      <c r="HR40" s="1721"/>
      <c r="HS40" s="1721"/>
      <c r="HT40" s="1721"/>
      <c r="HU40" s="1721"/>
    </row>
    <row r="41" spans="1:229" s="1721" customFormat="1" ht="15" customHeight="1">
      <c r="A41" s="1558" t="s">
        <v>66</v>
      </c>
      <c r="B41" s="1558"/>
      <c r="C41" s="1558"/>
      <c r="D41" s="1558"/>
      <c r="E41" s="1558"/>
    </row>
    <row r="42" spans="1:229" s="588" customFormat="1" ht="20.100000000000001" customHeight="1">
      <c r="A42" s="1730" t="s">
        <v>1126</v>
      </c>
      <c r="B42" s="1731"/>
      <c r="C42" s="1731"/>
      <c r="D42" s="1731"/>
      <c r="E42" s="1731"/>
    </row>
    <row r="43" spans="1:229" s="588" customFormat="1" ht="20.100000000000001" customHeight="1">
      <c r="A43" s="1730" t="s">
        <v>1127</v>
      </c>
      <c r="B43" s="1731"/>
      <c r="C43" s="1731"/>
      <c r="D43" s="1731"/>
      <c r="E43" s="1731"/>
    </row>
    <row r="44" spans="1:229" s="588" customFormat="1" ht="20.100000000000001" customHeight="1">
      <c r="A44" s="1730"/>
      <c r="B44" s="1731"/>
      <c r="C44" s="1731"/>
      <c r="D44" s="1731"/>
      <c r="E44" s="1731"/>
    </row>
    <row r="45" spans="1:229" s="588" customFormat="1" ht="15" customHeight="1">
      <c r="A45" s="621" t="s">
        <v>1129</v>
      </c>
      <c r="B45" s="1736"/>
      <c r="C45" s="1736"/>
      <c r="D45" s="1736"/>
      <c r="E45" s="1736"/>
      <c r="F45" s="1721"/>
      <c r="G45" s="1721"/>
      <c r="H45" s="1721"/>
      <c r="I45" s="1721"/>
      <c r="J45" s="1721"/>
      <c r="K45" s="1721"/>
      <c r="L45" s="1721"/>
      <c r="M45" s="1721"/>
      <c r="N45" s="1721"/>
      <c r="O45" s="1721"/>
      <c r="P45" s="1721"/>
      <c r="Q45" s="1721"/>
      <c r="R45" s="1721"/>
      <c r="S45" s="1721"/>
      <c r="T45" s="1721"/>
      <c r="U45" s="1721"/>
      <c r="V45" s="1721"/>
      <c r="W45" s="1721"/>
      <c r="X45" s="1721"/>
      <c r="Y45" s="1721"/>
      <c r="Z45" s="1721"/>
      <c r="AA45" s="1721"/>
      <c r="AB45" s="1721"/>
      <c r="AC45" s="1721"/>
      <c r="AD45" s="1721"/>
      <c r="AE45" s="1721"/>
      <c r="AF45" s="1721"/>
      <c r="AG45" s="1721"/>
      <c r="AH45" s="1721"/>
      <c r="AI45" s="1721"/>
      <c r="AJ45" s="1721"/>
      <c r="AK45" s="1721"/>
      <c r="AL45" s="1721"/>
      <c r="AM45" s="1721"/>
      <c r="AN45" s="1721"/>
      <c r="AO45" s="1721"/>
      <c r="AP45" s="1721"/>
      <c r="AQ45" s="1721"/>
      <c r="AR45" s="1721"/>
      <c r="AS45" s="1721"/>
      <c r="AT45" s="1721"/>
      <c r="AU45" s="1721"/>
      <c r="AV45" s="1721"/>
      <c r="AW45" s="1721"/>
      <c r="AX45" s="1721"/>
      <c r="AY45" s="1721"/>
      <c r="AZ45" s="1721"/>
      <c r="BA45" s="1721"/>
      <c r="BB45" s="1721"/>
      <c r="BC45" s="1721"/>
      <c r="BD45" s="1721"/>
      <c r="BE45" s="1721"/>
      <c r="BF45" s="1721"/>
      <c r="BG45" s="1721"/>
      <c r="BH45" s="1721"/>
      <c r="BI45" s="1721"/>
      <c r="BJ45" s="1721"/>
      <c r="BK45" s="1721"/>
      <c r="BL45" s="1721"/>
      <c r="BM45" s="1721"/>
      <c r="BN45" s="1721"/>
      <c r="BO45" s="1721"/>
      <c r="BP45" s="1721"/>
      <c r="BQ45" s="1721"/>
      <c r="BR45" s="1721"/>
      <c r="BS45" s="1721"/>
      <c r="BT45" s="1721"/>
      <c r="BU45" s="1721"/>
      <c r="BV45" s="1721"/>
      <c r="BW45" s="1721"/>
      <c r="BX45" s="1721"/>
      <c r="BY45" s="1721"/>
      <c r="BZ45" s="1721"/>
      <c r="CA45" s="1721"/>
      <c r="CB45" s="1721"/>
      <c r="CC45" s="1721"/>
      <c r="CD45" s="1721"/>
      <c r="CE45" s="1721"/>
      <c r="CF45" s="1721"/>
      <c r="CG45" s="1721"/>
      <c r="CH45" s="1721"/>
      <c r="CI45" s="1721"/>
      <c r="CJ45" s="1721"/>
      <c r="CK45" s="1721"/>
      <c r="CL45" s="1721"/>
      <c r="CM45" s="1721"/>
      <c r="CN45" s="1721"/>
      <c r="CO45" s="1721"/>
      <c r="CP45" s="1721"/>
      <c r="CQ45" s="1721"/>
      <c r="CR45" s="1721"/>
      <c r="CS45" s="1721"/>
      <c r="CT45" s="1721"/>
      <c r="CU45" s="1721"/>
      <c r="CV45" s="1721"/>
      <c r="CW45" s="1721"/>
      <c r="CX45" s="1721"/>
      <c r="CY45" s="1721"/>
      <c r="CZ45" s="1721"/>
      <c r="DA45" s="1721"/>
      <c r="DB45" s="1721"/>
      <c r="DC45" s="1721"/>
      <c r="DD45" s="1721"/>
      <c r="DE45" s="1721"/>
      <c r="DF45" s="1721"/>
      <c r="DG45" s="1721"/>
      <c r="DH45" s="1721"/>
      <c r="DI45" s="1721"/>
      <c r="DJ45" s="1721"/>
      <c r="DK45" s="1721"/>
      <c r="DL45" s="1721"/>
      <c r="DM45" s="1721"/>
      <c r="DN45" s="1721"/>
      <c r="DO45" s="1721"/>
      <c r="DP45" s="1721"/>
      <c r="DQ45" s="1721"/>
      <c r="DR45" s="1721"/>
      <c r="DS45" s="1721"/>
      <c r="DT45" s="1721"/>
      <c r="DU45" s="1721"/>
      <c r="DV45" s="1721"/>
      <c r="DW45" s="1721"/>
      <c r="DX45" s="1721"/>
      <c r="DY45" s="1721"/>
      <c r="DZ45" s="1721"/>
      <c r="EA45" s="1721"/>
      <c r="EB45" s="1721"/>
      <c r="EC45" s="1721"/>
      <c r="ED45" s="1721"/>
      <c r="EE45" s="1721"/>
      <c r="EF45" s="1721"/>
      <c r="EG45" s="1721"/>
      <c r="EH45" s="1721"/>
      <c r="EI45" s="1721"/>
      <c r="EJ45" s="1721"/>
      <c r="EK45" s="1721"/>
      <c r="EL45" s="1721"/>
      <c r="EM45" s="1721"/>
      <c r="EN45" s="1721"/>
      <c r="EO45" s="1721"/>
      <c r="EP45" s="1721"/>
      <c r="EQ45" s="1721"/>
      <c r="ER45" s="1721"/>
      <c r="ES45" s="1721"/>
      <c r="ET45" s="1721"/>
      <c r="EU45" s="1721"/>
      <c r="EV45" s="1721"/>
      <c r="EW45" s="1721"/>
      <c r="EX45" s="1721"/>
      <c r="EY45" s="1721"/>
      <c r="EZ45" s="1721"/>
      <c r="FA45" s="1721"/>
      <c r="FB45" s="1721"/>
      <c r="FC45" s="1721"/>
      <c r="FD45" s="1721"/>
      <c r="FE45" s="1721"/>
      <c r="FF45" s="1721"/>
      <c r="FG45" s="1721"/>
      <c r="FH45" s="1721"/>
      <c r="FI45" s="1721"/>
      <c r="FJ45" s="1721"/>
      <c r="FK45" s="1721"/>
      <c r="FL45" s="1721"/>
      <c r="FM45" s="1721"/>
      <c r="FN45" s="1721"/>
      <c r="FO45" s="1721"/>
      <c r="FP45" s="1721"/>
      <c r="FQ45" s="1721"/>
      <c r="FR45" s="1721"/>
      <c r="FS45" s="1721"/>
      <c r="FT45" s="1721"/>
      <c r="FU45" s="1721"/>
      <c r="FV45" s="1721"/>
      <c r="FW45" s="1721"/>
      <c r="FX45" s="1721"/>
      <c r="FY45" s="1721"/>
      <c r="FZ45" s="1721"/>
      <c r="GA45" s="1721"/>
      <c r="GB45" s="1721"/>
      <c r="GC45" s="1721"/>
      <c r="GD45" s="1721"/>
      <c r="GE45" s="1721"/>
      <c r="GF45" s="1721"/>
      <c r="GG45" s="1721"/>
      <c r="GH45" s="1721"/>
      <c r="GI45" s="1721"/>
      <c r="GJ45" s="1721"/>
      <c r="GK45" s="1721"/>
      <c r="GL45" s="1721"/>
      <c r="GM45" s="1721"/>
      <c r="GN45" s="1721"/>
      <c r="GO45" s="1721"/>
      <c r="GP45" s="1721"/>
      <c r="GQ45" s="1721"/>
      <c r="GR45" s="1721"/>
      <c r="GS45" s="1721"/>
      <c r="GT45" s="1721"/>
      <c r="GU45" s="1721"/>
      <c r="GV45" s="1721"/>
      <c r="GW45" s="1721"/>
      <c r="GX45" s="1721"/>
      <c r="GY45" s="1721"/>
      <c r="GZ45" s="1721"/>
      <c r="HA45" s="1721"/>
      <c r="HB45" s="1721"/>
      <c r="HC45" s="1721"/>
      <c r="HD45" s="1721"/>
      <c r="HE45" s="1721"/>
      <c r="HF45" s="1721"/>
      <c r="HG45" s="1721"/>
      <c r="HH45" s="1721"/>
      <c r="HI45" s="1721"/>
      <c r="HJ45" s="1721"/>
      <c r="HK45" s="1721"/>
      <c r="HL45" s="1721"/>
      <c r="HM45" s="1721"/>
      <c r="HN45" s="1721"/>
      <c r="HO45" s="1721"/>
      <c r="HP45" s="1721"/>
      <c r="HQ45" s="1721"/>
      <c r="HR45" s="1721"/>
      <c r="HS45" s="1721"/>
      <c r="HT45" s="1721"/>
      <c r="HU45" s="1721"/>
    </row>
    <row r="46" spans="1:229" s="588" customFormat="1" ht="20.100000000000001" customHeight="1">
      <c r="A46" s="1737"/>
      <c r="B46" s="1713"/>
      <c r="C46" s="1713"/>
      <c r="D46" s="1713"/>
      <c r="E46" s="1713"/>
      <c r="F46" s="1723"/>
      <c r="G46" s="1723"/>
      <c r="H46" s="1723"/>
      <c r="I46" s="1723"/>
      <c r="J46" s="1723"/>
      <c r="K46" s="1723"/>
      <c r="L46" s="1723"/>
      <c r="M46" s="1723"/>
      <c r="N46" s="1723"/>
      <c r="O46" s="1723"/>
      <c r="P46" s="1723"/>
      <c r="Q46" s="1723"/>
      <c r="R46" s="1723"/>
      <c r="S46" s="1723"/>
      <c r="T46" s="1723"/>
      <c r="U46" s="1723"/>
      <c r="V46" s="1723"/>
      <c r="W46" s="1723"/>
      <c r="X46" s="1723"/>
      <c r="Y46" s="1723"/>
      <c r="Z46" s="1723"/>
      <c r="AA46" s="1723"/>
      <c r="AB46" s="1723"/>
      <c r="AC46" s="1723"/>
      <c r="AD46" s="1723"/>
      <c r="AE46" s="1723"/>
      <c r="AF46" s="1723"/>
      <c r="AG46" s="1723"/>
      <c r="AH46" s="1723"/>
      <c r="AI46" s="1723"/>
      <c r="AJ46" s="1723"/>
      <c r="AK46" s="1723"/>
      <c r="AL46" s="1723"/>
      <c r="AM46" s="1723"/>
      <c r="AN46" s="1723"/>
      <c r="AO46" s="1723"/>
      <c r="AP46" s="1723"/>
      <c r="AQ46" s="1723"/>
      <c r="AR46" s="1723"/>
      <c r="AS46" s="1723"/>
      <c r="AT46" s="1723"/>
      <c r="AU46" s="1723"/>
      <c r="AV46" s="1723"/>
      <c r="AW46" s="1723"/>
      <c r="AX46" s="1723"/>
      <c r="AY46" s="1723"/>
      <c r="AZ46" s="1723"/>
      <c r="BA46" s="1723"/>
      <c r="BB46" s="1723"/>
      <c r="BC46" s="1723"/>
      <c r="BD46" s="1723"/>
      <c r="BE46" s="1723"/>
      <c r="BF46" s="1723"/>
      <c r="BG46" s="1723"/>
      <c r="BH46" s="1723"/>
      <c r="BI46" s="1723"/>
      <c r="BJ46" s="1723"/>
      <c r="BK46" s="1723"/>
      <c r="BL46" s="1723"/>
      <c r="BM46" s="1723"/>
      <c r="BN46" s="1723"/>
      <c r="BO46" s="1723"/>
      <c r="BP46" s="1723"/>
      <c r="BQ46" s="1723"/>
      <c r="BR46" s="1723"/>
      <c r="BS46" s="1723"/>
      <c r="BT46" s="1723"/>
      <c r="BU46" s="1723"/>
      <c r="BV46" s="1723"/>
      <c r="BW46" s="1723"/>
      <c r="BX46" s="1723"/>
      <c r="BY46" s="1723"/>
      <c r="BZ46" s="1723"/>
      <c r="CA46" s="1723"/>
      <c r="CB46" s="1723"/>
      <c r="CC46" s="1723"/>
      <c r="CD46" s="1723"/>
      <c r="CE46" s="1723"/>
      <c r="CF46" s="1723"/>
      <c r="CG46" s="1723"/>
      <c r="CH46" s="1723"/>
      <c r="CI46" s="1723"/>
      <c r="CJ46" s="1723"/>
      <c r="CK46" s="1723"/>
      <c r="CL46" s="1723"/>
      <c r="CM46" s="1723"/>
      <c r="CN46" s="1723"/>
      <c r="CO46" s="1723"/>
      <c r="CP46" s="1723"/>
      <c r="CQ46" s="1723"/>
      <c r="CR46" s="1723"/>
      <c r="CS46" s="1723"/>
      <c r="CT46" s="1723"/>
      <c r="CU46" s="1723"/>
      <c r="CV46" s="1723"/>
      <c r="CW46" s="1723"/>
      <c r="CX46" s="1723"/>
      <c r="CY46" s="1723"/>
      <c r="CZ46" s="1723"/>
      <c r="DA46" s="1723"/>
      <c r="DB46" s="1723"/>
      <c r="DC46" s="1723"/>
      <c r="DD46" s="1723"/>
      <c r="DE46" s="1723"/>
      <c r="DF46" s="1723"/>
      <c r="DG46" s="1723"/>
      <c r="DH46" s="1723"/>
      <c r="DI46" s="1723"/>
      <c r="DJ46" s="1723"/>
      <c r="DK46" s="1723"/>
      <c r="DL46" s="1723"/>
      <c r="DM46" s="1723"/>
      <c r="DN46" s="1723"/>
      <c r="DO46" s="1723"/>
      <c r="DP46" s="1723"/>
      <c r="DQ46" s="1723"/>
      <c r="DR46" s="1723"/>
      <c r="DS46" s="1723"/>
      <c r="DT46" s="1723"/>
      <c r="DU46" s="1723"/>
      <c r="DV46" s="1723"/>
      <c r="DW46" s="1723"/>
      <c r="DX46" s="1723"/>
      <c r="DY46" s="1723"/>
      <c r="DZ46" s="1723"/>
      <c r="EA46" s="1723"/>
      <c r="EB46" s="1723"/>
      <c r="EC46" s="1723"/>
      <c r="ED46" s="1723"/>
      <c r="EE46" s="1723"/>
      <c r="EF46" s="1723"/>
      <c r="EG46" s="1723"/>
      <c r="EH46" s="1723"/>
      <c r="EI46" s="1723"/>
      <c r="EJ46" s="1723"/>
      <c r="EK46" s="1723"/>
      <c r="EL46" s="1723"/>
      <c r="EM46" s="1723"/>
      <c r="EN46" s="1723"/>
      <c r="EO46" s="1723"/>
      <c r="EP46" s="1723"/>
      <c r="EQ46" s="1723"/>
      <c r="ER46" s="1723"/>
      <c r="ES46" s="1723"/>
      <c r="ET46" s="1723"/>
      <c r="EU46" s="1723"/>
      <c r="EV46" s="1723"/>
      <c r="EW46" s="1723"/>
      <c r="EX46" s="1723"/>
      <c r="EY46" s="1723"/>
      <c r="EZ46" s="1723"/>
      <c r="FA46" s="1723"/>
      <c r="FB46" s="1723"/>
      <c r="FC46" s="1723"/>
      <c r="FD46" s="1723"/>
      <c r="FE46" s="1723"/>
      <c r="FF46" s="1723"/>
      <c r="FG46" s="1723"/>
      <c r="FH46" s="1723"/>
      <c r="FI46" s="1723"/>
      <c r="FJ46" s="1723"/>
      <c r="FK46" s="1723"/>
      <c r="FL46" s="1723"/>
      <c r="FM46" s="1723"/>
      <c r="FN46" s="1723"/>
      <c r="FO46" s="1723"/>
      <c r="FP46" s="1723"/>
      <c r="FQ46" s="1723"/>
      <c r="FR46" s="1723"/>
      <c r="FS46" s="1723"/>
      <c r="FT46" s="1723"/>
      <c r="FU46" s="1723"/>
      <c r="FV46" s="1723"/>
      <c r="FW46" s="1723"/>
      <c r="FX46" s="1723"/>
      <c r="FY46" s="1723"/>
      <c r="FZ46" s="1723"/>
      <c r="GA46" s="1723"/>
      <c r="GB46" s="1723"/>
      <c r="GC46" s="1723"/>
      <c r="GD46" s="1723"/>
      <c r="GE46" s="1723"/>
      <c r="GF46" s="1723"/>
      <c r="GG46" s="1723"/>
      <c r="GH46" s="1723"/>
      <c r="GI46" s="1723"/>
      <c r="GJ46" s="1723"/>
      <c r="GK46" s="1723"/>
      <c r="GL46" s="1723"/>
      <c r="GM46" s="1723"/>
      <c r="GN46" s="1723"/>
      <c r="GO46" s="1723"/>
      <c r="GP46" s="1723"/>
      <c r="GQ46" s="1723"/>
      <c r="GR46" s="1723"/>
      <c r="GS46" s="1723"/>
      <c r="GT46" s="1723"/>
      <c r="GU46" s="1723"/>
      <c r="GV46" s="1723"/>
      <c r="GW46" s="1723"/>
      <c r="GX46" s="1723"/>
      <c r="GY46" s="1723"/>
      <c r="GZ46" s="1723"/>
      <c r="HA46" s="1723"/>
      <c r="HB46" s="1723"/>
      <c r="HC46" s="1723"/>
      <c r="HD46" s="1723"/>
      <c r="HE46" s="1723"/>
      <c r="HF46" s="1723"/>
      <c r="HG46" s="1723"/>
      <c r="HH46" s="1723"/>
      <c r="HI46" s="1723"/>
      <c r="HJ46" s="1723"/>
      <c r="HK46" s="1723"/>
      <c r="HL46" s="1723"/>
      <c r="HM46" s="1723"/>
      <c r="HN46" s="1723"/>
      <c r="HO46" s="1723"/>
      <c r="HP46" s="1723"/>
      <c r="HQ46" s="1723"/>
      <c r="HR46" s="1723"/>
      <c r="HS46" s="1723"/>
      <c r="HT46" s="1723"/>
      <c r="HU46" s="1723"/>
    </row>
    <row r="47" spans="1:229" s="1721" customFormat="1" ht="15" customHeight="1">
      <c r="A47" s="1713"/>
      <c r="B47" s="1713"/>
      <c r="C47" s="1713"/>
      <c r="D47" s="1713"/>
      <c r="E47" s="1713"/>
      <c r="F47" s="1723"/>
      <c r="G47" s="1723"/>
      <c r="H47" s="1723"/>
      <c r="I47" s="1723"/>
      <c r="J47" s="1723"/>
      <c r="K47" s="1723"/>
      <c r="L47" s="1723"/>
      <c r="M47" s="1723"/>
      <c r="N47" s="1723"/>
      <c r="O47" s="1723"/>
      <c r="P47" s="1723"/>
      <c r="Q47" s="1723"/>
      <c r="R47" s="1723"/>
      <c r="S47" s="1723"/>
      <c r="T47" s="1723"/>
      <c r="U47" s="1723"/>
      <c r="V47" s="1723"/>
      <c r="W47" s="1723"/>
      <c r="X47" s="1723"/>
      <c r="Y47" s="1723"/>
      <c r="Z47" s="1723"/>
      <c r="AA47" s="1723"/>
      <c r="AB47" s="1723"/>
      <c r="AC47" s="1723"/>
      <c r="AD47" s="1723"/>
      <c r="AE47" s="1723"/>
      <c r="AF47" s="1723"/>
      <c r="AG47" s="1723"/>
      <c r="AH47" s="1723"/>
      <c r="AI47" s="1723"/>
      <c r="AJ47" s="1723"/>
      <c r="AK47" s="1723"/>
      <c r="AL47" s="1723"/>
      <c r="AM47" s="1723"/>
      <c r="AN47" s="1723"/>
      <c r="AO47" s="1723"/>
      <c r="AP47" s="1723"/>
      <c r="AQ47" s="1723"/>
      <c r="AR47" s="1723"/>
      <c r="AS47" s="1723"/>
      <c r="AT47" s="1723"/>
      <c r="AU47" s="1723"/>
      <c r="AV47" s="1723"/>
      <c r="AW47" s="1723"/>
      <c r="AX47" s="1723"/>
      <c r="AY47" s="1723"/>
      <c r="AZ47" s="1723"/>
      <c r="BA47" s="1723"/>
      <c r="BB47" s="1723"/>
      <c r="BC47" s="1723"/>
      <c r="BD47" s="1723"/>
      <c r="BE47" s="1723"/>
      <c r="BF47" s="1723"/>
      <c r="BG47" s="1723"/>
      <c r="BH47" s="1723"/>
      <c r="BI47" s="1723"/>
      <c r="BJ47" s="1723"/>
      <c r="BK47" s="1723"/>
      <c r="BL47" s="1723"/>
      <c r="BM47" s="1723"/>
      <c r="BN47" s="1723"/>
      <c r="BO47" s="1723"/>
      <c r="BP47" s="1723"/>
      <c r="BQ47" s="1723"/>
      <c r="BR47" s="1723"/>
      <c r="BS47" s="1723"/>
      <c r="BT47" s="1723"/>
      <c r="BU47" s="1723"/>
      <c r="BV47" s="1723"/>
      <c r="BW47" s="1723"/>
      <c r="BX47" s="1723"/>
      <c r="BY47" s="1723"/>
      <c r="BZ47" s="1723"/>
      <c r="CA47" s="1723"/>
      <c r="CB47" s="1723"/>
      <c r="CC47" s="1723"/>
      <c r="CD47" s="1723"/>
      <c r="CE47" s="1723"/>
      <c r="CF47" s="1723"/>
      <c r="CG47" s="1723"/>
      <c r="CH47" s="1723"/>
      <c r="CI47" s="1723"/>
      <c r="CJ47" s="1723"/>
      <c r="CK47" s="1723"/>
      <c r="CL47" s="1723"/>
      <c r="CM47" s="1723"/>
      <c r="CN47" s="1723"/>
      <c r="CO47" s="1723"/>
      <c r="CP47" s="1723"/>
      <c r="CQ47" s="1723"/>
      <c r="CR47" s="1723"/>
      <c r="CS47" s="1723"/>
      <c r="CT47" s="1723"/>
      <c r="CU47" s="1723"/>
      <c r="CV47" s="1723"/>
      <c r="CW47" s="1723"/>
      <c r="CX47" s="1723"/>
      <c r="CY47" s="1723"/>
      <c r="CZ47" s="1723"/>
      <c r="DA47" s="1723"/>
      <c r="DB47" s="1723"/>
      <c r="DC47" s="1723"/>
      <c r="DD47" s="1723"/>
      <c r="DE47" s="1723"/>
      <c r="DF47" s="1723"/>
      <c r="DG47" s="1723"/>
      <c r="DH47" s="1723"/>
      <c r="DI47" s="1723"/>
      <c r="DJ47" s="1723"/>
      <c r="DK47" s="1723"/>
      <c r="DL47" s="1723"/>
      <c r="DM47" s="1723"/>
      <c r="DN47" s="1723"/>
      <c r="DO47" s="1723"/>
      <c r="DP47" s="1723"/>
      <c r="DQ47" s="1723"/>
      <c r="DR47" s="1723"/>
      <c r="DS47" s="1723"/>
      <c r="DT47" s="1723"/>
      <c r="DU47" s="1723"/>
      <c r="DV47" s="1723"/>
      <c r="DW47" s="1723"/>
      <c r="DX47" s="1723"/>
      <c r="DY47" s="1723"/>
      <c r="DZ47" s="1723"/>
      <c r="EA47" s="1723"/>
      <c r="EB47" s="1723"/>
      <c r="EC47" s="1723"/>
      <c r="ED47" s="1723"/>
      <c r="EE47" s="1723"/>
      <c r="EF47" s="1723"/>
      <c r="EG47" s="1723"/>
      <c r="EH47" s="1723"/>
      <c r="EI47" s="1723"/>
      <c r="EJ47" s="1723"/>
      <c r="EK47" s="1723"/>
      <c r="EL47" s="1723"/>
      <c r="EM47" s="1723"/>
      <c r="EN47" s="1723"/>
      <c r="EO47" s="1723"/>
      <c r="EP47" s="1723"/>
      <c r="EQ47" s="1723"/>
      <c r="ER47" s="1723"/>
      <c r="ES47" s="1723"/>
      <c r="ET47" s="1723"/>
      <c r="EU47" s="1723"/>
      <c r="EV47" s="1723"/>
      <c r="EW47" s="1723"/>
      <c r="EX47" s="1723"/>
      <c r="EY47" s="1723"/>
      <c r="EZ47" s="1723"/>
      <c r="FA47" s="1723"/>
      <c r="FB47" s="1723"/>
      <c r="FC47" s="1723"/>
      <c r="FD47" s="1723"/>
      <c r="FE47" s="1723"/>
      <c r="FF47" s="1723"/>
      <c r="FG47" s="1723"/>
      <c r="FH47" s="1723"/>
      <c r="FI47" s="1723"/>
      <c r="FJ47" s="1723"/>
      <c r="FK47" s="1723"/>
      <c r="FL47" s="1723"/>
      <c r="FM47" s="1723"/>
      <c r="FN47" s="1723"/>
      <c r="FO47" s="1723"/>
      <c r="FP47" s="1723"/>
      <c r="FQ47" s="1723"/>
      <c r="FR47" s="1723"/>
      <c r="FS47" s="1723"/>
      <c r="FT47" s="1723"/>
      <c r="FU47" s="1723"/>
      <c r="FV47" s="1723"/>
      <c r="FW47" s="1723"/>
      <c r="FX47" s="1723"/>
      <c r="FY47" s="1723"/>
      <c r="FZ47" s="1723"/>
      <c r="GA47" s="1723"/>
      <c r="GB47" s="1723"/>
      <c r="GC47" s="1723"/>
      <c r="GD47" s="1723"/>
      <c r="GE47" s="1723"/>
      <c r="GF47" s="1723"/>
      <c r="GG47" s="1723"/>
      <c r="GH47" s="1723"/>
      <c r="GI47" s="1723"/>
      <c r="GJ47" s="1723"/>
      <c r="GK47" s="1723"/>
      <c r="GL47" s="1723"/>
      <c r="GM47" s="1723"/>
      <c r="GN47" s="1723"/>
      <c r="GO47" s="1723"/>
      <c r="GP47" s="1723"/>
      <c r="GQ47" s="1723"/>
      <c r="GR47" s="1723"/>
      <c r="GS47" s="1723"/>
      <c r="GT47" s="1723"/>
      <c r="GU47" s="1723"/>
      <c r="GV47" s="1723"/>
      <c r="GW47" s="1723"/>
      <c r="GX47" s="1723"/>
      <c r="GY47" s="1723"/>
      <c r="GZ47" s="1723"/>
      <c r="HA47" s="1723"/>
      <c r="HB47" s="1723"/>
      <c r="HC47" s="1723"/>
      <c r="HD47" s="1723"/>
      <c r="HE47" s="1723"/>
      <c r="HF47" s="1723"/>
      <c r="HG47" s="1723"/>
      <c r="HH47" s="1723"/>
      <c r="HI47" s="1723"/>
      <c r="HJ47" s="1723"/>
      <c r="HK47" s="1723"/>
      <c r="HL47" s="1723"/>
      <c r="HM47" s="1723"/>
      <c r="HN47" s="1723"/>
      <c r="HO47" s="1723"/>
      <c r="HP47" s="1723"/>
      <c r="HQ47" s="1723"/>
      <c r="HR47" s="1723"/>
      <c r="HS47" s="1723"/>
      <c r="HT47" s="1723"/>
      <c r="HU47" s="1723"/>
    </row>
    <row r="48" spans="1:229" s="1723" customFormat="1" ht="20.100000000000001" customHeight="1">
      <c r="A48" s="1713"/>
      <c r="B48" s="1713"/>
      <c r="C48" s="1713"/>
      <c r="D48" s="1713"/>
      <c r="E48" s="1713"/>
    </row>
    <row r="49" spans="1:229" s="1723" customFormat="1" ht="20.100000000000001" customHeight="1">
      <c r="A49" s="1713"/>
      <c r="B49" s="1713"/>
      <c r="C49" s="1713"/>
      <c r="D49" s="1713"/>
      <c r="E49" s="1713"/>
    </row>
    <row r="50" spans="1:229" s="1723" customFormat="1" ht="20.100000000000001" customHeight="1">
      <c r="A50" s="1713"/>
      <c r="B50" s="1713"/>
      <c r="C50" s="1713"/>
      <c r="D50" s="1713"/>
      <c r="E50" s="1713"/>
    </row>
    <row r="51" spans="1:229" s="1723" customFormat="1" ht="20.100000000000001" customHeight="1">
      <c r="A51" s="1713"/>
      <c r="B51" s="1713"/>
      <c r="C51" s="1713"/>
      <c r="D51" s="1713"/>
      <c r="E51" s="1713"/>
    </row>
    <row r="52" spans="1:229" s="1723" customFormat="1" ht="20.100000000000001" customHeight="1">
      <c r="A52" s="1713"/>
      <c r="B52" s="1713"/>
      <c r="C52" s="1713"/>
      <c r="D52" s="1713"/>
      <c r="E52" s="1713"/>
    </row>
    <row r="53" spans="1:229" s="1723" customFormat="1" ht="20.100000000000001" customHeight="1">
      <c r="A53" s="1713"/>
      <c r="B53" s="1713"/>
      <c r="C53" s="1713"/>
      <c r="D53" s="1713"/>
      <c r="E53" s="1713"/>
    </row>
    <row r="54" spans="1:229" s="1723" customFormat="1" ht="20.100000000000001" customHeight="1">
      <c r="A54" s="1713"/>
      <c r="B54" s="1713"/>
      <c r="C54" s="1713"/>
      <c r="D54" s="1713"/>
      <c r="E54" s="1713"/>
    </row>
    <row r="55" spans="1:229" s="1723" customFormat="1" ht="20.100000000000001" customHeight="1">
      <c r="A55" s="1713"/>
      <c r="B55" s="1713"/>
      <c r="C55" s="1713"/>
      <c r="D55" s="1713"/>
      <c r="E55" s="1713"/>
    </row>
    <row r="56" spans="1:229" s="1723" customFormat="1" ht="20.100000000000001" customHeight="1">
      <c r="A56" s="1713"/>
      <c r="B56" s="1713"/>
      <c r="C56" s="1713"/>
      <c r="D56" s="1713"/>
      <c r="E56" s="1713"/>
    </row>
    <row r="57" spans="1:229" s="1723" customFormat="1" ht="20.100000000000001" customHeight="1">
      <c r="A57" s="1713"/>
      <c r="B57" s="1713"/>
      <c r="C57" s="1713"/>
      <c r="D57" s="1713"/>
      <c r="E57" s="1713"/>
    </row>
    <row r="58" spans="1:229" s="1723" customFormat="1" ht="20.100000000000001" customHeight="1">
      <c r="A58" s="1713"/>
      <c r="B58" s="1713"/>
      <c r="C58" s="1713"/>
      <c r="D58" s="1713"/>
      <c r="E58" s="1713"/>
    </row>
    <row r="59" spans="1:229" s="625" customFormat="1" ht="15" customHeight="1">
      <c r="A59" s="1713"/>
      <c r="B59" s="1713"/>
      <c r="C59" s="1738"/>
      <c r="D59" s="1713"/>
      <c r="E59" s="1713"/>
      <c r="F59" s="1723"/>
      <c r="G59" s="1723"/>
      <c r="H59" s="1723"/>
      <c r="I59" s="1723"/>
      <c r="J59" s="1723"/>
      <c r="K59" s="1723"/>
      <c r="L59" s="1723"/>
      <c r="M59" s="1723"/>
      <c r="N59" s="1723"/>
      <c r="O59" s="1723"/>
      <c r="P59" s="1723"/>
      <c r="Q59" s="1723"/>
      <c r="R59" s="1723"/>
      <c r="S59" s="1723"/>
      <c r="T59" s="1723"/>
      <c r="U59" s="1723"/>
      <c r="V59" s="1723"/>
      <c r="W59" s="1723"/>
      <c r="X59" s="1723"/>
      <c r="Y59" s="1723"/>
      <c r="Z59" s="1723"/>
      <c r="AA59" s="1723"/>
      <c r="AB59" s="1723"/>
      <c r="AC59" s="1723"/>
      <c r="AD59" s="1723"/>
      <c r="AE59" s="1723"/>
      <c r="AF59" s="1723"/>
      <c r="AG59" s="1723"/>
      <c r="AH59" s="1723"/>
      <c r="AI59" s="1723"/>
      <c r="AJ59" s="1723"/>
      <c r="AK59" s="1723"/>
      <c r="AL59" s="1723"/>
      <c r="AM59" s="1723"/>
      <c r="AN59" s="1723"/>
      <c r="AO59" s="1723"/>
      <c r="AP59" s="1723"/>
      <c r="AQ59" s="1723"/>
      <c r="AR59" s="1723"/>
      <c r="AS59" s="1723"/>
      <c r="AT59" s="1723"/>
      <c r="AU59" s="1723"/>
      <c r="AV59" s="1723"/>
      <c r="AW59" s="1723"/>
      <c r="AX59" s="1723"/>
      <c r="AY59" s="1723"/>
      <c r="AZ59" s="1723"/>
      <c r="BA59" s="1723"/>
      <c r="BB59" s="1723"/>
      <c r="BC59" s="1723"/>
      <c r="BD59" s="1723"/>
      <c r="BE59" s="1723"/>
      <c r="BF59" s="1723"/>
      <c r="BG59" s="1723"/>
      <c r="BH59" s="1723"/>
      <c r="BI59" s="1723"/>
      <c r="BJ59" s="1723"/>
      <c r="BK59" s="1723"/>
      <c r="BL59" s="1723"/>
      <c r="BM59" s="1723"/>
      <c r="BN59" s="1723"/>
      <c r="BO59" s="1723"/>
      <c r="BP59" s="1723"/>
      <c r="BQ59" s="1723"/>
      <c r="BR59" s="1723"/>
      <c r="BS59" s="1723"/>
      <c r="BT59" s="1723"/>
      <c r="BU59" s="1723"/>
      <c r="BV59" s="1723"/>
      <c r="BW59" s="1723"/>
      <c r="BX59" s="1723"/>
      <c r="BY59" s="1723"/>
      <c r="BZ59" s="1723"/>
      <c r="CA59" s="1723"/>
      <c r="CB59" s="1723"/>
      <c r="CC59" s="1723"/>
      <c r="CD59" s="1723"/>
      <c r="CE59" s="1723"/>
      <c r="CF59" s="1723"/>
      <c r="CG59" s="1723"/>
      <c r="CH59" s="1723"/>
      <c r="CI59" s="1723"/>
      <c r="CJ59" s="1723"/>
      <c r="CK59" s="1723"/>
      <c r="CL59" s="1723"/>
      <c r="CM59" s="1723"/>
      <c r="CN59" s="1723"/>
      <c r="CO59" s="1723"/>
      <c r="CP59" s="1723"/>
      <c r="CQ59" s="1723"/>
      <c r="CR59" s="1723"/>
      <c r="CS59" s="1723"/>
      <c r="CT59" s="1723"/>
      <c r="CU59" s="1723"/>
      <c r="CV59" s="1723"/>
      <c r="CW59" s="1723"/>
      <c r="CX59" s="1723"/>
      <c r="CY59" s="1723"/>
      <c r="CZ59" s="1723"/>
      <c r="DA59" s="1723"/>
      <c r="DB59" s="1723"/>
      <c r="DC59" s="1723"/>
      <c r="DD59" s="1723"/>
      <c r="DE59" s="1723"/>
      <c r="DF59" s="1723"/>
      <c r="DG59" s="1723"/>
      <c r="DH59" s="1723"/>
      <c r="DI59" s="1723"/>
      <c r="DJ59" s="1723"/>
      <c r="DK59" s="1723"/>
      <c r="DL59" s="1723"/>
      <c r="DM59" s="1723"/>
      <c r="DN59" s="1723"/>
      <c r="DO59" s="1723"/>
      <c r="DP59" s="1723"/>
      <c r="DQ59" s="1723"/>
      <c r="DR59" s="1723"/>
      <c r="DS59" s="1723"/>
      <c r="DT59" s="1723"/>
      <c r="DU59" s="1723"/>
      <c r="DV59" s="1723"/>
      <c r="DW59" s="1723"/>
      <c r="DX59" s="1723"/>
      <c r="DY59" s="1723"/>
      <c r="DZ59" s="1723"/>
      <c r="EA59" s="1723"/>
      <c r="EB59" s="1723"/>
      <c r="EC59" s="1723"/>
      <c r="ED59" s="1723"/>
      <c r="EE59" s="1723"/>
      <c r="EF59" s="1723"/>
      <c r="EG59" s="1723"/>
      <c r="EH59" s="1723"/>
      <c r="EI59" s="1723"/>
      <c r="EJ59" s="1723"/>
      <c r="EK59" s="1723"/>
      <c r="EL59" s="1723"/>
      <c r="EM59" s="1723"/>
      <c r="EN59" s="1723"/>
      <c r="EO59" s="1723"/>
      <c r="EP59" s="1723"/>
      <c r="EQ59" s="1723"/>
      <c r="ER59" s="1723"/>
      <c r="ES59" s="1723"/>
      <c r="ET59" s="1723"/>
      <c r="EU59" s="1723"/>
      <c r="EV59" s="1723"/>
      <c r="EW59" s="1723"/>
      <c r="EX59" s="1723"/>
      <c r="EY59" s="1723"/>
      <c r="EZ59" s="1723"/>
      <c r="FA59" s="1723"/>
      <c r="FB59" s="1723"/>
      <c r="FC59" s="1723"/>
      <c r="FD59" s="1723"/>
      <c r="FE59" s="1723"/>
      <c r="FF59" s="1723"/>
      <c r="FG59" s="1723"/>
      <c r="FH59" s="1723"/>
      <c r="FI59" s="1723"/>
      <c r="FJ59" s="1723"/>
      <c r="FK59" s="1723"/>
      <c r="FL59" s="1723"/>
      <c r="FM59" s="1723"/>
      <c r="FN59" s="1723"/>
      <c r="FO59" s="1723"/>
      <c r="FP59" s="1723"/>
      <c r="FQ59" s="1723"/>
      <c r="FR59" s="1723"/>
      <c r="FS59" s="1723"/>
      <c r="FT59" s="1723"/>
      <c r="FU59" s="1723"/>
      <c r="FV59" s="1723"/>
      <c r="FW59" s="1723"/>
      <c r="FX59" s="1723"/>
      <c r="FY59" s="1723"/>
      <c r="FZ59" s="1723"/>
      <c r="GA59" s="1723"/>
      <c r="GB59" s="1723"/>
      <c r="GC59" s="1723"/>
      <c r="GD59" s="1723"/>
      <c r="GE59" s="1723"/>
      <c r="GF59" s="1723"/>
      <c r="GG59" s="1723"/>
      <c r="GH59" s="1723"/>
      <c r="GI59" s="1723"/>
      <c r="GJ59" s="1723"/>
      <c r="GK59" s="1723"/>
      <c r="GL59" s="1723"/>
      <c r="GM59" s="1723"/>
      <c r="GN59" s="1723"/>
      <c r="GO59" s="1723"/>
      <c r="GP59" s="1723"/>
      <c r="GQ59" s="1723"/>
      <c r="GR59" s="1723"/>
      <c r="GS59" s="1723"/>
      <c r="GT59" s="1723"/>
      <c r="GU59" s="1723"/>
      <c r="GV59" s="1723"/>
      <c r="GW59" s="1723"/>
      <c r="GX59" s="1723"/>
      <c r="GY59" s="1723"/>
      <c r="GZ59" s="1723"/>
      <c r="HA59" s="1723"/>
      <c r="HB59" s="1723"/>
      <c r="HC59" s="1723"/>
      <c r="HD59" s="1723"/>
      <c r="HE59" s="1723"/>
      <c r="HF59" s="1723"/>
      <c r="HG59" s="1723"/>
      <c r="HH59" s="1723"/>
      <c r="HI59" s="1723"/>
      <c r="HJ59" s="1723"/>
      <c r="HK59" s="1723"/>
      <c r="HL59" s="1723"/>
      <c r="HM59" s="1723"/>
      <c r="HN59" s="1723"/>
      <c r="HO59" s="1723"/>
      <c r="HP59" s="1723"/>
      <c r="HQ59" s="1723"/>
      <c r="HR59" s="1723"/>
      <c r="HS59" s="1723"/>
      <c r="HT59" s="1723"/>
      <c r="HU59" s="1723"/>
    </row>
    <row r="60" spans="1:229" s="1721" customFormat="1" ht="15" customHeight="1">
      <c r="A60" s="1713"/>
      <c r="B60" s="1713"/>
      <c r="C60" s="1713"/>
      <c r="D60" s="1713"/>
      <c r="E60" s="1713"/>
      <c r="F60" s="547"/>
      <c r="G60" s="547"/>
      <c r="H60" s="547"/>
      <c r="I60" s="547"/>
      <c r="J60" s="547"/>
      <c r="K60" s="547"/>
      <c r="L60" s="547"/>
      <c r="M60" s="547"/>
      <c r="N60" s="547"/>
      <c r="O60" s="547"/>
      <c r="P60" s="547"/>
      <c r="Q60" s="547"/>
      <c r="R60" s="547"/>
      <c r="S60" s="547"/>
      <c r="T60" s="547"/>
      <c r="U60" s="547"/>
      <c r="V60" s="547"/>
      <c r="W60" s="547"/>
      <c r="X60" s="547"/>
      <c r="Y60" s="547"/>
      <c r="Z60" s="547"/>
      <c r="AA60" s="547"/>
      <c r="AB60" s="547"/>
      <c r="AC60" s="547"/>
      <c r="AD60" s="547"/>
      <c r="AE60" s="547"/>
      <c r="AF60" s="547"/>
      <c r="AG60" s="547"/>
      <c r="AH60" s="547"/>
      <c r="AI60" s="547"/>
      <c r="AJ60" s="547"/>
      <c r="AK60" s="547"/>
      <c r="AL60" s="547"/>
      <c r="AM60" s="547"/>
      <c r="AN60" s="547"/>
      <c r="AO60" s="547"/>
      <c r="AP60" s="547"/>
      <c r="AQ60" s="547"/>
      <c r="AR60" s="547"/>
      <c r="AS60" s="547"/>
      <c r="AT60" s="547"/>
      <c r="AU60" s="547"/>
      <c r="AV60" s="547"/>
      <c r="AW60" s="547"/>
      <c r="AX60" s="547"/>
      <c r="AY60" s="547"/>
      <c r="AZ60" s="547"/>
      <c r="BA60" s="547"/>
      <c r="BB60" s="547"/>
      <c r="BC60" s="547"/>
      <c r="BD60" s="547"/>
      <c r="BE60" s="547"/>
      <c r="BF60" s="547"/>
      <c r="BG60" s="547"/>
      <c r="BH60" s="547"/>
      <c r="BI60" s="547"/>
      <c r="BJ60" s="547"/>
      <c r="BK60" s="547"/>
      <c r="BL60" s="547"/>
      <c r="BM60" s="547"/>
      <c r="BN60" s="547"/>
      <c r="BO60" s="547"/>
      <c r="BP60" s="547"/>
      <c r="BQ60" s="547"/>
      <c r="BR60" s="547"/>
      <c r="BS60" s="547"/>
      <c r="BT60" s="547"/>
      <c r="BU60" s="547"/>
      <c r="BV60" s="547"/>
      <c r="BW60" s="547"/>
      <c r="BX60" s="547"/>
      <c r="BY60" s="547"/>
      <c r="BZ60" s="547"/>
      <c r="CA60" s="547"/>
      <c r="CB60" s="547"/>
      <c r="CC60" s="547"/>
      <c r="CD60" s="547"/>
      <c r="CE60" s="547"/>
      <c r="CF60" s="547"/>
      <c r="CG60" s="547"/>
      <c r="CH60" s="547"/>
      <c r="CI60" s="547"/>
      <c r="CJ60" s="547"/>
      <c r="CK60" s="547"/>
      <c r="CL60" s="547"/>
      <c r="CM60" s="547"/>
      <c r="CN60" s="547"/>
      <c r="CO60" s="547"/>
      <c r="CP60" s="547"/>
      <c r="CQ60" s="547"/>
      <c r="CR60" s="547"/>
      <c r="CS60" s="547"/>
      <c r="CT60" s="547"/>
      <c r="CU60" s="547"/>
      <c r="CV60" s="547"/>
      <c r="CW60" s="547"/>
      <c r="CX60" s="547"/>
      <c r="CY60" s="547"/>
      <c r="CZ60" s="547"/>
      <c r="DA60" s="547"/>
      <c r="DB60" s="547"/>
      <c r="DC60" s="547"/>
      <c r="DD60" s="547"/>
      <c r="DE60" s="547"/>
      <c r="DF60" s="547"/>
      <c r="DG60" s="547"/>
      <c r="DH60" s="547"/>
      <c r="DI60" s="547"/>
      <c r="DJ60" s="547"/>
      <c r="DK60" s="547"/>
      <c r="DL60" s="547"/>
      <c r="DM60" s="547"/>
      <c r="DN60" s="547"/>
      <c r="DO60" s="547"/>
      <c r="DP60" s="547"/>
      <c r="DQ60" s="547"/>
      <c r="DR60" s="547"/>
      <c r="DS60" s="547"/>
      <c r="DT60" s="547"/>
      <c r="DU60" s="547"/>
      <c r="DV60" s="547"/>
      <c r="DW60" s="547"/>
      <c r="DX60" s="547"/>
      <c r="DY60" s="547"/>
      <c r="DZ60" s="547"/>
      <c r="EA60" s="547"/>
      <c r="EB60" s="547"/>
      <c r="EC60" s="547"/>
      <c r="ED60" s="547"/>
      <c r="EE60" s="547"/>
      <c r="EF60" s="547"/>
      <c r="EG60" s="547"/>
      <c r="EH60" s="547"/>
      <c r="EI60" s="547"/>
      <c r="EJ60" s="547"/>
      <c r="EK60" s="547"/>
      <c r="EL60" s="547"/>
      <c r="EM60" s="547"/>
      <c r="EN60" s="547"/>
      <c r="EO60" s="547"/>
      <c r="EP60" s="547"/>
      <c r="EQ60" s="547"/>
      <c r="ER60" s="547"/>
      <c r="ES60" s="547"/>
      <c r="ET60" s="547"/>
      <c r="EU60" s="547"/>
      <c r="EV60" s="547"/>
      <c r="EW60" s="547"/>
      <c r="EX60" s="547"/>
      <c r="EY60" s="547"/>
      <c r="EZ60" s="547"/>
      <c r="FA60" s="547"/>
      <c r="FB60" s="547"/>
      <c r="FC60" s="547"/>
      <c r="FD60" s="547"/>
      <c r="FE60" s="547"/>
      <c r="FF60" s="547"/>
      <c r="FG60" s="547"/>
      <c r="FH60" s="547"/>
      <c r="FI60" s="547"/>
      <c r="FJ60" s="547"/>
      <c r="FK60" s="547"/>
      <c r="FL60" s="547"/>
      <c r="FM60" s="547"/>
      <c r="FN60" s="547"/>
      <c r="FO60" s="547"/>
      <c r="FP60" s="547"/>
      <c r="FQ60" s="547"/>
      <c r="FR60" s="547"/>
      <c r="FS60" s="547"/>
      <c r="FT60" s="547"/>
      <c r="FU60" s="547"/>
      <c r="FV60" s="547"/>
      <c r="FW60" s="547"/>
      <c r="FX60" s="547"/>
      <c r="FY60" s="547"/>
      <c r="FZ60" s="547"/>
      <c r="GA60" s="547"/>
      <c r="GB60" s="547"/>
      <c r="GC60" s="547"/>
      <c r="GD60" s="547"/>
      <c r="GE60" s="547"/>
      <c r="GF60" s="547"/>
      <c r="GG60" s="547"/>
      <c r="GH60" s="547"/>
      <c r="GI60" s="547"/>
      <c r="GJ60" s="547"/>
      <c r="GK60" s="547"/>
      <c r="GL60" s="547"/>
      <c r="GM60" s="547"/>
      <c r="GN60" s="547"/>
      <c r="GO60" s="547"/>
      <c r="GP60" s="547"/>
      <c r="GQ60" s="547"/>
      <c r="GR60" s="547"/>
      <c r="GS60" s="547"/>
      <c r="GT60" s="547"/>
      <c r="GU60" s="547"/>
      <c r="GV60" s="547"/>
      <c r="GW60" s="547"/>
      <c r="GX60" s="547"/>
      <c r="GY60" s="547"/>
      <c r="GZ60" s="547"/>
      <c r="HA60" s="547"/>
      <c r="HB60" s="547"/>
      <c r="HC60" s="547"/>
      <c r="HD60" s="547"/>
      <c r="HE60" s="547"/>
      <c r="HF60" s="547"/>
      <c r="HG60" s="547"/>
      <c r="HH60" s="547"/>
      <c r="HI60" s="547"/>
      <c r="HJ60" s="547"/>
      <c r="HK60" s="547"/>
      <c r="HL60" s="547"/>
      <c r="HM60" s="547"/>
      <c r="HN60" s="547"/>
      <c r="HO60" s="547"/>
      <c r="HP60" s="547"/>
      <c r="HQ60" s="547"/>
      <c r="HR60" s="547"/>
      <c r="HS60" s="547"/>
      <c r="HT60" s="547"/>
      <c r="HU60" s="547"/>
    </row>
    <row r="61" spans="1:229" s="1721" customFormat="1" ht="15" customHeight="1">
      <c r="A61" s="1713"/>
      <c r="B61" s="1713"/>
      <c r="C61" s="1713"/>
      <c r="D61" s="1713"/>
      <c r="E61" s="1713"/>
    </row>
    <row r="62" spans="1:229" s="1721" customFormat="1" ht="15" customHeight="1">
      <c r="A62" s="1713"/>
      <c r="B62" s="1713"/>
      <c r="C62" s="1713"/>
      <c r="D62" s="1713"/>
      <c r="E62" s="1713"/>
    </row>
    <row r="63" spans="1:229" s="588" customFormat="1" ht="20.100000000000001" customHeight="1">
      <c r="A63" s="1730"/>
      <c r="B63" s="1731"/>
      <c r="C63" s="1731"/>
      <c r="D63" s="1731"/>
      <c r="E63" s="1731"/>
    </row>
    <row r="64" spans="1:229" s="1721" customFormat="1" ht="15" customHeight="1">
      <c r="A64" s="1718" t="s">
        <v>1130</v>
      </c>
      <c r="B64" s="1718"/>
      <c r="C64" s="586"/>
      <c r="D64" s="586"/>
      <c r="E64" s="586"/>
      <c r="F64" s="588"/>
      <c r="G64" s="588"/>
      <c r="H64" s="588"/>
      <c r="I64" s="588"/>
      <c r="J64" s="588"/>
      <c r="K64" s="588"/>
      <c r="L64" s="588"/>
      <c r="M64" s="588"/>
      <c r="N64" s="588"/>
      <c r="O64" s="588"/>
      <c r="P64" s="588"/>
      <c r="Q64" s="588"/>
      <c r="R64" s="588"/>
      <c r="S64" s="588"/>
      <c r="T64" s="588"/>
      <c r="U64" s="588"/>
      <c r="V64" s="588"/>
      <c r="W64" s="588"/>
      <c r="X64" s="588"/>
      <c r="Y64" s="588"/>
      <c r="Z64" s="588"/>
      <c r="AA64" s="588"/>
      <c r="AB64" s="588"/>
      <c r="AC64" s="588"/>
      <c r="AD64" s="588"/>
      <c r="AE64" s="588"/>
      <c r="AF64" s="588"/>
      <c r="AG64" s="588"/>
      <c r="AH64" s="588"/>
      <c r="AI64" s="588"/>
      <c r="AJ64" s="588"/>
      <c r="AK64" s="588"/>
      <c r="AL64" s="588"/>
      <c r="AM64" s="588"/>
      <c r="AN64" s="588"/>
      <c r="AO64" s="588"/>
      <c r="AP64" s="588"/>
      <c r="AQ64" s="588"/>
      <c r="AR64" s="588"/>
      <c r="AS64" s="588"/>
      <c r="AT64" s="588"/>
      <c r="AU64" s="588"/>
      <c r="AV64" s="588"/>
      <c r="AW64" s="588"/>
      <c r="AX64" s="588"/>
      <c r="AY64" s="588"/>
      <c r="AZ64" s="588"/>
      <c r="BA64" s="588"/>
      <c r="BB64" s="588"/>
      <c r="BC64" s="588"/>
      <c r="BD64" s="588"/>
      <c r="BE64" s="588"/>
      <c r="BF64" s="588"/>
      <c r="BG64" s="588"/>
      <c r="BH64" s="588"/>
      <c r="BI64" s="588"/>
      <c r="BJ64" s="588"/>
      <c r="BK64" s="588"/>
      <c r="BL64" s="588"/>
      <c r="BM64" s="588"/>
      <c r="BN64" s="588"/>
      <c r="BO64" s="588"/>
      <c r="BP64" s="588"/>
      <c r="BQ64" s="588"/>
      <c r="BR64" s="588"/>
      <c r="BS64" s="588"/>
      <c r="BT64" s="588"/>
      <c r="BU64" s="588"/>
      <c r="BV64" s="588"/>
      <c r="BW64" s="588"/>
      <c r="BX64" s="588"/>
      <c r="BY64" s="588"/>
      <c r="BZ64" s="588"/>
      <c r="CA64" s="588"/>
      <c r="CB64" s="588"/>
      <c r="CC64" s="588"/>
      <c r="CD64" s="588"/>
      <c r="CE64" s="588"/>
      <c r="CF64" s="588"/>
      <c r="CG64" s="588"/>
      <c r="CH64" s="588"/>
      <c r="CI64" s="588"/>
      <c r="CJ64" s="588"/>
      <c r="CK64" s="588"/>
      <c r="CL64" s="588"/>
      <c r="CM64" s="588"/>
      <c r="CN64" s="588"/>
      <c r="CO64" s="588"/>
      <c r="CP64" s="588"/>
      <c r="CQ64" s="588"/>
      <c r="CR64" s="588"/>
      <c r="CS64" s="588"/>
      <c r="CT64" s="588"/>
      <c r="CU64" s="588"/>
      <c r="CV64" s="588"/>
      <c r="CW64" s="588"/>
      <c r="CX64" s="588"/>
      <c r="CY64" s="588"/>
      <c r="CZ64" s="588"/>
      <c r="DA64" s="588"/>
      <c r="DB64" s="588"/>
      <c r="DC64" s="588"/>
      <c r="DD64" s="588"/>
      <c r="DE64" s="588"/>
      <c r="DF64" s="588"/>
      <c r="DG64" s="588"/>
      <c r="DH64" s="588"/>
      <c r="DI64" s="588"/>
      <c r="DJ64" s="588"/>
      <c r="DK64" s="588"/>
      <c r="DL64" s="588"/>
      <c r="DM64" s="588"/>
      <c r="DN64" s="588"/>
      <c r="DO64" s="588"/>
      <c r="DP64" s="588"/>
      <c r="DQ64" s="588"/>
      <c r="DR64" s="588"/>
      <c r="DS64" s="588"/>
      <c r="DT64" s="588"/>
      <c r="DU64" s="588"/>
      <c r="DV64" s="588"/>
      <c r="DW64" s="588"/>
      <c r="DX64" s="588"/>
      <c r="DY64" s="588"/>
      <c r="DZ64" s="588"/>
      <c r="EA64" s="588"/>
      <c r="EB64" s="588"/>
      <c r="EC64" s="588"/>
      <c r="ED64" s="588"/>
      <c r="EE64" s="588"/>
      <c r="EF64" s="588"/>
      <c r="EG64" s="588"/>
      <c r="EH64" s="588"/>
      <c r="EI64" s="588"/>
      <c r="EJ64" s="588"/>
      <c r="EK64" s="588"/>
      <c r="EL64" s="588"/>
      <c r="EM64" s="588"/>
      <c r="EN64" s="588"/>
      <c r="EO64" s="588"/>
      <c r="EP64" s="588"/>
      <c r="EQ64" s="588"/>
      <c r="ER64" s="588"/>
      <c r="ES64" s="588"/>
      <c r="ET64" s="588"/>
      <c r="EU64" s="588"/>
      <c r="EV64" s="588"/>
      <c r="EW64" s="588"/>
      <c r="EX64" s="588"/>
      <c r="EY64" s="588"/>
      <c r="EZ64" s="588"/>
      <c r="FA64" s="588"/>
      <c r="FB64" s="588"/>
      <c r="FC64" s="588"/>
      <c r="FD64" s="588"/>
      <c r="FE64" s="588"/>
      <c r="FF64" s="588"/>
      <c r="FG64" s="588"/>
      <c r="FH64" s="588"/>
      <c r="FI64" s="588"/>
      <c r="FJ64" s="588"/>
      <c r="FK64" s="588"/>
      <c r="FL64" s="588"/>
      <c r="FM64" s="588"/>
      <c r="FN64" s="588"/>
      <c r="FO64" s="588"/>
      <c r="FP64" s="588"/>
      <c r="FQ64" s="588"/>
      <c r="FR64" s="588"/>
      <c r="FS64" s="588"/>
      <c r="FT64" s="588"/>
      <c r="FU64" s="588"/>
      <c r="FV64" s="588"/>
      <c r="FW64" s="588"/>
      <c r="FX64" s="588"/>
      <c r="FY64" s="588"/>
      <c r="FZ64" s="588"/>
      <c r="GA64" s="588"/>
      <c r="GB64" s="588"/>
      <c r="GC64" s="588"/>
      <c r="GD64" s="588"/>
      <c r="GE64" s="588"/>
      <c r="GF64" s="588"/>
      <c r="GG64" s="588"/>
      <c r="GH64" s="588"/>
      <c r="GI64" s="588"/>
      <c r="GJ64" s="588"/>
      <c r="GK64" s="588"/>
      <c r="GL64" s="588"/>
      <c r="GM64" s="588"/>
      <c r="GN64" s="588"/>
      <c r="GO64" s="588"/>
      <c r="GP64" s="588"/>
      <c r="GQ64" s="588"/>
      <c r="GR64" s="588"/>
      <c r="GS64" s="588"/>
      <c r="GT64" s="588"/>
      <c r="GU64" s="588"/>
      <c r="GV64" s="588"/>
      <c r="GW64" s="588"/>
      <c r="GX64" s="588"/>
      <c r="GY64" s="588"/>
      <c r="GZ64" s="588"/>
      <c r="HA64" s="588"/>
      <c r="HB64" s="588"/>
      <c r="HC64" s="588"/>
      <c r="HD64" s="588"/>
      <c r="HE64" s="588"/>
      <c r="HF64" s="588"/>
      <c r="HG64" s="588"/>
      <c r="HH64" s="588"/>
      <c r="HI64" s="588"/>
      <c r="HJ64" s="588"/>
      <c r="HK64" s="588"/>
      <c r="HL64" s="588"/>
      <c r="HM64" s="588"/>
      <c r="HN64" s="588"/>
      <c r="HO64" s="588"/>
      <c r="HP64" s="588"/>
      <c r="HQ64" s="588"/>
      <c r="HR64" s="588"/>
      <c r="HS64" s="588"/>
      <c r="HT64" s="588"/>
      <c r="HU64" s="588"/>
    </row>
    <row r="65" spans="1:229" s="588" customFormat="1" ht="20.100000000000001" customHeight="1">
      <c r="A65" s="1719" t="s">
        <v>135</v>
      </c>
      <c r="B65" s="1720"/>
      <c r="C65" s="1720"/>
      <c r="D65" s="1720"/>
      <c r="E65" s="1720"/>
      <c r="F65" s="1721"/>
      <c r="G65" s="1721"/>
      <c r="H65" s="1721"/>
      <c r="I65" s="1721"/>
      <c r="J65" s="1721"/>
      <c r="K65" s="1721"/>
      <c r="L65" s="1721"/>
      <c r="M65" s="1721"/>
      <c r="N65" s="1721"/>
      <c r="O65" s="1721"/>
      <c r="P65" s="1721"/>
      <c r="Q65" s="1721"/>
      <c r="R65" s="1721"/>
      <c r="S65" s="1721"/>
      <c r="T65" s="1721"/>
      <c r="U65" s="1721"/>
      <c r="V65" s="1721"/>
      <c r="W65" s="1721"/>
      <c r="X65" s="1721"/>
      <c r="Y65" s="1721"/>
      <c r="Z65" s="1721"/>
      <c r="AA65" s="1721"/>
      <c r="AB65" s="1721"/>
      <c r="AC65" s="1721"/>
      <c r="AD65" s="1721"/>
      <c r="AE65" s="1721"/>
      <c r="AF65" s="1721"/>
      <c r="AG65" s="1721"/>
      <c r="AH65" s="1721"/>
      <c r="AI65" s="1721"/>
      <c r="AJ65" s="1721"/>
      <c r="AK65" s="1721"/>
      <c r="AL65" s="1721"/>
      <c r="AM65" s="1721"/>
      <c r="AN65" s="1721"/>
      <c r="AO65" s="1721"/>
      <c r="AP65" s="1721"/>
      <c r="AQ65" s="1721"/>
      <c r="AR65" s="1721"/>
      <c r="AS65" s="1721"/>
      <c r="AT65" s="1721"/>
      <c r="AU65" s="1721"/>
      <c r="AV65" s="1721"/>
      <c r="AW65" s="1721"/>
      <c r="AX65" s="1721"/>
      <c r="AY65" s="1721"/>
      <c r="AZ65" s="1721"/>
      <c r="BA65" s="1721"/>
      <c r="BB65" s="1721"/>
      <c r="BC65" s="1721"/>
      <c r="BD65" s="1721"/>
      <c r="BE65" s="1721"/>
      <c r="BF65" s="1721"/>
      <c r="BG65" s="1721"/>
      <c r="BH65" s="1721"/>
      <c r="BI65" s="1721"/>
      <c r="BJ65" s="1721"/>
      <c r="BK65" s="1721"/>
      <c r="BL65" s="1721"/>
      <c r="BM65" s="1721"/>
      <c r="BN65" s="1721"/>
      <c r="BO65" s="1721"/>
      <c r="BP65" s="1721"/>
      <c r="BQ65" s="1721"/>
      <c r="BR65" s="1721"/>
      <c r="BS65" s="1721"/>
      <c r="BT65" s="1721"/>
      <c r="BU65" s="1721"/>
      <c r="BV65" s="1721"/>
      <c r="BW65" s="1721"/>
      <c r="BX65" s="1721"/>
      <c r="BY65" s="1721"/>
      <c r="BZ65" s="1721"/>
      <c r="CA65" s="1721"/>
      <c r="CB65" s="1721"/>
      <c r="CC65" s="1721"/>
      <c r="CD65" s="1721"/>
      <c r="CE65" s="1721"/>
      <c r="CF65" s="1721"/>
      <c r="CG65" s="1721"/>
      <c r="CH65" s="1721"/>
      <c r="CI65" s="1721"/>
      <c r="CJ65" s="1721"/>
      <c r="CK65" s="1721"/>
      <c r="CL65" s="1721"/>
      <c r="CM65" s="1721"/>
      <c r="CN65" s="1721"/>
      <c r="CO65" s="1721"/>
      <c r="CP65" s="1721"/>
      <c r="CQ65" s="1721"/>
      <c r="CR65" s="1721"/>
      <c r="CS65" s="1721"/>
      <c r="CT65" s="1721"/>
      <c r="CU65" s="1721"/>
      <c r="CV65" s="1721"/>
      <c r="CW65" s="1721"/>
      <c r="CX65" s="1721"/>
      <c r="CY65" s="1721"/>
      <c r="CZ65" s="1721"/>
      <c r="DA65" s="1721"/>
      <c r="DB65" s="1721"/>
      <c r="DC65" s="1721"/>
      <c r="DD65" s="1721"/>
      <c r="DE65" s="1721"/>
      <c r="DF65" s="1721"/>
      <c r="DG65" s="1721"/>
      <c r="DH65" s="1721"/>
      <c r="DI65" s="1721"/>
      <c r="DJ65" s="1721"/>
      <c r="DK65" s="1721"/>
      <c r="DL65" s="1721"/>
      <c r="DM65" s="1721"/>
      <c r="DN65" s="1721"/>
      <c r="DO65" s="1721"/>
      <c r="DP65" s="1721"/>
      <c r="DQ65" s="1721"/>
      <c r="DR65" s="1721"/>
      <c r="DS65" s="1721"/>
      <c r="DT65" s="1721"/>
      <c r="DU65" s="1721"/>
      <c r="DV65" s="1721"/>
      <c r="DW65" s="1721"/>
      <c r="DX65" s="1721"/>
      <c r="DY65" s="1721"/>
      <c r="DZ65" s="1721"/>
      <c r="EA65" s="1721"/>
      <c r="EB65" s="1721"/>
      <c r="EC65" s="1721"/>
      <c r="ED65" s="1721"/>
      <c r="EE65" s="1721"/>
      <c r="EF65" s="1721"/>
      <c r="EG65" s="1721"/>
      <c r="EH65" s="1721"/>
      <c r="EI65" s="1721"/>
      <c r="EJ65" s="1721"/>
      <c r="EK65" s="1721"/>
      <c r="EL65" s="1721"/>
      <c r="EM65" s="1721"/>
      <c r="EN65" s="1721"/>
      <c r="EO65" s="1721"/>
      <c r="EP65" s="1721"/>
      <c r="EQ65" s="1721"/>
      <c r="ER65" s="1721"/>
      <c r="ES65" s="1721"/>
      <c r="ET65" s="1721"/>
      <c r="EU65" s="1721"/>
      <c r="EV65" s="1721"/>
      <c r="EW65" s="1721"/>
      <c r="EX65" s="1721"/>
      <c r="EY65" s="1721"/>
      <c r="EZ65" s="1721"/>
      <c r="FA65" s="1721"/>
      <c r="FB65" s="1721"/>
      <c r="FC65" s="1721"/>
      <c r="FD65" s="1721"/>
      <c r="FE65" s="1721"/>
      <c r="FF65" s="1721"/>
      <c r="FG65" s="1721"/>
      <c r="FH65" s="1721"/>
      <c r="FI65" s="1721"/>
      <c r="FJ65" s="1721"/>
      <c r="FK65" s="1721"/>
      <c r="FL65" s="1721"/>
      <c r="FM65" s="1721"/>
      <c r="FN65" s="1721"/>
      <c r="FO65" s="1721"/>
      <c r="FP65" s="1721"/>
      <c r="FQ65" s="1721"/>
      <c r="FR65" s="1721"/>
      <c r="FS65" s="1721"/>
      <c r="FT65" s="1721"/>
      <c r="FU65" s="1721"/>
      <c r="FV65" s="1721"/>
      <c r="FW65" s="1721"/>
      <c r="FX65" s="1721"/>
      <c r="FY65" s="1721"/>
      <c r="FZ65" s="1721"/>
      <c r="GA65" s="1721"/>
      <c r="GB65" s="1721"/>
      <c r="GC65" s="1721"/>
      <c r="GD65" s="1721"/>
      <c r="GE65" s="1721"/>
      <c r="GF65" s="1721"/>
      <c r="GG65" s="1721"/>
      <c r="GH65" s="1721"/>
      <c r="GI65" s="1721"/>
      <c r="GJ65" s="1721"/>
      <c r="GK65" s="1721"/>
      <c r="GL65" s="1721"/>
      <c r="GM65" s="1721"/>
      <c r="GN65" s="1721"/>
      <c r="GO65" s="1721"/>
      <c r="GP65" s="1721"/>
      <c r="GQ65" s="1721"/>
      <c r="GR65" s="1721"/>
      <c r="GS65" s="1721"/>
      <c r="GT65" s="1721"/>
      <c r="GU65" s="1721"/>
      <c r="GV65" s="1721"/>
      <c r="GW65" s="1721"/>
      <c r="GX65" s="1721"/>
      <c r="GY65" s="1721"/>
      <c r="GZ65" s="1721"/>
      <c r="HA65" s="1721"/>
      <c r="HB65" s="1721"/>
      <c r="HC65" s="1721"/>
      <c r="HD65" s="1721"/>
      <c r="HE65" s="1721"/>
      <c r="HF65" s="1721"/>
      <c r="HG65" s="1721"/>
      <c r="HH65" s="1721"/>
      <c r="HI65" s="1721"/>
      <c r="HJ65" s="1721"/>
      <c r="HK65" s="1721"/>
      <c r="HL65" s="1721"/>
      <c r="HM65" s="1721"/>
      <c r="HN65" s="1721"/>
      <c r="HO65" s="1721"/>
      <c r="HP65" s="1721"/>
      <c r="HQ65" s="1721"/>
      <c r="HR65" s="1721"/>
      <c r="HS65" s="1721"/>
      <c r="HT65" s="1721"/>
      <c r="HU65" s="1721"/>
    </row>
    <row r="66" spans="1:229" s="1721" customFormat="1" ht="15" customHeight="1">
      <c r="A66" s="1722" t="s">
        <v>755</v>
      </c>
      <c r="B66" s="419">
        <v>2009</v>
      </c>
      <c r="C66" s="419">
        <v>2010</v>
      </c>
      <c r="D66" s="419">
        <v>2011</v>
      </c>
      <c r="E66" s="419">
        <v>2012</v>
      </c>
      <c r="F66" s="1723"/>
      <c r="G66" s="1723"/>
      <c r="H66" s="1723"/>
      <c r="I66" s="1723"/>
      <c r="J66" s="1723"/>
      <c r="K66" s="1723"/>
      <c r="L66" s="1723"/>
      <c r="M66" s="1723"/>
      <c r="N66" s="1723"/>
      <c r="O66" s="1723"/>
      <c r="P66" s="1723"/>
      <c r="Q66" s="1723"/>
      <c r="R66" s="1723"/>
      <c r="S66" s="1723"/>
      <c r="T66" s="1723"/>
      <c r="U66" s="1723"/>
      <c r="V66" s="1723"/>
      <c r="W66" s="1723"/>
      <c r="X66" s="1723"/>
      <c r="Y66" s="1723"/>
      <c r="Z66" s="1723"/>
      <c r="AA66" s="1723"/>
      <c r="AB66" s="1723"/>
      <c r="AC66" s="1723"/>
      <c r="AD66" s="1723"/>
      <c r="AE66" s="1723"/>
      <c r="AF66" s="1723"/>
      <c r="AG66" s="1723"/>
      <c r="AH66" s="1723"/>
      <c r="AI66" s="1723"/>
      <c r="AJ66" s="1723"/>
      <c r="AK66" s="1723"/>
      <c r="AL66" s="1723"/>
      <c r="AM66" s="1723"/>
      <c r="AN66" s="1723"/>
      <c r="AO66" s="1723"/>
      <c r="AP66" s="1723"/>
      <c r="AQ66" s="1723"/>
      <c r="AR66" s="1723"/>
      <c r="AS66" s="1723"/>
      <c r="AT66" s="1723"/>
      <c r="AU66" s="1723"/>
      <c r="AV66" s="1723"/>
      <c r="AW66" s="1723"/>
      <c r="AX66" s="1723"/>
      <c r="AY66" s="1723"/>
      <c r="AZ66" s="1723"/>
      <c r="BA66" s="1723"/>
      <c r="BB66" s="1723"/>
      <c r="BC66" s="1723"/>
      <c r="BD66" s="1723"/>
      <c r="BE66" s="1723"/>
      <c r="BF66" s="1723"/>
      <c r="BG66" s="1723"/>
      <c r="BH66" s="1723"/>
      <c r="BI66" s="1723"/>
      <c r="BJ66" s="1723"/>
      <c r="BK66" s="1723"/>
      <c r="BL66" s="1723"/>
      <c r="BM66" s="1723"/>
      <c r="BN66" s="1723"/>
      <c r="BO66" s="1723"/>
      <c r="BP66" s="1723"/>
      <c r="BQ66" s="1723"/>
      <c r="BR66" s="1723"/>
      <c r="BS66" s="1723"/>
      <c r="BT66" s="1723"/>
      <c r="BU66" s="1723"/>
      <c r="BV66" s="1723"/>
      <c r="BW66" s="1723"/>
      <c r="BX66" s="1723"/>
      <c r="BY66" s="1723"/>
      <c r="BZ66" s="1723"/>
      <c r="CA66" s="1723"/>
      <c r="CB66" s="1723"/>
      <c r="CC66" s="1723"/>
      <c r="CD66" s="1723"/>
      <c r="CE66" s="1723"/>
      <c r="CF66" s="1723"/>
      <c r="CG66" s="1723"/>
      <c r="CH66" s="1723"/>
      <c r="CI66" s="1723"/>
      <c r="CJ66" s="1723"/>
      <c r="CK66" s="1723"/>
      <c r="CL66" s="1723"/>
      <c r="CM66" s="1723"/>
      <c r="CN66" s="1723"/>
      <c r="CO66" s="1723"/>
      <c r="CP66" s="1723"/>
      <c r="CQ66" s="1723"/>
      <c r="CR66" s="1723"/>
      <c r="CS66" s="1723"/>
      <c r="CT66" s="1723"/>
      <c r="CU66" s="1723"/>
      <c r="CV66" s="1723"/>
      <c r="CW66" s="1723"/>
      <c r="CX66" s="1723"/>
      <c r="CY66" s="1723"/>
      <c r="CZ66" s="1723"/>
      <c r="DA66" s="1723"/>
      <c r="DB66" s="1723"/>
      <c r="DC66" s="1723"/>
      <c r="DD66" s="1723"/>
      <c r="DE66" s="1723"/>
      <c r="DF66" s="1723"/>
      <c r="DG66" s="1723"/>
      <c r="DH66" s="1723"/>
      <c r="DI66" s="1723"/>
      <c r="DJ66" s="1723"/>
      <c r="DK66" s="1723"/>
      <c r="DL66" s="1723"/>
      <c r="DM66" s="1723"/>
      <c r="DN66" s="1723"/>
      <c r="DO66" s="1723"/>
      <c r="DP66" s="1723"/>
      <c r="DQ66" s="1723"/>
      <c r="DR66" s="1723"/>
      <c r="DS66" s="1723"/>
      <c r="DT66" s="1723"/>
      <c r="DU66" s="1723"/>
      <c r="DV66" s="1723"/>
      <c r="DW66" s="1723"/>
      <c r="DX66" s="1723"/>
      <c r="DY66" s="1723"/>
      <c r="DZ66" s="1723"/>
      <c r="EA66" s="1723"/>
      <c r="EB66" s="1723"/>
      <c r="EC66" s="1723"/>
      <c r="ED66" s="1723"/>
      <c r="EE66" s="1723"/>
      <c r="EF66" s="1723"/>
      <c r="EG66" s="1723"/>
      <c r="EH66" s="1723"/>
      <c r="EI66" s="1723"/>
      <c r="EJ66" s="1723"/>
      <c r="EK66" s="1723"/>
      <c r="EL66" s="1723"/>
      <c r="EM66" s="1723"/>
      <c r="EN66" s="1723"/>
      <c r="EO66" s="1723"/>
      <c r="EP66" s="1723"/>
      <c r="EQ66" s="1723"/>
      <c r="ER66" s="1723"/>
      <c r="ES66" s="1723"/>
      <c r="ET66" s="1723"/>
      <c r="EU66" s="1723"/>
      <c r="EV66" s="1723"/>
      <c r="EW66" s="1723"/>
      <c r="EX66" s="1723"/>
      <c r="EY66" s="1723"/>
      <c r="EZ66" s="1723"/>
      <c r="FA66" s="1723"/>
      <c r="FB66" s="1723"/>
      <c r="FC66" s="1723"/>
      <c r="FD66" s="1723"/>
      <c r="FE66" s="1723"/>
      <c r="FF66" s="1723"/>
      <c r="FG66" s="1723"/>
      <c r="FH66" s="1723"/>
      <c r="FI66" s="1723"/>
      <c r="FJ66" s="1723"/>
      <c r="FK66" s="1723"/>
      <c r="FL66" s="1723"/>
      <c r="FM66" s="1723"/>
      <c r="FN66" s="1723"/>
      <c r="FO66" s="1723"/>
      <c r="FP66" s="1723"/>
      <c r="FQ66" s="1723"/>
      <c r="FR66" s="1723"/>
      <c r="FS66" s="1723"/>
      <c r="FT66" s="1723"/>
      <c r="FU66" s="1723"/>
      <c r="FV66" s="1723"/>
      <c r="FW66" s="1723"/>
      <c r="FX66" s="1723"/>
      <c r="FY66" s="1723"/>
      <c r="FZ66" s="1723"/>
      <c r="GA66" s="1723"/>
      <c r="GB66" s="1723"/>
      <c r="GC66" s="1723"/>
      <c r="GD66" s="1723"/>
      <c r="GE66" s="1723"/>
      <c r="GF66" s="1723"/>
      <c r="GG66" s="1723"/>
      <c r="GH66" s="1723"/>
      <c r="GI66" s="1723"/>
      <c r="GJ66" s="1723"/>
      <c r="GK66" s="1723"/>
      <c r="GL66" s="1723"/>
      <c r="GM66" s="1723"/>
      <c r="GN66" s="1723"/>
      <c r="GO66" s="1723"/>
      <c r="GP66" s="1723"/>
      <c r="GQ66" s="1723"/>
      <c r="GR66" s="1723"/>
      <c r="GS66" s="1723"/>
      <c r="GT66" s="1723"/>
      <c r="GU66" s="1723"/>
      <c r="GV66" s="1723"/>
      <c r="GW66" s="1723"/>
      <c r="GX66" s="1723"/>
      <c r="GY66" s="1723"/>
      <c r="GZ66" s="1723"/>
      <c r="HA66" s="1723"/>
      <c r="HB66" s="1723"/>
      <c r="HC66" s="1723"/>
      <c r="HD66" s="1723"/>
      <c r="HE66" s="1723"/>
      <c r="HF66" s="1723"/>
      <c r="HG66" s="1723"/>
      <c r="HH66" s="1723"/>
      <c r="HI66" s="1723"/>
      <c r="HJ66" s="1723"/>
      <c r="HK66" s="1723"/>
      <c r="HL66" s="1723"/>
      <c r="HM66" s="1723"/>
      <c r="HN66" s="1723"/>
      <c r="HO66" s="1723"/>
      <c r="HP66" s="1723"/>
      <c r="HQ66" s="1723"/>
      <c r="HR66" s="1723"/>
      <c r="HS66" s="1723"/>
      <c r="HT66" s="1723"/>
      <c r="HU66" s="1723"/>
    </row>
    <row r="67" spans="1:229" s="1723" customFormat="1" ht="20.100000000000001" customHeight="1">
      <c r="A67" s="1724" t="s">
        <v>8</v>
      </c>
      <c r="B67" s="1478">
        <v>8.0646603501674345</v>
      </c>
      <c r="C67" s="1478">
        <v>7.5702524590667997</v>
      </c>
      <c r="D67" s="1478">
        <v>6.1690110621190426</v>
      </c>
      <c r="E67" s="1478">
        <v>6.69</v>
      </c>
    </row>
    <row r="68" spans="1:229" s="1723" customFormat="1" ht="20.100000000000001" customHeight="1">
      <c r="A68" s="1726" t="s">
        <v>1115</v>
      </c>
      <c r="B68" s="1481">
        <v>0.64187007396574791</v>
      </c>
      <c r="C68" s="1481">
        <v>0.41299957167389573</v>
      </c>
      <c r="D68" s="1481">
        <v>0.22275147157214953</v>
      </c>
      <c r="E68" s="1481">
        <v>0.67</v>
      </c>
    </row>
    <row r="69" spans="1:229" s="1723" customFormat="1" ht="20.100000000000001" customHeight="1">
      <c r="A69" s="1726" t="s">
        <v>1116</v>
      </c>
      <c r="B69" s="1481">
        <v>0.87650011264472916</v>
      </c>
      <c r="C69" s="1481">
        <v>1.1343034017331854</v>
      </c>
      <c r="D69" s="1481">
        <v>1.0842303865494871</v>
      </c>
      <c r="E69" s="1481">
        <v>1.27</v>
      </c>
    </row>
    <row r="70" spans="1:229" s="1723" customFormat="1" ht="20.100000000000001" customHeight="1">
      <c r="A70" s="1726" t="s">
        <v>1117</v>
      </c>
      <c r="B70" s="1481">
        <v>1.0995480952742702</v>
      </c>
      <c r="C70" s="1481">
        <v>0.95944660237522494</v>
      </c>
      <c r="D70" s="1481">
        <v>0.75860694692890585</v>
      </c>
      <c r="E70" s="1481">
        <v>0.74</v>
      </c>
    </row>
    <row r="71" spans="1:229" s="1723" customFormat="1" ht="20.100000000000001" customHeight="1">
      <c r="A71" s="1726" t="s">
        <v>761</v>
      </c>
      <c r="B71" s="1481">
        <v>0.3523186727297441</v>
      </c>
      <c r="C71" s="1481">
        <v>0.46878498487388848</v>
      </c>
      <c r="D71" s="1481">
        <v>0.46747100979987694</v>
      </c>
      <c r="E71" s="1481">
        <v>0.52</v>
      </c>
    </row>
    <row r="72" spans="1:229" s="1723" customFormat="1" ht="20.100000000000001" customHeight="1">
      <c r="A72" s="1726" t="s">
        <v>1118</v>
      </c>
      <c r="B72" s="1481">
        <v>7.3228483409363554E-2</v>
      </c>
      <c r="C72" s="1481">
        <v>2.1876632627448128E-2</v>
      </c>
      <c r="D72" s="1481">
        <v>1.7479967016266241E-2</v>
      </c>
      <c r="E72" s="1481">
        <v>0.02</v>
      </c>
    </row>
    <row r="73" spans="1:229" s="1723" customFormat="1" ht="20.100000000000001" customHeight="1">
      <c r="A73" s="1726" t="s">
        <v>1119</v>
      </c>
      <c r="B73" s="1481">
        <v>7.4722942254452614E-4</v>
      </c>
      <c r="C73" s="1481">
        <v>1.0938316313724064E-3</v>
      </c>
      <c r="D73" s="1481">
        <v>1.0629709672053795E-3</v>
      </c>
      <c r="E73" s="1481">
        <v>0</v>
      </c>
    </row>
    <row r="74" spans="1:229" s="1723" customFormat="1" ht="20.100000000000001" customHeight="1">
      <c r="A74" s="1726" t="s">
        <v>1120</v>
      </c>
      <c r="B74" s="1481">
        <v>0.63869434891993371</v>
      </c>
      <c r="C74" s="1481">
        <v>0.29252183056130637</v>
      </c>
      <c r="D74" s="1481">
        <v>0.25924680811286754</v>
      </c>
      <c r="E74" s="1481">
        <v>0.08</v>
      </c>
    </row>
    <row r="75" spans="1:229" s="1723" customFormat="1" ht="20.100000000000001" customHeight="1">
      <c r="A75" s="1726" t="s">
        <v>1121</v>
      </c>
      <c r="B75" s="1481">
        <v>1.1996768378952367</v>
      </c>
      <c r="C75" s="1481">
        <v>1.3025972113029114</v>
      </c>
      <c r="D75" s="1481">
        <v>0.72447376809308861</v>
      </c>
      <c r="E75" s="1481">
        <v>0.65</v>
      </c>
    </row>
    <row r="76" spans="1:229" s="1723" customFormat="1" ht="20.100000000000001" customHeight="1">
      <c r="A76" s="1728" t="s">
        <v>1122</v>
      </c>
      <c r="B76" s="1491">
        <v>3.1691867883669711</v>
      </c>
      <c r="C76" s="1491">
        <v>2.9633461510494734</v>
      </c>
      <c r="D76" s="1491">
        <v>2.6051056248498949</v>
      </c>
      <c r="E76" s="1491">
        <v>2.73</v>
      </c>
    </row>
    <row r="77" spans="1:229" s="1723" customFormat="1" ht="20.100000000000001" customHeight="1">
      <c r="A77" s="1558" t="s">
        <v>66</v>
      </c>
      <c r="B77" s="1558"/>
      <c r="C77" s="1558"/>
      <c r="D77" s="1558"/>
      <c r="E77" s="1558"/>
      <c r="F77" s="1721"/>
      <c r="G77" s="1721"/>
      <c r="H77" s="1721"/>
      <c r="I77" s="1721"/>
      <c r="J77" s="1721"/>
      <c r="K77" s="1721"/>
      <c r="L77" s="1721"/>
      <c r="M77" s="1721"/>
      <c r="N77" s="1721"/>
      <c r="O77" s="1721"/>
      <c r="P77" s="1721"/>
      <c r="Q77" s="1721"/>
      <c r="R77" s="1721"/>
      <c r="S77" s="1721"/>
      <c r="T77" s="1721"/>
      <c r="U77" s="1721"/>
      <c r="V77" s="1721"/>
      <c r="W77" s="1721"/>
      <c r="X77" s="1721"/>
      <c r="Y77" s="1721"/>
      <c r="Z77" s="1721"/>
      <c r="AA77" s="1721"/>
      <c r="AB77" s="1721"/>
      <c r="AC77" s="1721"/>
      <c r="AD77" s="1721"/>
      <c r="AE77" s="1721"/>
      <c r="AF77" s="1721"/>
      <c r="AG77" s="1721"/>
      <c r="AH77" s="1721"/>
      <c r="AI77" s="1721"/>
      <c r="AJ77" s="1721"/>
      <c r="AK77" s="1721"/>
      <c r="AL77" s="1721"/>
      <c r="AM77" s="1721"/>
      <c r="AN77" s="1721"/>
      <c r="AO77" s="1721"/>
      <c r="AP77" s="1721"/>
      <c r="AQ77" s="1721"/>
      <c r="AR77" s="1721"/>
      <c r="AS77" s="1721"/>
      <c r="AT77" s="1721"/>
      <c r="AU77" s="1721"/>
      <c r="AV77" s="1721"/>
      <c r="AW77" s="1721"/>
      <c r="AX77" s="1721"/>
      <c r="AY77" s="1721"/>
      <c r="AZ77" s="1721"/>
      <c r="BA77" s="1721"/>
      <c r="BB77" s="1721"/>
      <c r="BC77" s="1721"/>
      <c r="BD77" s="1721"/>
      <c r="BE77" s="1721"/>
      <c r="BF77" s="1721"/>
      <c r="BG77" s="1721"/>
      <c r="BH77" s="1721"/>
      <c r="BI77" s="1721"/>
      <c r="BJ77" s="1721"/>
      <c r="BK77" s="1721"/>
      <c r="BL77" s="1721"/>
      <c r="BM77" s="1721"/>
      <c r="BN77" s="1721"/>
      <c r="BO77" s="1721"/>
      <c r="BP77" s="1721"/>
      <c r="BQ77" s="1721"/>
      <c r="BR77" s="1721"/>
      <c r="BS77" s="1721"/>
      <c r="BT77" s="1721"/>
      <c r="BU77" s="1721"/>
      <c r="BV77" s="1721"/>
      <c r="BW77" s="1721"/>
      <c r="BX77" s="1721"/>
      <c r="BY77" s="1721"/>
      <c r="BZ77" s="1721"/>
      <c r="CA77" s="1721"/>
      <c r="CB77" s="1721"/>
      <c r="CC77" s="1721"/>
      <c r="CD77" s="1721"/>
      <c r="CE77" s="1721"/>
      <c r="CF77" s="1721"/>
      <c r="CG77" s="1721"/>
      <c r="CH77" s="1721"/>
      <c r="CI77" s="1721"/>
      <c r="CJ77" s="1721"/>
      <c r="CK77" s="1721"/>
      <c r="CL77" s="1721"/>
      <c r="CM77" s="1721"/>
      <c r="CN77" s="1721"/>
      <c r="CO77" s="1721"/>
      <c r="CP77" s="1721"/>
      <c r="CQ77" s="1721"/>
      <c r="CR77" s="1721"/>
      <c r="CS77" s="1721"/>
      <c r="CT77" s="1721"/>
      <c r="CU77" s="1721"/>
      <c r="CV77" s="1721"/>
      <c r="CW77" s="1721"/>
      <c r="CX77" s="1721"/>
      <c r="CY77" s="1721"/>
      <c r="CZ77" s="1721"/>
      <c r="DA77" s="1721"/>
      <c r="DB77" s="1721"/>
      <c r="DC77" s="1721"/>
      <c r="DD77" s="1721"/>
      <c r="DE77" s="1721"/>
      <c r="DF77" s="1721"/>
      <c r="DG77" s="1721"/>
      <c r="DH77" s="1721"/>
      <c r="DI77" s="1721"/>
      <c r="DJ77" s="1721"/>
      <c r="DK77" s="1721"/>
      <c r="DL77" s="1721"/>
      <c r="DM77" s="1721"/>
      <c r="DN77" s="1721"/>
      <c r="DO77" s="1721"/>
      <c r="DP77" s="1721"/>
      <c r="DQ77" s="1721"/>
      <c r="DR77" s="1721"/>
      <c r="DS77" s="1721"/>
      <c r="DT77" s="1721"/>
      <c r="DU77" s="1721"/>
      <c r="DV77" s="1721"/>
      <c r="DW77" s="1721"/>
      <c r="DX77" s="1721"/>
      <c r="DY77" s="1721"/>
      <c r="DZ77" s="1721"/>
      <c r="EA77" s="1721"/>
      <c r="EB77" s="1721"/>
      <c r="EC77" s="1721"/>
      <c r="ED77" s="1721"/>
      <c r="EE77" s="1721"/>
      <c r="EF77" s="1721"/>
      <c r="EG77" s="1721"/>
      <c r="EH77" s="1721"/>
      <c r="EI77" s="1721"/>
      <c r="EJ77" s="1721"/>
      <c r="EK77" s="1721"/>
      <c r="EL77" s="1721"/>
      <c r="EM77" s="1721"/>
      <c r="EN77" s="1721"/>
      <c r="EO77" s="1721"/>
      <c r="EP77" s="1721"/>
      <c r="EQ77" s="1721"/>
      <c r="ER77" s="1721"/>
      <c r="ES77" s="1721"/>
      <c r="ET77" s="1721"/>
      <c r="EU77" s="1721"/>
      <c r="EV77" s="1721"/>
      <c r="EW77" s="1721"/>
      <c r="EX77" s="1721"/>
      <c r="EY77" s="1721"/>
      <c r="EZ77" s="1721"/>
      <c r="FA77" s="1721"/>
      <c r="FB77" s="1721"/>
      <c r="FC77" s="1721"/>
      <c r="FD77" s="1721"/>
      <c r="FE77" s="1721"/>
      <c r="FF77" s="1721"/>
      <c r="FG77" s="1721"/>
      <c r="FH77" s="1721"/>
      <c r="FI77" s="1721"/>
      <c r="FJ77" s="1721"/>
      <c r="FK77" s="1721"/>
      <c r="FL77" s="1721"/>
      <c r="FM77" s="1721"/>
      <c r="FN77" s="1721"/>
      <c r="FO77" s="1721"/>
      <c r="FP77" s="1721"/>
      <c r="FQ77" s="1721"/>
      <c r="FR77" s="1721"/>
      <c r="FS77" s="1721"/>
      <c r="FT77" s="1721"/>
      <c r="FU77" s="1721"/>
      <c r="FV77" s="1721"/>
      <c r="FW77" s="1721"/>
      <c r="FX77" s="1721"/>
      <c r="FY77" s="1721"/>
      <c r="FZ77" s="1721"/>
      <c r="GA77" s="1721"/>
      <c r="GB77" s="1721"/>
      <c r="GC77" s="1721"/>
      <c r="GD77" s="1721"/>
      <c r="GE77" s="1721"/>
      <c r="GF77" s="1721"/>
      <c r="GG77" s="1721"/>
      <c r="GH77" s="1721"/>
      <c r="GI77" s="1721"/>
      <c r="GJ77" s="1721"/>
      <c r="GK77" s="1721"/>
      <c r="GL77" s="1721"/>
      <c r="GM77" s="1721"/>
      <c r="GN77" s="1721"/>
      <c r="GO77" s="1721"/>
      <c r="GP77" s="1721"/>
      <c r="GQ77" s="1721"/>
      <c r="GR77" s="1721"/>
      <c r="GS77" s="1721"/>
      <c r="GT77" s="1721"/>
      <c r="GU77" s="1721"/>
      <c r="GV77" s="1721"/>
      <c r="GW77" s="1721"/>
      <c r="GX77" s="1721"/>
      <c r="GY77" s="1721"/>
      <c r="GZ77" s="1721"/>
      <c r="HA77" s="1721"/>
      <c r="HB77" s="1721"/>
      <c r="HC77" s="1721"/>
      <c r="HD77" s="1721"/>
      <c r="HE77" s="1721"/>
      <c r="HF77" s="1721"/>
      <c r="HG77" s="1721"/>
      <c r="HH77" s="1721"/>
      <c r="HI77" s="1721"/>
      <c r="HJ77" s="1721"/>
      <c r="HK77" s="1721"/>
      <c r="HL77" s="1721"/>
      <c r="HM77" s="1721"/>
      <c r="HN77" s="1721"/>
      <c r="HO77" s="1721"/>
      <c r="HP77" s="1721"/>
      <c r="HQ77" s="1721"/>
      <c r="HR77" s="1721"/>
      <c r="HS77" s="1721"/>
      <c r="HT77" s="1721"/>
      <c r="HU77" s="1721"/>
    </row>
    <row r="78" spans="1:229" s="547" customFormat="1" ht="15" customHeight="1">
      <c r="A78" s="1730" t="s">
        <v>1126</v>
      </c>
      <c r="B78" s="1731"/>
      <c r="C78" s="1731"/>
      <c r="D78" s="1731"/>
      <c r="E78" s="1731"/>
      <c r="F78" s="1721"/>
      <c r="G78" s="1721"/>
      <c r="H78" s="1721"/>
      <c r="I78" s="1721"/>
      <c r="J78" s="1721"/>
      <c r="K78" s="1721"/>
      <c r="L78" s="1721"/>
      <c r="M78" s="1721"/>
      <c r="N78" s="1721"/>
      <c r="O78" s="1721"/>
      <c r="P78" s="1721"/>
      <c r="Q78" s="1721"/>
      <c r="R78" s="1721"/>
      <c r="S78" s="1721"/>
      <c r="T78" s="1721"/>
      <c r="U78" s="1721"/>
      <c r="V78" s="1721"/>
      <c r="W78" s="1721"/>
      <c r="X78" s="1721"/>
      <c r="Y78" s="1721"/>
      <c r="Z78" s="1721"/>
      <c r="AA78" s="1721"/>
      <c r="AB78" s="1721"/>
      <c r="AC78" s="1721"/>
      <c r="AD78" s="1721"/>
      <c r="AE78" s="1721"/>
      <c r="AF78" s="1721"/>
      <c r="AG78" s="1721"/>
      <c r="AH78" s="1721"/>
      <c r="AI78" s="1721"/>
      <c r="AJ78" s="1721"/>
      <c r="AK78" s="1721"/>
      <c r="AL78" s="1721"/>
      <c r="AM78" s="1721"/>
      <c r="AN78" s="1721"/>
      <c r="AO78" s="1721"/>
      <c r="AP78" s="1721"/>
      <c r="AQ78" s="1721"/>
      <c r="AR78" s="1721"/>
      <c r="AS78" s="1721"/>
      <c r="AT78" s="1721"/>
      <c r="AU78" s="1721"/>
      <c r="AV78" s="1721"/>
      <c r="AW78" s="1721"/>
      <c r="AX78" s="1721"/>
      <c r="AY78" s="1721"/>
      <c r="AZ78" s="1721"/>
      <c r="BA78" s="1721"/>
      <c r="BB78" s="1721"/>
      <c r="BC78" s="1721"/>
      <c r="BD78" s="1721"/>
      <c r="BE78" s="1721"/>
      <c r="BF78" s="1721"/>
      <c r="BG78" s="1721"/>
      <c r="BH78" s="1721"/>
      <c r="BI78" s="1721"/>
      <c r="BJ78" s="1721"/>
      <c r="BK78" s="1721"/>
      <c r="BL78" s="1721"/>
      <c r="BM78" s="1721"/>
      <c r="BN78" s="1721"/>
      <c r="BO78" s="1721"/>
      <c r="BP78" s="1721"/>
      <c r="BQ78" s="1721"/>
      <c r="BR78" s="1721"/>
      <c r="BS78" s="1721"/>
      <c r="BT78" s="1721"/>
      <c r="BU78" s="1721"/>
      <c r="BV78" s="1721"/>
      <c r="BW78" s="1721"/>
      <c r="BX78" s="1721"/>
      <c r="BY78" s="1721"/>
      <c r="BZ78" s="1721"/>
      <c r="CA78" s="1721"/>
      <c r="CB78" s="1721"/>
      <c r="CC78" s="1721"/>
      <c r="CD78" s="1721"/>
      <c r="CE78" s="1721"/>
      <c r="CF78" s="1721"/>
      <c r="CG78" s="1721"/>
      <c r="CH78" s="1721"/>
      <c r="CI78" s="1721"/>
      <c r="CJ78" s="1721"/>
      <c r="CK78" s="1721"/>
      <c r="CL78" s="1721"/>
      <c r="CM78" s="1721"/>
      <c r="CN78" s="1721"/>
      <c r="CO78" s="1721"/>
      <c r="CP78" s="1721"/>
      <c r="CQ78" s="1721"/>
      <c r="CR78" s="1721"/>
      <c r="CS78" s="1721"/>
      <c r="CT78" s="1721"/>
      <c r="CU78" s="1721"/>
      <c r="CV78" s="1721"/>
      <c r="CW78" s="1721"/>
      <c r="CX78" s="1721"/>
      <c r="CY78" s="1721"/>
      <c r="CZ78" s="1721"/>
      <c r="DA78" s="1721"/>
      <c r="DB78" s="1721"/>
      <c r="DC78" s="1721"/>
      <c r="DD78" s="1721"/>
      <c r="DE78" s="1721"/>
      <c r="DF78" s="1721"/>
      <c r="DG78" s="1721"/>
      <c r="DH78" s="1721"/>
      <c r="DI78" s="1721"/>
      <c r="DJ78" s="1721"/>
      <c r="DK78" s="1721"/>
      <c r="DL78" s="1721"/>
      <c r="DM78" s="1721"/>
      <c r="DN78" s="1721"/>
      <c r="DO78" s="1721"/>
      <c r="DP78" s="1721"/>
      <c r="DQ78" s="1721"/>
      <c r="DR78" s="1721"/>
      <c r="DS78" s="1721"/>
      <c r="DT78" s="1721"/>
      <c r="DU78" s="1721"/>
      <c r="DV78" s="1721"/>
      <c r="DW78" s="1721"/>
      <c r="DX78" s="1721"/>
      <c r="DY78" s="1721"/>
      <c r="DZ78" s="1721"/>
      <c r="EA78" s="1721"/>
      <c r="EB78" s="1721"/>
      <c r="EC78" s="1721"/>
      <c r="ED78" s="1721"/>
      <c r="EE78" s="1721"/>
      <c r="EF78" s="1721"/>
      <c r="EG78" s="1721"/>
      <c r="EH78" s="1721"/>
      <c r="EI78" s="1721"/>
      <c r="EJ78" s="1721"/>
      <c r="EK78" s="1721"/>
      <c r="EL78" s="1721"/>
      <c r="EM78" s="1721"/>
      <c r="EN78" s="1721"/>
      <c r="EO78" s="1721"/>
      <c r="EP78" s="1721"/>
      <c r="EQ78" s="1721"/>
      <c r="ER78" s="1721"/>
      <c r="ES78" s="1721"/>
      <c r="ET78" s="1721"/>
      <c r="EU78" s="1721"/>
      <c r="EV78" s="1721"/>
      <c r="EW78" s="1721"/>
      <c r="EX78" s="1721"/>
      <c r="EY78" s="1721"/>
      <c r="EZ78" s="1721"/>
      <c r="FA78" s="1721"/>
      <c r="FB78" s="1721"/>
      <c r="FC78" s="1721"/>
      <c r="FD78" s="1721"/>
      <c r="FE78" s="1721"/>
      <c r="FF78" s="1721"/>
      <c r="FG78" s="1721"/>
      <c r="FH78" s="1721"/>
      <c r="FI78" s="1721"/>
      <c r="FJ78" s="1721"/>
      <c r="FK78" s="1721"/>
      <c r="FL78" s="1721"/>
      <c r="FM78" s="1721"/>
      <c r="FN78" s="1721"/>
      <c r="FO78" s="1721"/>
      <c r="FP78" s="1721"/>
      <c r="FQ78" s="1721"/>
      <c r="FR78" s="1721"/>
      <c r="FS78" s="1721"/>
      <c r="FT78" s="1721"/>
      <c r="FU78" s="1721"/>
      <c r="FV78" s="1721"/>
      <c r="FW78" s="1721"/>
      <c r="FX78" s="1721"/>
      <c r="FY78" s="1721"/>
      <c r="FZ78" s="1721"/>
      <c r="GA78" s="1721"/>
      <c r="GB78" s="1721"/>
      <c r="GC78" s="1721"/>
      <c r="GD78" s="1721"/>
      <c r="GE78" s="1721"/>
      <c r="GF78" s="1721"/>
      <c r="GG78" s="1721"/>
      <c r="GH78" s="1721"/>
      <c r="GI78" s="1721"/>
      <c r="GJ78" s="1721"/>
      <c r="GK78" s="1721"/>
      <c r="GL78" s="1721"/>
      <c r="GM78" s="1721"/>
      <c r="GN78" s="1721"/>
      <c r="GO78" s="1721"/>
      <c r="GP78" s="1721"/>
      <c r="GQ78" s="1721"/>
      <c r="GR78" s="1721"/>
      <c r="GS78" s="1721"/>
      <c r="GT78" s="1721"/>
      <c r="GU78" s="1721"/>
      <c r="GV78" s="1721"/>
      <c r="GW78" s="1721"/>
      <c r="GX78" s="1721"/>
      <c r="GY78" s="1721"/>
      <c r="GZ78" s="1721"/>
      <c r="HA78" s="1721"/>
      <c r="HB78" s="1721"/>
      <c r="HC78" s="1721"/>
      <c r="HD78" s="1721"/>
      <c r="HE78" s="1721"/>
      <c r="HF78" s="1721"/>
      <c r="HG78" s="1721"/>
      <c r="HH78" s="1721"/>
      <c r="HI78" s="1721"/>
      <c r="HJ78" s="1721"/>
      <c r="HK78" s="1721"/>
      <c r="HL78" s="1721"/>
      <c r="HM78" s="1721"/>
      <c r="HN78" s="1721"/>
      <c r="HO78" s="1721"/>
      <c r="HP78" s="1721"/>
      <c r="HQ78" s="1721"/>
      <c r="HR78" s="1721"/>
      <c r="HS78" s="1721"/>
      <c r="HT78" s="1721"/>
      <c r="HU78" s="1721"/>
    </row>
    <row r="79" spans="1:229" s="1721" customFormat="1" ht="15" customHeight="1">
      <c r="A79" s="1730" t="s">
        <v>1127</v>
      </c>
      <c r="B79" s="1731"/>
      <c r="C79" s="1731"/>
      <c r="D79" s="1731"/>
      <c r="E79" s="1731"/>
    </row>
    <row r="80" spans="1:229" s="1721" customFormat="1" ht="15" customHeight="1">
      <c r="A80" s="1732"/>
      <c r="B80" s="1732"/>
      <c r="C80" s="1732"/>
      <c r="D80" s="1732"/>
      <c r="E80" s="1732"/>
      <c r="F80" s="588"/>
      <c r="G80" s="588"/>
      <c r="H80" s="588"/>
      <c r="I80" s="588"/>
      <c r="J80" s="588"/>
      <c r="K80" s="588"/>
      <c r="L80" s="588"/>
      <c r="M80" s="588"/>
      <c r="N80" s="588"/>
      <c r="O80" s="588"/>
      <c r="P80" s="588"/>
      <c r="Q80" s="588"/>
      <c r="R80" s="588"/>
      <c r="S80" s="588"/>
      <c r="T80" s="588"/>
      <c r="U80" s="588"/>
      <c r="V80" s="588"/>
      <c r="W80" s="588"/>
      <c r="X80" s="588"/>
      <c r="Y80" s="588"/>
      <c r="Z80" s="588"/>
      <c r="AA80" s="588"/>
      <c r="AB80" s="588"/>
      <c r="AC80" s="588"/>
      <c r="AD80" s="588"/>
      <c r="AE80" s="588"/>
      <c r="AF80" s="588"/>
      <c r="AG80" s="588"/>
      <c r="AH80" s="588"/>
      <c r="AI80" s="588"/>
      <c r="AJ80" s="588"/>
      <c r="AK80" s="588"/>
      <c r="AL80" s="588"/>
      <c r="AM80" s="588"/>
      <c r="AN80" s="588"/>
      <c r="AO80" s="588"/>
      <c r="AP80" s="588"/>
      <c r="AQ80" s="588"/>
      <c r="AR80" s="588"/>
      <c r="AS80" s="588"/>
      <c r="AT80" s="588"/>
      <c r="AU80" s="588"/>
      <c r="AV80" s="588"/>
      <c r="AW80" s="588"/>
      <c r="AX80" s="588"/>
      <c r="AY80" s="588"/>
      <c r="AZ80" s="588"/>
      <c r="BA80" s="588"/>
      <c r="BB80" s="588"/>
      <c r="BC80" s="588"/>
      <c r="BD80" s="588"/>
      <c r="BE80" s="588"/>
      <c r="BF80" s="588"/>
      <c r="BG80" s="588"/>
      <c r="BH80" s="588"/>
      <c r="BI80" s="588"/>
      <c r="BJ80" s="588"/>
      <c r="BK80" s="588"/>
      <c r="BL80" s="588"/>
      <c r="BM80" s="588"/>
      <c r="BN80" s="588"/>
      <c r="BO80" s="588"/>
      <c r="BP80" s="588"/>
      <c r="BQ80" s="588"/>
      <c r="BR80" s="588"/>
      <c r="BS80" s="588"/>
      <c r="BT80" s="588"/>
      <c r="BU80" s="588"/>
      <c r="BV80" s="588"/>
      <c r="BW80" s="588"/>
      <c r="BX80" s="588"/>
      <c r="BY80" s="588"/>
      <c r="BZ80" s="588"/>
      <c r="CA80" s="588"/>
      <c r="CB80" s="588"/>
      <c r="CC80" s="588"/>
      <c r="CD80" s="588"/>
      <c r="CE80" s="588"/>
      <c r="CF80" s="588"/>
      <c r="CG80" s="588"/>
      <c r="CH80" s="588"/>
      <c r="CI80" s="588"/>
      <c r="CJ80" s="588"/>
      <c r="CK80" s="588"/>
      <c r="CL80" s="588"/>
      <c r="CM80" s="588"/>
      <c r="CN80" s="588"/>
      <c r="CO80" s="588"/>
      <c r="CP80" s="588"/>
      <c r="CQ80" s="588"/>
      <c r="CR80" s="588"/>
      <c r="CS80" s="588"/>
      <c r="CT80" s="588"/>
      <c r="CU80" s="588"/>
      <c r="CV80" s="588"/>
      <c r="CW80" s="588"/>
      <c r="CX80" s="588"/>
      <c r="CY80" s="588"/>
      <c r="CZ80" s="588"/>
      <c r="DA80" s="588"/>
      <c r="DB80" s="588"/>
      <c r="DC80" s="588"/>
      <c r="DD80" s="588"/>
      <c r="DE80" s="588"/>
      <c r="DF80" s="588"/>
      <c r="DG80" s="588"/>
      <c r="DH80" s="588"/>
      <c r="DI80" s="588"/>
      <c r="DJ80" s="588"/>
      <c r="DK80" s="588"/>
      <c r="DL80" s="588"/>
      <c r="DM80" s="588"/>
      <c r="DN80" s="588"/>
      <c r="DO80" s="588"/>
      <c r="DP80" s="588"/>
      <c r="DQ80" s="588"/>
      <c r="DR80" s="588"/>
      <c r="DS80" s="588"/>
      <c r="DT80" s="588"/>
      <c r="DU80" s="588"/>
      <c r="DV80" s="588"/>
      <c r="DW80" s="588"/>
      <c r="DX80" s="588"/>
      <c r="DY80" s="588"/>
      <c r="DZ80" s="588"/>
      <c r="EA80" s="588"/>
      <c r="EB80" s="588"/>
      <c r="EC80" s="588"/>
      <c r="ED80" s="588"/>
      <c r="EE80" s="588"/>
      <c r="EF80" s="588"/>
      <c r="EG80" s="588"/>
      <c r="EH80" s="588"/>
      <c r="EI80" s="588"/>
      <c r="EJ80" s="588"/>
      <c r="EK80" s="588"/>
      <c r="EL80" s="588"/>
      <c r="EM80" s="588"/>
      <c r="EN80" s="588"/>
      <c r="EO80" s="588"/>
      <c r="EP80" s="588"/>
      <c r="EQ80" s="588"/>
      <c r="ER80" s="588"/>
      <c r="ES80" s="588"/>
      <c r="ET80" s="588"/>
      <c r="EU80" s="588"/>
      <c r="EV80" s="588"/>
      <c r="EW80" s="588"/>
      <c r="EX80" s="588"/>
      <c r="EY80" s="588"/>
      <c r="EZ80" s="588"/>
      <c r="FA80" s="588"/>
      <c r="FB80" s="588"/>
      <c r="FC80" s="588"/>
      <c r="FD80" s="588"/>
      <c r="FE80" s="588"/>
      <c r="FF80" s="588"/>
      <c r="FG80" s="588"/>
      <c r="FH80" s="588"/>
      <c r="FI80" s="588"/>
      <c r="FJ80" s="588"/>
      <c r="FK80" s="588"/>
      <c r="FL80" s="588"/>
      <c r="FM80" s="588"/>
      <c r="FN80" s="588"/>
      <c r="FO80" s="588"/>
      <c r="FP80" s="588"/>
      <c r="FQ80" s="588"/>
      <c r="FR80" s="588"/>
      <c r="FS80" s="588"/>
      <c r="FT80" s="588"/>
      <c r="FU80" s="588"/>
      <c r="FV80" s="588"/>
      <c r="FW80" s="588"/>
      <c r="FX80" s="588"/>
      <c r="FY80" s="588"/>
      <c r="FZ80" s="588"/>
      <c r="GA80" s="588"/>
      <c r="GB80" s="588"/>
      <c r="GC80" s="588"/>
      <c r="GD80" s="588"/>
      <c r="GE80" s="588"/>
      <c r="GF80" s="588"/>
      <c r="GG80" s="588"/>
      <c r="GH80" s="588"/>
      <c r="GI80" s="588"/>
      <c r="GJ80" s="588"/>
      <c r="GK80" s="588"/>
      <c r="GL80" s="588"/>
      <c r="GM80" s="588"/>
      <c r="GN80" s="588"/>
      <c r="GO80" s="588"/>
      <c r="GP80" s="588"/>
      <c r="GQ80" s="588"/>
      <c r="GR80" s="588"/>
      <c r="GS80" s="588"/>
      <c r="GT80" s="588"/>
      <c r="GU80" s="588"/>
      <c r="GV80" s="588"/>
      <c r="GW80" s="588"/>
      <c r="GX80" s="588"/>
      <c r="GY80" s="588"/>
      <c r="GZ80" s="588"/>
      <c r="HA80" s="588"/>
      <c r="HB80" s="588"/>
      <c r="HC80" s="588"/>
      <c r="HD80" s="588"/>
      <c r="HE80" s="588"/>
      <c r="HF80" s="588"/>
      <c r="HG80" s="588"/>
      <c r="HH80" s="588"/>
      <c r="HI80" s="588"/>
      <c r="HJ80" s="588"/>
      <c r="HK80" s="588"/>
      <c r="HL80" s="588"/>
      <c r="HM80" s="588"/>
      <c r="HN80" s="588"/>
      <c r="HO80" s="588"/>
      <c r="HP80" s="588"/>
      <c r="HQ80" s="588"/>
      <c r="HR80" s="588"/>
      <c r="HS80" s="588"/>
      <c r="HT80" s="588"/>
      <c r="HU80" s="588"/>
    </row>
    <row r="81" spans="1:229" s="588" customFormat="1" ht="20.100000000000001" customHeight="1">
      <c r="A81" s="1732"/>
      <c r="B81" s="1732"/>
      <c r="C81" s="1732"/>
      <c r="D81" s="1732"/>
      <c r="E81" s="1732"/>
    </row>
    <row r="82" spans="1:229" s="588" customFormat="1" ht="20.100000000000001" customHeight="1">
      <c r="A82" s="1718" t="s">
        <v>1131</v>
      </c>
      <c r="B82" s="1718"/>
      <c r="C82" s="586"/>
      <c r="D82" s="586"/>
      <c r="E82" s="586"/>
    </row>
    <row r="83" spans="1:229" s="588" customFormat="1">
      <c r="A83" s="1719" t="s">
        <v>135</v>
      </c>
      <c r="B83" s="1720"/>
      <c r="C83" s="1720"/>
      <c r="D83" s="1720"/>
      <c r="E83" s="1720"/>
    </row>
    <row r="84" spans="1:229" s="588" customFormat="1" ht="20.100000000000001" customHeight="1">
      <c r="A84" s="1722" t="s">
        <v>755</v>
      </c>
      <c r="B84" s="1739">
        <v>2009</v>
      </c>
      <c r="C84" s="1739">
        <v>2010</v>
      </c>
      <c r="D84" s="1739">
        <v>2011</v>
      </c>
      <c r="E84" s="1739">
        <v>2012</v>
      </c>
    </row>
    <row r="85" spans="1:229" s="588" customFormat="1" ht="20.100000000000001" customHeight="1">
      <c r="A85" s="1724" t="s">
        <v>8</v>
      </c>
      <c r="B85" s="1740">
        <v>100.00161456367758</v>
      </c>
      <c r="C85" s="1740">
        <v>100</v>
      </c>
      <c r="D85" s="1740">
        <v>100</v>
      </c>
      <c r="E85" s="1740">
        <v>100</v>
      </c>
    </row>
    <row r="86" spans="1:229" s="588" customFormat="1" ht="20.100000000000001" customHeight="1">
      <c r="A86" s="1726" t="s">
        <v>1115</v>
      </c>
      <c r="B86" s="1741">
        <v>7.9589907264151796</v>
      </c>
      <c r="C86" s="1741">
        <v>5.4555587664616274</v>
      </c>
      <c r="D86" s="1741">
        <v>3.6108132945320879</v>
      </c>
      <c r="E86" s="1741">
        <v>10</v>
      </c>
    </row>
    <row r="87" spans="1:229" s="588" customFormat="1" ht="20.100000000000001" customHeight="1">
      <c r="A87" s="1726" t="s">
        <v>1116</v>
      </c>
      <c r="B87" s="1741">
        <v>10.868330759121077</v>
      </c>
      <c r="C87" s="1741">
        <v>14.98369318416381</v>
      </c>
      <c r="D87" s="1741">
        <v>17.575432684944094</v>
      </c>
      <c r="E87" s="1741">
        <v>19</v>
      </c>
    </row>
    <row r="88" spans="1:229" s="588" customFormat="1" ht="20.100000000000001" customHeight="1">
      <c r="A88" s="1726" t="s">
        <v>1117</v>
      </c>
      <c r="B88" s="1741">
        <v>13.63405687301506</v>
      </c>
      <c r="C88" s="1741">
        <v>12.673904966354291</v>
      </c>
      <c r="D88" s="1741">
        <v>12.297059274008271</v>
      </c>
      <c r="E88" s="1741">
        <v>11.1</v>
      </c>
    </row>
    <row r="89" spans="1:229" s="588" customFormat="1" ht="20.100000000000001" customHeight="1">
      <c r="A89" s="1726" t="s">
        <v>761</v>
      </c>
      <c r="B89" s="1741">
        <v>4.3686427561172962</v>
      </c>
      <c r="C89" s="1741">
        <v>6.1924617099450936</v>
      </c>
      <c r="D89" s="1741">
        <v>7.5777301271251343</v>
      </c>
      <c r="E89" s="1741">
        <v>7.8</v>
      </c>
    </row>
    <row r="90" spans="1:229" s="588" customFormat="1" ht="20.100000000000001" customHeight="1">
      <c r="A90" s="1726" t="s">
        <v>1118</v>
      </c>
      <c r="B90" s="1741">
        <v>0.90801058345598096</v>
      </c>
      <c r="C90" s="1741">
        <v>0.28898154646410434</v>
      </c>
      <c r="D90" s="1741">
        <v>0.28335120232807476</v>
      </c>
      <c r="E90" s="1741">
        <v>0.3</v>
      </c>
    </row>
    <row r="91" spans="1:229" s="625" customFormat="1" ht="15" customHeight="1">
      <c r="A91" s="1726" t="s">
        <v>1120</v>
      </c>
      <c r="B91" s="1741">
        <v>7.9196127164183645</v>
      </c>
      <c r="C91" s="1741">
        <v>3.8640961070057385</v>
      </c>
      <c r="D91" s="1741">
        <v>4.2024046561494863</v>
      </c>
      <c r="E91" s="1741">
        <v>1.2</v>
      </c>
      <c r="F91" s="588"/>
      <c r="G91" s="588"/>
      <c r="H91" s="588"/>
      <c r="I91" s="588"/>
      <c r="J91" s="588"/>
      <c r="K91" s="588"/>
      <c r="L91" s="588"/>
      <c r="M91" s="588"/>
      <c r="N91" s="588"/>
      <c r="O91" s="588"/>
      <c r="P91" s="588"/>
      <c r="Q91" s="588"/>
      <c r="R91" s="588"/>
      <c r="S91" s="588"/>
      <c r="T91" s="588"/>
      <c r="U91" s="588"/>
      <c r="V91" s="588"/>
      <c r="W91" s="588"/>
      <c r="X91" s="588"/>
      <c r="Y91" s="588"/>
      <c r="Z91" s="588"/>
      <c r="AA91" s="588"/>
      <c r="AB91" s="588"/>
      <c r="AC91" s="588"/>
      <c r="AD91" s="588"/>
      <c r="AE91" s="588"/>
      <c r="AF91" s="588"/>
      <c r="AG91" s="588"/>
      <c r="AH91" s="588"/>
      <c r="AI91" s="588"/>
      <c r="AJ91" s="588"/>
      <c r="AK91" s="588"/>
      <c r="AL91" s="588"/>
      <c r="AM91" s="588"/>
      <c r="AN91" s="588"/>
      <c r="AO91" s="588"/>
      <c r="AP91" s="588"/>
      <c r="AQ91" s="588"/>
      <c r="AR91" s="588"/>
      <c r="AS91" s="588"/>
      <c r="AT91" s="588"/>
      <c r="AU91" s="588"/>
      <c r="AV91" s="588"/>
      <c r="AW91" s="588"/>
      <c r="AX91" s="588"/>
      <c r="AY91" s="588"/>
      <c r="AZ91" s="588"/>
      <c r="BA91" s="588"/>
      <c r="BB91" s="588"/>
      <c r="BC91" s="588"/>
      <c r="BD91" s="588"/>
      <c r="BE91" s="588"/>
      <c r="BF91" s="588"/>
      <c r="BG91" s="588"/>
      <c r="BH91" s="588"/>
      <c r="BI91" s="588"/>
      <c r="BJ91" s="588"/>
      <c r="BK91" s="588"/>
      <c r="BL91" s="588"/>
      <c r="BM91" s="588"/>
      <c r="BN91" s="588"/>
      <c r="BO91" s="588"/>
      <c r="BP91" s="588"/>
      <c r="BQ91" s="588"/>
      <c r="BR91" s="588"/>
      <c r="BS91" s="588"/>
      <c r="BT91" s="588"/>
      <c r="BU91" s="588"/>
      <c r="BV91" s="588"/>
      <c r="BW91" s="588"/>
      <c r="BX91" s="588"/>
      <c r="BY91" s="588"/>
      <c r="BZ91" s="588"/>
      <c r="CA91" s="588"/>
      <c r="CB91" s="588"/>
      <c r="CC91" s="588"/>
      <c r="CD91" s="588"/>
      <c r="CE91" s="588"/>
      <c r="CF91" s="588"/>
      <c r="CG91" s="588"/>
      <c r="CH91" s="588"/>
      <c r="CI91" s="588"/>
      <c r="CJ91" s="588"/>
      <c r="CK91" s="588"/>
      <c r="CL91" s="588"/>
      <c r="CM91" s="588"/>
      <c r="CN91" s="588"/>
      <c r="CO91" s="588"/>
      <c r="CP91" s="588"/>
      <c r="CQ91" s="588"/>
      <c r="CR91" s="588"/>
      <c r="CS91" s="588"/>
      <c r="CT91" s="588"/>
      <c r="CU91" s="588"/>
      <c r="CV91" s="588"/>
      <c r="CW91" s="588"/>
      <c r="CX91" s="588"/>
      <c r="CY91" s="588"/>
      <c r="CZ91" s="588"/>
      <c r="DA91" s="588"/>
      <c r="DB91" s="588"/>
      <c r="DC91" s="588"/>
      <c r="DD91" s="588"/>
      <c r="DE91" s="588"/>
      <c r="DF91" s="588"/>
      <c r="DG91" s="588"/>
      <c r="DH91" s="588"/>
      <c r="DI91" s="588"/>
      <c r="DJ91" s="588"/>
      <c r="DK91" s="588"/>
      <c r="DL91" s="588"/>
      <c r="DM91" s="588"/>
      <c r="DN91" s="588"/>
      <c r="DO91" s="588"/>
      <c r="DP91" s="588"/>
      <c r="DQ91" s="588"/>
      <c r="DR91" s="588"/>
      <c r="DS91" s="588"/>
      <c r="DT91" s="588"/>
      <c r="DU91" s="588"/>
      <c r="DV91" s="588"/>
      <c r="DW91" s="588"/>
      <c r="DX91" s="588"/>
      <c r="DY91" s="588"/>
      <c r="DZ91" s="588"/>
      <c r="EA91" s="588"/>
      <c r="EB91" s="588"/>
      <c r="EC91" s="588"/>
      <c r="ED91" s="588"/>
      <c r="EE91" s="588"/>
      <c r="EF91" s="588"/>
      <c r="EG91" s="588"/>
      <c r="EH91" s="588"/>
      <c r="EI91" s="588"/>
      <c r="EJ91" s="588"/>
      <c r="EK91" s="588"/>
      <c r="EL91" s="588"/>
      <c r="EM91" s="588"/>
      <c r="EN91" s="588"/>
      <c r="EO91" s="588"/>
      <c r="EP91" s="588"/>
      <c r="EQ91" s="588"/>
      <c r="ER91" s="588"/>
      <c r="ES91" s="588"/>
      <c r="ET91" s="588"/>
      <c r="EU91" s="588"/>
      <c r="EV91" s="588"/>
      <c r="EW91" s="588"/>
      <c r="EX91" s="588"/>
      <c r="EY91" s="588"/>
      <c r="EZ91" s="588"/>
      <c r="FA91" s="588"/>
      <c r="FB91" s="588"/>
      <c r="FC91" s="588"/>
      <c r="FD91" s="588"/>
      <c r="FE91" s="588"/>
      <c r="FF91" s="588"/>
      <c r="FG91" s="588"/>
      <c r="FH91" s="588"/>
      <c r="FI91" s="588"/>
      <c r="FJ91" s="588"/>
      <c r="FK91" s="588"/>
      <c r="FL91" s="588"/>
      <c r="FM91" s="588"/>
      <c r="FN91" s="588"/>
      <c r="FO91" s="588"/>
      <c r="FP91" s="588"/>
      <c r="FQ91" s="588"/>
      <c r="FR91" s="588"/>
      <c r="FS91" s="588"/>
      <c r="FT91" s="588"/>
      <c r="FU91" s="588"/>
      <c r="FV91" s="588"/>
      <c r="FW91" s="588"/>
      <c r="FX91" s="588"/>
      <c r="FY91" s="588"/>
      <c r="FZ91" s="588"/>
      <c r="GA91" s="588"/>
      <c r="GB91" s="588"/>
      <c r="GC91" s="588"/>
      <c r="GD91" s="588"/>
      <c r="GE91" s="588"/>
      <c r="GF91" s="588"/>
      <c r="GG91" s="588"/>
      <c r="GH91" s="588"/>
      <c r="GI91" s="588"/>
      <c r="GJ91" s="588"/>
      <c r="GK91" s="588"/>
      <c r="GL91" s="588"/>
      <c r="GM91" s="588"/>
      <c r="GN91" s="588"/>
      <c r="GO91" s="588"/>
      <c r="GP91" s="588"/>
      <c r="GQ91" s="588"/>
      <c r="GR91" s="588"/>
      <c r="GS91" s="588"/>
      <c r="GT91" s="588"/>
      <c r="GU91" s="588"/>
      <c r="GV91" s="588"/>
      <c r="GW91" s="588"/>
      <c r="GX91" s="588"/>
      <c r="GY91" s="588"/>
      <c r="GZ91" s="588"/>
      <c r="HA91" s="588"/>
      <c r="HB91" s="588"/>
      <c r="HC91" s="588"/>
      <c r="HD91" s="588"/>
      <c r="HE91" s="588"/>
      <c r="HF91" s="588"/>
      <c r="HG91" s="588"/>
      <c r="HH91" s="588"/>
      <c r="HI91" s="588"/>
      <c r="HJ91" s="588"/>
      <c r="HK91" s="588"/>
      <c r="HL91" s="588"/>
      <c r="HM91" s="588"/>
      <c r="HN91" s="588"/>
      <c r="HO91" s="588"/>
      <c r="HP91" s="588"/>
      <c r="HQ91" s="588"/>
      <c r="HR91" s="588"/>
      <c r="HS91" s="588"/>
      <c r="HT91" s="588"/>
      <c r="HU91" s="588"/>
    </row>
    <row r="92" spans="1:229" s="1721" customFormat="1" ht="15" customHeight="1">
      <c r="A92" s="1726" t="s">
        <v>1121</v>
      </c>
      <c r="B92" s="1741">
        <v>14.87562236467936</v>
      </c>
      <c r="C92" s="1741">
        <v>17.206786938034099</v>
      </c>
      <c r="D92" s="1741">
        <v>11.743758615408179</v>
      </c>
      <c r="E92" s="1741">
        <v>9.6999999999999993</v>
      </c>
      <c r="F92" s="588"/>
      <c r="G92" s="588"/>
      <c r="H92" s="588"/>
      <c r="I92" s="588"/>
      <c r="J92" s="588"/>
      <c r="K92" s="588"/>
      <c r="L92" s="588"/>
      <c r="M92" s="588"/>
      <c r="N92" s="588"/>
      <c r="O92" s="588"/>
      <c r="P92" s="588"/>
      <c r="Q92" s="588"/>
      <c r="R92" s="588"/>
      <c r="S92" s="588"/>
      <c r="T92" s="588"/>
      <c r="U92" s="588"/>
      <c r="V92" s="588"/>
      <c r="W92" s="588"/>
      <c r="X92" s="588"/>
      <c r="Y92" s="588"/>
      <c r="Z92" s="588"/>
      <c r="AA92" s="588"/>
      <c r="AB92" s="588"/>
      <c r="AC92" s="588"/>
      <c r="AD92" s="588"/>
      <c r="AE92" s="588"/>
      <c r="AF92" s="588"/>
      <c r="AG92" s="588"/>
      <c r="AH92" s="588"/>
      <c r="AI92" s="588"/>
      <c r="AJ92" s="588"/>
      <c r="AK92" s="588"/>
      <c r="AL92" s="588"/>
      <c r="AM92" s="588"/>
      <c r="AN92" s="588"/>
      <c r="AO92" s="588"/>
      <c r="AP92" s="588"/>
      <c r="AQ92" s="588"/>
      <c r="AR92" s="588"/>
      <c r="AS92" s="588"/>
      <c r="AT92" s="588"/>
      <c r="AU92" s="588"/>
      <c r="AV92" s="588"/>
      <c r="AW92" s="588"/>
      <c r="AX92" s="588"/>
      <c r="AY92" s="588"/>
      <c r="AZ92" s="588"/>
      <c r="BA92" s="588"/>
      <c r="BB92" s="588"/>
      <c r="BC92" s="588"/>
      <c r="BD92" s="588"/>
      <c r="BE92" s="588"/>
      <c r="BF92" s="588"/>
      <c r="BG92" s="588"/>
      <c r="BH92" s="588"/>
      <c r="BI92" s="588"/>
      <c r="BJ92" s="588"/>
      <c r="BK92" s="588"/>
      <c r="BL92" s="588"/>
      <c r="BM92" s="588"/>
      <c r="BN92" s="588"/>
      <c r="BO92" s="588"/>
      <c r="BP92" s="588"/>
      <c r="BQ92" s="588"/>
      <c r="BR92" s="588"/>
      <c r="BS92" s="588"/>
      <c r="BT92" s="588"/>
      <c r="BU92" s="588"/>
      <c r="BV92" s="588"/>
      <c r="BW92" s="588"/>
      <c r="BX92" s="588"/>
      <c r="BY92" s="588"/>
      <c r="BZ92" s="588"/>
      <c r="CA92" s="588"/>
      <c r="CB92" s="588"/>
      <c r="CC92" s="588"/>
      <c r="CD92" s="588"/>
      <c r="CE92" s="588"/>
      <c r="CF92" s="588"/>
      <c r="CG92" s="588"/>
      <c r="CH92" s="588"/>
      <c r="CI92" s="588"/>
      <c r="CJ92" s="588"/>
      <c r="CK92" s="588"/>
      <c r="CL92" s="588"/>
      <c r="CM92" s="588"/>
      <c r="CN92" s="588"/>
      <c r="CO92" s="588"/>
      <c r="CP92" s="588"/>
      <c r="CQ92" s="588"/>
      <c r="CR92" s="588"/>
      <c r="CS92" s="588"/>
      <c r="CT92" s="588"/>
      <c r="CU92" s="588"/>
      <c r="CV92" s="588"/>
      <c r="CW92" s="588"/>
      <c r="CX92" s="588"/>
      <c r="CY92" s="588"/>
      <c r="CZ92" s="588"/>
      <c r="DA92" s="588"/>
      <c r="DB92" s="588"/>
      <c r="DC92" s="588"/>
      <c r="DD92" s="588"/>
      <c r="DE92" s="588"/>
      <c r="DF92" s="588"/>
      <c r="DG92" s="588"/>
      <c r="DH92" s="588"/>
      <c r="DI92" s="588"/>
      <c r="DJ92" s="588"/>
      <c r="DK92" s="588"/>
      <c r="DL92" s="588"/>
      <c r="DM92" s="588"/>
      <c r="DN92" s="588"/>
      <c r="DO92" s="588"/>
      <c r="DP92" s="588"/>
      <c r="DQ92" s="588"/>
      <c r="DR92" s="588"/>
      <c r="DS92" s="588"/>
      <c r="DT92" s="588"/>
      <c r="DU92" s="588"/>
      <c r="DV92" s="588"/>
      <c r="DW92" s="588"/>
      <c r="DX92" s="588"/>
      <c r="DY92" s="588"/>
      <c r="DZ92" s="588"/>
      <c r="EA92" s="588"/>
      <c r="EB92" s="588"/>
      <c r="EC92" s="588"/>
      <c r="ED92" s="588"/>
      <c r="EE92" s="588"/>
      <c r="EF92" s="588"/>
      <c r="EG92" s="588"/>
      <c r="EH92" s="588"/>
      <c r="EI92" s="588"/>
      <c r="EJ92" s="588"/>
      <c r="EK92" s="588"/>
      <c r="EL92" s="588"/>
      <c r="EM92" s="588"/>
      <c r="EN92" s="588"/>
      <c r="EO92" s="588"/>
      <c r="EP92" s="588"/>
      <c r="EQ92" s="588"/>
      <c r="ER92" s="588"/>
      <c r="ES92" s="588"/>
      <c r="ET92" s="588"/>
      <c r="EU92" s="588"/>
      <c r="EV92" s="588"/>
      <c r="EW92" s="588"/>
      <c r="EX92" s="588"/>
      <c r="EY92" s="588"/>
      <c r="EZ92" s="588"/>
      <c r="FA92" s="588"/>
      <c r="FB92" s="588"/>
      <c r="FC92" s="588"/>
      <c r="FD92" s="588"/>
      <c r="FE92" s="588"/>
      <c r="FF92" s="588"/>
      <c r="FG92" s="588"/>
      <c r="FH92" s="588"/>
      <c r="FI92" s="588"/>
      <c r="FJ92" s="588"/>
      <c r="FK92" s="588"/>
      <c r="FL92" s="588"/>
      <c r="FM92" s="588"/>
      <c r="FN92" s="588"/>
      <c r="FO92" s="588"/>
      <c r="FP92" s="588"/>
      <c r="FQ92" s="588"/>
      <c r="FR92" s="588"/>
      <c r="FS92" s="588"/>
      <c r="FT92" s="588"/>
      <c r="FU92" s="588"/>
      <c r="FV92" s="588"/>
      <c r="FW92" s="588"/>
      <c r="FX92" s="588"/>
      <c r="FY92" s="588"/>
      <c r="FZ92" s="588"/>
      <c r="GA92" s="588"/>
      <c r="GB92" s="588"/>
      <c r="GC92" s="588"/>
      <c r="GD92" s="588"/>
      <c r="GE92" s="588"/>
      <c r="GF92" s="588"/>
      <c r="GG92" s="588"/>
      <c r="GH92" s="588"/>
      <c r="GI92" s="588"/>
      <c r="GJ92" s="588"/>
      <c r="GK92" s="588"/>
      <c r="GL92" s="588"/>
      <c r="GM92" s="588"/>
      <c r="GN92" s="588"/>
      <c r="GO92" s="588"/>
      <c r="GP92" s="588"/>
      <c r="GQ92" s="588"/>
      <c r="GR92" s="588"/>
      <c r="GS92" s="588"/>
      <c r="GT92" s="588"/>
      <c r="GU92" s="588"/>
      <c r="GV92" s="588"/>
      <c r="GW92" s="588"/>
      <c r="GX92" s="588"/>
      <c r="GY92" s="588"/>
      <c r="GZ92" s="588"/>
      <c r="HA92" s="588"/>
      <c r="HB92" s="588"/>
      <c r="HC92" s="588"/>
      <c r="HD92" s="588"/>
      <c r="HE92" s="588"/>
      <c r="HF92" s="588"/>
      <c r="HG92" s="588"/>
      <c r="HH92" s="588"/>
      <c r="HI92" s="588"/>
      <c r="HJ92" s="588"/>
      <c r="HK92" s="588"/>
      <c r="HL92" s="588"/>
      <c r="HM92" s="588"/>
      <c r="HN92" s="588"/>
      <c r="HO92" s="588"/>
      <c r="HP92" s="588"/>
      <c r="HQ92" s="588"/>
      <c r="HR92" s="588"/>
      <c r="HS92" s="588"/>
      <c r="HT92" s="588"/>
      <c r="HU92" s="588"/>
    </row>
    <row r="93" spans="1:229" s="1742" customFormat="1" ht="15" customHeight="1">
      <c r="A93" s="1726" t="s">
        <v>1122</v>
      </c>
      <c r="B93" s="1741">
        <v>39.296937623292642</v>
      </c>
      <c r="C93" s="1741">
        <v>39.14461462246625</v>
      </c>
      <c r="D93" s="1741">
        <v>42.228901822637468</v>
      </c>
      <c r="E93" s="1741">
        <v>40.799999999999997</v>
      </c>
      <c r="F93" s="588"/>
      <c r="G93" s="588"/>
      <c r="H93" s="588"/>
      <c r="I93" s="588"/>
      <c r="J93" s="588"/>
      <c r="K93" s="588"/>
      <c r="L93" s="588"/>
      <c r="M93" s="588"/>
      <c r="N93" s="588"/>
      <c r="O93" s="588"/>
      <c r="P93" s="588"/>
      <c r="Q93" s="588"/>
      <c r="R93" s="588"/>
      <c r="S93" s="588"/>
      <c r="T93" s="588"/>
      <c r="U93" s="588"/>
      <c r="V93" s="588"/>
      <c r="W93" s="588"/>
      <c r="X93" s="588"/>
      <c r="Y93" s="588"/>
      <c r="Z93" s="588"/>
      <c r="AA93" s="588"/>
      <c r="AB93" s="588"/>
      <c r="AC93" s="588"/>
      <c r="AD93" s="588"/>
      <c r="AE93" s="588"/>
      <c r="AF93" s="588"/>
      <c r="AG93" s="588"/>
      <c r="AH93" s="588"/>
      <c r="AI93" s="588"/>
      <c r="AJ93" s="588"/>
      <c r="AK93" s="588"/>
      <c r="AL93" s="588"/>
      <c r="AM93" s="588"/>
      <c r="AN93" s="588"/>
      <c r="AO93" s="588"/>
      <c r="AP93" s="588"/>
      <c r="AQ93" s="588"/>
      <c r="AR93" s="588"/>
      <c r="AS93" s="588"/>
      <c r="AT93" s="588"/>
      <c r="AU93" s="588"/>
      <c r="AV93" s="588"/>
      <c r="AW93" s="588"/>
      <c r="AX93" s="588"/>
      <c r="AY93" s="588"/>
      <c r="AZ93" s="588"/>
      <c r="BA93" s="588"/>
      <c r="BB93" s="588"/>
      <c r="BC93" s="588"/>
      <c r="BD93" s="588"/>
      <c r="BE93" s="588"/>
      <c r="BF93" s="588"/>
      <c r="BG93" s="588"/>
      <c r="BH93" s="588"/>
      <c r="BI93" s="588"/>
      <c r="BJ93" s="588"/>
      <c r="BK93" s="588"/>
      <c r="BL93" s="588"/>
      <c r="BM93" s="588"/>
      <c r="BN93" s="588"/>
      <c r="BO93" s="588"/>
      <c r="BP93" s="588"/>
      <c r="BQ93" s="588"/>
      <c r="BR93" s="588"/>
      <c r="BS93" s="588"/>
      <c r="BT93" s="588"/>
      <c r="BU93" s="588"/>
      <c r="BV93" s="588"/>
      <c r="BW93" s="588"/>
      <c r="BX93" s="588"/>
      <c r="BY93" s="588"/>
      <c r="BZ93" s="588"/>
      <c r="CA93" s="588"/>
      <c r="CB93" s="588"/>
      <c r="CC93" s="588"/>
      <c r="CD93" s="588"/>
      <c r="CE93" s="588"/>
      <c r="CF93" s="588"/>
      <c r="CG93" s="588"/>
      <c r="CH93" s="588"/>
      <c r="CI93" s="588"/>
      <c r="CJ93" s="588"/>
      <c r="CK93" s="588"/>
      <c r="CL93" s="588"/>
      <c r="CM93" s="588"/>
      <c r="CN93" s="588"/>
      <c r="CO93" s="588"/>
      <c r="CP93" s="588"/>
      <c r="CQ93" s="588"/>
      <c r="CR93" s="588"/>
      <c r="CS93" s="588"/>
      <c r="CT93" s="588"/>
      <c r="CU93" s="588"/>
      <c r="CV93" s="588"/>
      <c r="CW93" s="588"/>
      <c r="CX93" s="588"/>
      <c r="CY93" s="588"/>
      <c r="CZ93" s="588"/>
      <c r="DA93" s="588"/>
      <c r="DB93" s="588"/>
      <c r="DC93" s="588"/>
      <c r="DD93" s="588"/>
      <c r="DE93" s="588"/>
      <c r="DF93" s="588"/>
      <c r="DG93" s="588"/>
      <c r="DH93" s="588"/>
      <c r="DI93" s="588"/>
      <c r="DJ93" s="588"/>
      <c r="DK93" s="588"/>
      <c r="DL93" s="588"/>
      <c r="DM93" s="588"/>
      <c r="DN93" s="588"/>
      <c r="DO93" s="588"/>
      <c r="DP93" s="588"/>
      <c r="DQ93" s="588"/>
      <c r="DR93" s="588"/>
      <c r="DS93" s="588"/>
      <c r="DT93" s="588"/>
      <c r="DU93" s="588"/>
      <c r="DV93" s="588"/>
      <c r="DW93" s="588"/>
      <c r="DX93" s="588"/>
      <c r="DY93" s="588"/>
      <c r="DZ93" s="588"/>
      <c r="EA93" s="588"/>
      <c r="EB93" s="588"/>
      <c r="EC93" s="588"/>
      <c r="ED93" s="588"/>
      <c r="EE93" s="588"/>
      <c r="EF93" s="588"/>
      <c r="EG93" s="588"/>
      <c r="EH93" s="588"/>
      <c r="EI93" s="588"/>
      <c r="EJ93" s="588"/>
      <c r="EK93" s="588"/>
      <c r="EL93" s="588"/>
      <c r="EM93" s="588"/>
      <c r="EN93" s="588"/>
      <c r="EO93" s="588"/>
      <c r="EP93" s="588"/>
      <c r="EQ93" s="588"/>
      <c r="ER93" s="588"/>
      <c r="ES93" s="588"/>
      <c r="ET93" s="588"/>
      <c r="EU93" s="588"/>
      <c r="EV93" s="588"/>
      <c r="EW93" s="588"/>
      <c r="EX93" s="588"/>
      <c r="EY93" s="588"/>
      <c r="EZ93" s="588"/>
      <c r="FA93" s="588"/>
      <c r="FB93" s="588"/>
      <c r="FC93" s="588"/>
      <c r="FD93" s="588"/>
      <c r="FE93" s="588"/>
      <c r="FF93" s="588"/>
      <c r="FG93" s="588"/>
      <c r="FH93" s="588"/>
      <c r="FI93" s="588"/>
      <c r="FJ93" s="588"/>
      <c r="FK93" s="588"/>
      <c r="FL93" s="588"/>
      <c r="FM93" s="588"/>
      <c r="FN93" s="588"/>
      <c r="FO93" s="588"/>
      <c r="FP93" s="588"/>
      <c r="FQ93" s="588"/>
      <c r="FR93" s="588"/>
      <c r="FS93" s="588"/>
      <c r="FT93" s="588"/>
      <c r="FU93" s="588"/>
      <c r="FV93" s="588"/>
      <c r="FW93" s="588"/>
      <c r="FX93" s="588"/>
      <c r="FY93" s="588"/>
      <c r="FZ93" s="588"/>
      <c r="GA93" s="588"/>
      <c r="GB93" s="588"/>
      <c r="GC93" s="588"/>
      <c r="GD93" s="588"/>
      <c r="GE93" s="588"/>
      <c r="GF93" s="588"/>
      <c r="GG93" s="588"/>
      <c r="GH93" s="588"/>
      <c r="GI93" s="588"/>
      <c r="GJ93" s="588"/>
      <c r="GK93" s="588"/>
      <c r="GL93" s="588"/>
      <c r="GM93" s="588"/>
      <c r="GN93" s="588"/>
      <c r="GO93" s="588"/>
      <c r="GP93" s="588"/>
      <c r="GQ93" s="588"/>
      <c r="GR93" s="588"/>
      <c r="GS93" s="588"/>
      <c r="GT93" s="588"/>
      <c r="GU93" s="588"/>
      <c r="GV93" s="588"/>
      <c r="GW93" s="588"/>
      <c r="GX93" s="588"/>
      <c r="GY93" s="588"/>
      <c r="GZ93" s="588"/>
      <c r="HA93" s="588"/>
      <c r="HB93" s="588"/>
      <c r="HC93" s="588"/>
      <c r="HD93" s="588"/>
      <c r="HE93" s="588"/>
      <c r="HF93" s="588"/>
      <c r="HG93" s="588"/>
      <c r="HH93" s="588"/>
      <c r="HI93" s="588"/>
      <c r="HJ93" s="588"/>
      <c r="HK93" s="588"/>
      <c r="HL93" s="588"/>
      <c r="HM93" s="588"/>
      <c r="HN93" s="588"/>
      <c r="HO93" s="588"/>
      <c r="HP93" s="588"/>
      <c r="HQ93" s="588"/>
      <c r="HR93" s="588"/>
      <c r="HS93" s="588"/>
      <c r="HT93" s="588"/>
      <c r="HU93" s="588"/>
    </row>
    <row r="94" spans="1:229" s="588" customFormat="1" ht="20.100000000000001" customHeight="1">
      <c r="A94" s="1726" t="s">
        <v>1123</v>
      </c>
      <c r="B94" s="1741">
        <v>5.0959777642937701E-2</v>
      </c>
      <c r="C94" s="1741">
        <v>3.9218924162985593E-2</v>
      </c>
      <c r="D94" s="1741">
        <v>3.637616786644203E-2</v>
      </c>
      <c r="E94" s="1741">
        <v>0.1</v>
      </c>
    </row>
    <row r="95" spans="1:229">
      <c r="A95" s="1726" t="s">
        <v>1124</v>
      </c>
      <c r="B95" s="1741">
        <v>6.7174252347508789E-2</v>
      </c>
      <c r="C95" s="1741">
        <v>5.7796309292820876E-2</v>
      </c>
      <c r="D95" s="1741">
        <v>0.36950528411701639</v>
      </c>
      <c r="E95" s="1741">
        <v>0</v>
      </c>
      <c r="F95" s="588"/>
      <c r="G95" s="588"/>
      <c r="H95" s="588"/>
      <c r="I95" s="588"/>
      <c r="J95" s="588"/>
      <c r="K95" s="588"/>
      <c r="L95" s="588"/>
      <c r="M95" s="588"/>
      <c r="N95" s="588"/>
      <c r="O95" s="588"/>
      <c r="P95" s="588"/>
      <c r="Q95" s="588"/>
      <c r="R95" s="588"/>
      <c r="S95" s="588"/>
      <c r="T95" s="588"/>
      <c r="U95" s="588"/>
      <c r="V95" s="588"/>
      <c r="W95" s="588"/>
      <c r="X95" s="588"/>
      <c r="Y95" s="588"/>
      <c r="Z95" s="588"/>
      <c r="AA95" s="588"/>
      <c r="AB95" s="588"/>
      <c r="AC95" s="588"/>
      <c r="AD95" s="588"/>
      <c r="AE95" s="588"/>
      <c r="AF95" s="588"/>
      <c r="AG95" s="588"/>
      <c r="AH95" s="588"/>
      <c r="AI95" s="588"/>
      <c r="AJ95" s="588"/>
      <c r="AK95" s="588"/>
      <c r="AL95" s="588"/>
      <c r="AM95" s="588"/>
      <c r="AN95" s="588"/>
      <c r="AO95" s="588"/>
      <c r="AP95" s="588"/>
      <c r="AQ95" s="588"/>
      <c r="AR95" s="588"/>
      <c r="AS95" s="588"/>
      <c r="AT95" s="588"/>
      <c r="AU95" s="588"/>
      <c r="AV95" s="588"/>
      <c r="AW95" s="588"/>
      <c r="AX95" s="588"/>
      <c r="AY95" s="588"/>
      <c r="AZ95" s="588"/>
      <c r="BA95" s="588"/>
      <c r="BB95" s="588"/>
      <c r="BC95" s="588"/>
      <c r="BD95" s="588"/>
      <c r="BE95" s="588"/>
      <c r="BF95" s="588"/>
      <c r="BG95" s="588"/>
      <c r="BH95" s="588"/>
      <c r="BI95" s="588"/>
      <c r="BJ95" s="588"/>
      <c r="BK95" s="588"/>
      <c r="BL95" s="588"/>
      <c r="BM95" s="588"/>
      <c r="BN95" s="588"/>
      <c r="BO95" s="588"/>
      <c r="BP95" s="588"/>
      <c r="BQ95" s="588"/>
      <c r="BR95" s="588"/>
      <c r="BS95" s="588"/>
      <c r="BT95" s="588"/>
      <c r="BU95" s="588"/>
      <c r="BV95" s="588"/>
      <c r="BW95" s="588"/>
      <c r="BX95" s="588"/>
      <c r="BY95" s="588"/>
      <c r="BZ95" s="588"/>
      <c r="CA95" s="588"/>
      <c r="CB95" s="588"/>
      <c r="CC95" s="588"/>
      <c r="CD95" s="588"/>
      <c r="CE95" s="588"/>
      <c r="CF95" s="588"/>
      <c r="CG95" s="588"/>
      <c r="CH95" s="588"/>
      <c r="CI95" s="588"/>
      <c r="CJ95" s="588"/>
      <c r="CK95" s="588"/>
      <c r="CL95" s="588"/>
      <c r="CM95" s="588"/>
      <c r="CN95" s="588"/>
      <c r="CO95" s="588"/>
      <c r="CP95" s="588"/>
      <c r="CQ95" s="588"/>
      <c r="CR95" s="588"/>
      <c r="CS95" s="588"/>
      <c r="CT95" s="588"/>
      <c r="CU95" s="588"/>
      <c r="CV95" s="588"/>
      <c r="CW95" s="588"/>
      <c r="CX95" s="588"/>
      <c r="CY95" s="588"/>
      <c r="CZ95" s="588"/>
      <c r="DA95" s="588"/>
      <c r="DB95" s="588"/>
      <c r="DC95" s="588"/>
      <c r="DD95" s="588"/>
      <c r="DE95" s="588"/>
      <c r="DF95" s="588"/>
      <c r="DG95" s="588"/>
      <c r="DH95" s="588"/>
      <c r="DI95" s="588"/>
      <c r="DJ95" s="588"/>
      <c r="DK95" s="588"/>
      <c r="DL95" s="588"/>
      <c r="DM95" s="588"/>
      <c r="DN95" s="588"/>
      <c r="DO95" s="588"/>
      <c r="DP95" s="588"/>
      <c r="DQ95" s="588"/>
      <c r="DR95" s="588"/>
      <c r="DS95" s="588"/>
      <c r="DT95" s="588"/>
      <c r="DU95" s="588"/>
      <c r="DV95" s="588"/>
      <c r="DW95" s="588"/>
      <c r="DX95" s="588"/>
      <c r="DY95" s="588"/>
      <c r="DZ95" s="588"/>
      <c r="EA95" s="588"/>
      <c r="EB95" s="588"/>
      <c r="EC95" s="588"/>
      <c r="ED95" s="588"/>
      <c r="EE95" s="588"/>
      <c r="EF95" s="588"/>
      <c r="EG95" s="588"/>
      <c r="EH95" s="588"/>
      <c r="EI95" s="588"/>
      <c r="EJ95" s="588"/>
      <c r="EK95" s="588"/>
      <c r="EL95" s="588"/>
      <c r="EM95" s="588"/>
      <c r="EN95" s="588"/>
      <c r="EO95" s="588"/>
      <c r="EP95" s="588"/>
      <c r="EQ95" s="588"/>
      <c r="ER95" s="588"/>
      <c r="ES95" s="588"/>
      <c r="ET95" s="588"/>
      <c r="EU95" s="588"/>
      <c r="EV95" s="588"/>
      <c r="EW95" s="588"/>
      <c r="EX95" s="588"/>
      <c r="EY95" s="588"/>
      <c r="EZ95" s="588"/>
      <c r="FA95" s="588"/>
      <c r="FB95" s="588"/>
      <c r="FC95" s="588"/>
      <c r="FD95" s="588"/>
      <c r="FE95" s="588"/>
      <c r="FF95" s="588"/>
      <c r="FG95" s="588"/>
      <c r="FH95" s="588"/>
      <c r="FI95" s="588"/>
      <c r="FJ95" s="588"/>
      <c r="FK95" s="588"/>
      <c r="FL95" s="588"/>
      <c r="FM95" s="588"/>
      <c r="FN95" s="588"/>
      <c r="FO95" s="588"/>
      <c r="FP95" s="588"/>
      <c r="FQ95" s="588"/>
      <c r="FR95" s="588"/>
      <c r="FS95" s="588"/>
      <c r="FT95" s="588"/>
      <c r="FU95" s="588"/>
      <c r="FV95" s="588"/>
      <c r="FW95" s="588"/>
      <c r="FX95" s="588"/>
      <c r="FY95" s="588"/>
      <c r="FZ95" s="588"/>
      <c r="GA95" s="588"/>
      <c r="GB95" s="588"/>
      <c r="GC95" s="588"/>
      <c r="GD95" s="588"/>
      <c r="GE95" s="588"/>
      <c r="GF95" s="588"/>
      <c r="GG95" s="588"/>
      <c r="GH95" s="588"/>
      <c r="GI95" s="588"/>
      <c r="GJ95" s="588"/>
      <c r="GK95" s="588"/>
      <c r="GL95" s="588"/>
      <c r="GM95" s="588"/>
      <c r="GN95" s="588"/>
      <c r="GO95" s="588"/>
      <c r="GP95" s="588"/>
      <c r="GQ95" s="588"/>
      <c r="GR95" s="588"/>
      <c r="GS95" s="588"/>
      <c r="GT95" s="588"/>
      <c r="GU95" s="588"/>
      <c r="GV95" s="588"/>
      <c r="GW95" s="588"/>
      <c r="GX95" s="588"/>
      <c r="GY95" s="588"/>
      <c r="GZ95" s="588"/>
      <c r="HA95" s="588"/>
      <c r="HB95" s="588"/>
      <c r="HC95" s="588"/>
      <c r="HD95" s="588"/>
      <c r="HE95" s="588"/>
      <c r="HF95" s="588"/>
      <c r="HG95" s="588"/>
      <c r="HH95" s="588"/>
      <c r="HI95" s="588"/>
      <c r="HJ95" s="588"/>
      <c r="HK95" s="588"/>
      <c r="HL95" s="588"/>
      <c r="HM95" s="588"/>
      <c r="HN95" s="588"/>
      <c r="HO95" s="588"/>
      <c r="HP95" s="588"/>
      <c r="HQ95" s="588"/>
      <c r="HR95" s="588"/>
      <c r="HS95" s="588"/>
      <c r="HT95" s="588"/>
      <c r="HU95" s="588"/>
    </row>
    <row r="96" spans="1:229" ht="15.75" customHeight="1">
      <c r="A96" s="1728" t="s">
        <v>1125</v>
      </c>
      <c r="B96" s="1743">
        <v>4.4010717055264381E-2</v>
      </c>
      <c r="C96" s="1743">
        <v>7.8437848325971185E-2</v>
      </c>
      <c r="D96" s="1743">
        <v>5.7436054525961101E-2</v>
      </c>
      <c r="E96" s="1743">
        <v>0</v>
      </c>
      <c r="F96" s="1721"/>
      <c r="G96" s="1721"/>
      <c r="H96" s="1721"/>
      <c r="I96" s="1721"/>
      <c r="J96" s="1721"/>
      <c r="K96" s="1721"/>
      <c r="L96" s="1721"/>
      <c r="M96" s="1721"/>
      <c r="N96" s="1721"/>
      <c r="O96" s="1721"/>
      <c r="P96" s="1721"/>
      <c r="Q96" s="1721"/>
      <c r="R96" s="1721"/>
      <c r="S96" s="1721"/>
      <c r="T96" s="1721"/>
      <c r="U96" s="1721"/>
      <c r="V96" s="1721"/>
      <c r="W96" s="1721"/>
      <c r="X96" s="1721"/>
      <c r="Y96" s="1721"/>
      <c r="Z96" s="1721"/>
      <c r="AA96" s="1721"/>
      <c r="AB96" s="1721"/>
      <c r="AC96" s="1721"/>
      <c r="AD96" s="1721"/>
      <c r="AE96" s="1721"/>
      <c r="AF96" s="1721"/>
      <c r="AG96" s="1721"/>
      <c r="AH96" s="1721"/>
      <c r="AI96" s="1721"/>
      <c r="AJ96" s="1721"/>
      <c r="AK96" s="1721"/>
      <c r="AL96" s="1721"/>
      <c r="AM96" s="1721"/>
      <c r="AN96" s="1721"/>
      <c r="AO96" s="1721"/>
      <c r="AP96" s="1721"/>
      <c r="AQ96" s="1721"/>
      <c r="AR96" s="1721"/>
      <c r="AS96" s="1721"/>
      <c r="AT96" s="1721"/>
      <c r="AU96" s="1721"/>
      <c r="AV96" s="1721"/>
      <c r="AW96" s="1721"/>
      <c r="AX96" s="1721"/>
      <c r="AY96" s="1721"/>
      <c r="AZ96" s="1721"/>
      <c r="BA96" s="1721"/>
      <c r="BB96" s="1721"/>
      <c r="BC96" s="1721"/>
      <c r="BD96" s="1721"/>
      <c r="BE96" s="1721"/>
      <c r="BF96" s="1721"/>
      <c r="BG96" s="1721"/>
      <c r="BH96" s="1721"/>
      <c r="BI96" s="1721"/>
      <c r="BJ96" s="1721"/>
      <c r="BK96" s="1721"/>
      <c r="BL96" s="1721"/>
      <c r="BM96" s="1721"/>
      <c r="BN96" s="1721"/>
      <c r="BO96" s="1721"/>
      <c r="BP96" s="1721"/>
      <c r="BQ96" s="1721"/>
      <c r="BR96" s="1721"/>
      <c r="BS96" s="1721"/>
      <c r="BT96" s="1721"/>
      <c r="BU96" s="1721"/>
      <c r="BV96" s="1721"/>
      <c r="BW96" s="1721"/>
      <c r="BX96" s="1721"/>
      <c r="BY96" s="1721"/>
      <c r="BZ96" s="1721"/>
      <c r="CA96" s="1721"/>
      <c r="CB96" s="1721"/>
      <c r="CC96" s="1721"/>
      <c r="CD96" s="1721"/>
      <c r="CE96" s="1721"/>
      <c r="CF96" s="1721"/>
      <c r="CG96" s="1721"/>
      <c r="CH96" s="1721"/>
      <c r="CI96" s="1721"/>
      <c r="CJ96" s="1721"/>
      <c r="CK96" s="1721"/>
      <c r="CL96" s="1721"/>
      <c r="CM96" s="1721"/>
      <c r="CN96" s="1721"/>
      <c r="CO96" s="1721"/>
      <c r="CP96" s="1721"/>
      <c r="CQ96" s="1721"/>
      <c r="CR96" s="1721"/>
      <c r="CS96" s="1721"/>
      <c r="CT96" s="1721"/>
      <c r="CU96" s="1721"/>
      <c r="CV96" s="1721"/>
      <c r="CW96" s="1721"/>
      <c r="CX96" s="1721"/>
      <c r="CY96" s="1721"/>
      <c r="CZ96" s="1721"/>
      <c r="DA96" s="1721"/>
      <c r="DB96" s="1721"/>
      <c r="DC96" s="1721"/>
      <c r="DD96" s="1721"/>
      <c r="DE96" s="1721"/>
      <c r="DF96" s="1721"/>
      <c r="DG96" s="1721"/>
      <c r="DH96" s="1721"/>
      <c r="DI96" s="1721"/>
      <c r="DJ96" s="1721"/>
      <c r="DK96" s="1721"/>
      <c r="DL96" s="1721"/>
      <c r="DM96" s="1721"/>
      <c r="DN96" s="1721"/>
      <c r="DO96" s="1721"/>
      <c r="DP96" s="1721"/>
      <c r="DQ96" s="1721"/>
      <c r="DR96" s="1721"/>
      <c r="DS96" s="1721"/>
      <c r="DT96" s="1721"/>
      <c r="DU96" s="1721"/>
      <c r="DV96" s="1721"/>
      <c r="DW96" s="1721"/>
      <c r="DX96" s="1721"/>
      <c r="DY96" s="1721"/>
      <c r="DZ96" s="1721"/>
      <c r="EA96" s="1721"/>
      <c r="EB96" s="1721"/>
      <c r="EC96" s="1721"/>
      <c r="ED96" s="1721"/>
      <c r="EE96" s="1721"/>
      <c r="EF96" s="1721"/>
      <c r="EG96" s="1721"/>
      <c r="EH96" s="1721"/>
      <c r="EI96" s="1721"/>
      <c r="EJ96" s="1721"/>
      <c r="EK96" s="1721"/>
      <c r="EL96" s="1721"/>
      <c r="EM96" s="1721"/>
      <c r="EN96" s="1721"/>
      <c r="EO96" s="1721"/>
      <c r="EP96" s="1721"/>
      <c r="EQ96" s="1721"/>
      <c r="ER96" s="1721"/>
      <c r="ES96" s="1721"/>
      <c r="ET96" s="1721"/>
      <c r="EU96" s="1721"/>
      <c r="EV96" s="1721"/>
      <c r="EW96" s="1721"/>
      <c r="EX96" s="1721"/>
      <c r="EY96" s="1721"/>
      <c r="EZ96" s="1721"/>
      <c r="FA96" s="1721"/>
      <c r="FB96" s="1721"/>
      <c r="FC96" s="1721"/>
      <c r="FD96" s="1721"/>
      <c r="FE96" s="1721"/>
      <c r="FF96" s="1721"/>
      <c r="FG96" s="1721"/>
      <c r="FH96" s="1721"/>
      <c r="FI96" s="1721"/>
      <c r="FJ96" s="1721"/>
      <c r="FK96" s="1721"/>
      <c r="FL96" s="1721"/>
      <c r="FM96" s="1721"/>
      <c r="FN96" s="1721"/>
      <c r="FO96" s="1721"/>
      <c r="FP96" s="1721"/>
      <c r="FQ96" s="1721"/>
      <c r="FR96" s="1721"/>
      <c r="FS96" s="1721"/>
      <c r="FT96" s="1721"/>
      <c r="FU96" s="1721"/>
      <c r="FV96" s="1721"/>
      <c r="FW96" s="1721"/>
      <c r="FX96" s="1721"/>
      <c r="FY96" s="1721"/>
      <c r="FZ96" s="1721"/>
      <c r="GA96" s="1721"/>
      <c r="GB96" s="1721"/>
      <c r="GC96" s="1721"/>
      <c r="GD96" s="1721"/>
      <c r="GE96" s="1721"/>
      <c r="GF96" s="1721"/>
      <c r="GG96" s="1721"/>
      <c r="GH96" s="1721"/>
      <c r="GI96" s="1721"/>
      <c r="GJ96" s="1721"/>
      <c r="GK96" s="1721"/>
      <c r="GL96" s="1721"/>
      <c r="GM96" s="1721"/>
      <c r="GN96" s="1721"/>
      <c r="GO96" s="1721"/>
      <c r="GP96" s="1721"/>
      <c r="GQ96" s="1721"/>
      <c r="GR96" s="1721"/>
      <c r="GS96" s="1721"/>
      <c r="GT96" s="1721"/>
      <c r="GU96" s="1721"/>
      <c r="GV96" s="1721"/>
      <c r="GW96" s="1721"/>
      <c r="GX96" s="1721"/>
      <c r="GY96" s="1721"/>
      <c r="GZ96" s="1721"/>
      <c r="HA96" s="1721"/>
      <c r="HB96" s="1721"/>
      <c r="HC96" s="1721"/>
      <c r="HD96" s="1721"/>
      <c r="HE96" s="1721"/>
      <c r="HF96" s="1721"/>
      <c r="HG96" s="1721"/>
      <c r="HH96" s="1721"/>
      <c r="HI96" s="1721"/>
      <c r="HJ96" s="1721"/>
      <c r="HK96" s="1721"/>
      <c r="HL96" s="1721"/>
      <c r="HM96" s="1721"/>
      <c r="HN96" s="1721"/>
      <c r="HO96" s="1721"/>
      <c r="HP96" s="1721"/>
      <c r="HQ96" s="1721"/>
      <c r="HR96" s="1721"/>
      <c r="HS96" s="1721"/>
      <c r="HT96" s="1721"/>
      <c r="HU96" s="1721"/>
    </row>
    <row r="97" spans="1:229">
      <c r="A97" s="1558" t="s">
        <v>66</v>
      </c>
      <c r="B97" s="1558"/>
      <c r="C97" s="1558"/>
      <c r="D97" s="1558"/>
      <c r="E97" s="1558"/>
      <c r="F97" s="588"/>
      <c r="G97" s="588"/>
      <c r="H97" s="588"/>
      <c r="I97" s="588"/>
      <c r="J97" s="588"/>
      <c r="K97" s="588"/>
      <c r="L97" s="588"/>
      <c r="M97" s="588"/>
      <c r="N97" s="588"/>
      <c r="O97" s="588"/>
      <c r="P97" s="588"/>
      <c r="Q97" s="588"/>
      <c r="R97" s="588"/>
      <c r="S97" s="588"/>
      <c r="T97" s="588"/>
      <c r="U97" s="588"/>
      <c r="V97" s="588"/>
      <c r="W97" s="588"/>
      <c r="X97" s="588"/>
      <c r="Y97" s="588"/>
      <c r="Z97" s="588"/>
      <c r="AA97" s="588"/>
      <c r="AB97" s="588"/>
      <c r="AC97" s="588"/>
      <c r="AD97" s="588"/>
      <c r="AE97" s="588"/>
      <c r="AF97" s="588"/>
      <c r="AG97" s="588"/>
      <c r="AH97" s="588"/>
      <c r="AI97" s="588"/>
      <c r="AJ97" s="588"/>
      <c r="AK97" s="588"/>
      <c r="AL97" s="588"/>
      <c r="AM97" s="588"/>
      <c r="AN97" s="588"/>
      <c r="AO97" s="588"/>
      <c r="AP97" s="588"/>
      <c r="AQ97" s="588"/>
      <c r="AR97" s="588"/>
      <c r="AS97" s="588"/>
      <c r="AT97" s="588"/>
      <c r="AU97" s="588"/>
      <c r="AV97" s="588"/>
      <c r="AW97" s="588"/>
      <c r="AX97" s="588"/>
      <c r="AY97" s="588"/>
      <c r="AZ97" s="588"/>
      <c r="BA97" s="588"/>
      <c r="BB97" s="588"/>
      <c r="BC97" s="588"/>
      <c r="BD97" s="588"/>
      <c r="BE97" s="588"/>
      <c r="BF97" s="588"/>
      <c r="BG97" s="588"/>
      <c r="BH97" s="588"/>
      <c r="BI97" s="588"/>
      <c r="BJ97" s="588"/>
      <c r="BK97" s="588"/>
      <c r="BL97" s="588"/>
      <c r="BM97" s="588"/>
      <c r="BN97" s="588"/>
      <c r="BO97" s="588"/>
      <c r="BP97" s="588"/>
      <c r="BQ97" s="588"/>
      <c r="BR97" s="588"/>
      <c r="BS97" s="588"/>
      <c r="BT97" s="588"/>
      <c r="BU97" s="588"/>
      <c r="BV97" s="588"/>
      <c r="BW97" s="588"/>
      <c r="BX97" s="588"/>
      <c r="BY97" s="588"/>
      <c r="BZ97" s="588"/>
      <c r="CA97" s="588"/>
      <c r="CB97" s="588"/>
      <c r="CC97" s="588"/>
      <c r="CD97" s="588"/>
      <c r="CE97" s="588"/>
      <c r="CF97" s="588"/>
      <c r="CG97" s="588"/>
      <c r="CH97" s="588"/>
      <c r="CI97" s="588"/>
      <c r="CJ97" s="588"/>
      <c r="CK97" s="588"/>
      <c r="CL97" s="588"/>
      <c r="CM97" s="588"/>
      <c r="CN97" s="588"/>
      <c r="CO97" s="588"/>
      <c r="CP97" s="588"/>
      <c r="CQ97" s="588"/>
      <c r="CR97" s="588"/>
      <c r="CS97" s="588"/>
      <c r="CT97" s="588"/>
      <c r="CU97" s="588"/>
      <c r="CV97" s="588"/>
      <c r="CW97" s="588"/>
      <c r="CX97" s="588"/>
      <c r="CY97" s="588"/>
      <c r="CZ97" s="588"/>
      <c r="DA97" s="588"/>
      <c r="DB97" s="588"/>
      <c r="DC97" s="588"/>
      <c r="DD97" s="588"/>
      <c r="DE97" s="588"/>
      <c r="DF97" s="588"/>
      <c r="DG97" s="588"/>
      <c r="DH97" s="588"/>
      <c r="DI97" s="588"/>
      <c r="DJ97" s="588"/>
      <c r="DK97" s="588"/>
      <c r="DL97" s="588"/>
      <c r="DM97" s="588"/>
      <c r="DN97" s="588"/>
      <c r="DO97" s="588"/>
      <c r="DP97" s="588"/>
      <c r="DQ97" s="588"/>
      <c r="DR97" s="588"/>
      <c r="DS97" s="588"/>
      <c r="DT97" s="588"/>
      <c r="DU97" s="588"/>
      <c r="DV97" s="588"/>
      <c r="DW97" s="588"/>
      <c r="DX97" s="588"/>
      <c r="DY97" s="588"/>
      <c r="DZ97" s="588"/>
      <c r="EA97" s="588"/>
      <c r="EB97" s="588"/>
      <c r="EC97" s="588"/>
      <c r="ED97" s="588"/>
      <c r="EE97" s="588"/>
      <c r="EF97" s="588"/>
      <c r="EG97" s="588"/>
      <c r="EH97" s="588"/>
      <c r="EI97" s="588"/>
      <c r="EJ97" s="588"/>
      <c r="EK97" s="588"/>
      <c r="EL97" s="588"/>
      <c r="EM97" s="588"/>
      <c r="EN97" s="588"/>
      <c r="EO97" s="588"/>
      <c r="EP97" s="588"/>
      <c r="EQ97" s="588"/>
      <c r="ER97" s="588"/>
      <c r="ES97" s="588"/>
      <c r="ET97" s="588"/>
      <c r="EU97" s="588"/>
      <c r="EV97" s="588"/>
      <c r="EW97" s="588"/>
      <c r="EX97" s="588"/>
      <c r="EY97" s="588"/>
      <c r="EZ97" s="588"/>
      <c r="FA97" s="588"/>
      <c r="FB97" s="588"/>
      <c r="FC97" s="588"/>
      <c r="FD97" s="588"/>
      <c r="FE97" s="588"/>
      <c r="FF97" s="588"/>
      <c r="FG97" s="588"/>
      <c r="FH97" s="588"/>
      <c r="FI97" s="588"/>
      <c r="FJ97" s="588"/>
      <c r="FK97" s="588"/>
      <c r="FL97" s="588"/>
      <c r="FM97" s="588"/>
      <c r="FN97" s="588"/>
      <c r="FO97" s="588"/>
      <c r="FP97" s="588"/>
      <c r="FQ97" s="588"/>
      <c r="FR97" s="588"/>
      <c r="FS97" s="588"/>
      <c r="FT97" s="588"/>
      <c r="FU97" s="588"/>
      <c r="FV97" s="588"/>
      <c r="FW97" s="588"/>
      <c r="FX97" s="588"/>
      <c r="FY97" s="588"/>
      <c r="FZ97" s="588"/>
      <c r="GA97" s="588"/>
      <c r="GB97" s="588"/>
      <c r="GC97" s="588"/>
      <c r="GD97" s="588"/>
      <c r="GE97" s="588"/>
      <c r="GF97" s="588"/>
      <c r="GG97" s="588"/>
      <c r="GH97" s="588"/>
      <c r="GI97" s="588"/>
      <c r="GJ97" s="588"/>
      <c r="GK97" s="588"/>
      <c r="GL97" s="588"/>
      <c r="GM97" s="588"/>
      <c r="GN97" s="588"/>
      <c r="GO97" s="588"/>
      <c r="GP97" s="588"/>
      <c r="GQ97" s="588"/>
      <c r="GR97" s="588"/>
      <c r="GS97" s="588"/>
      <c r="GT97" s="588"/>
      <c r="GU97" s="588"/>
      <c r="GV97" s="588"/>
      <c r="GW97" s="588"/>
      <c r="GX97" s="588"/>
      <c r="GY97" s="588"/>
      <c r="GZ97" s="588"/>
      <c r="HA97" s="588"/>
      <c r="HB97" s="588"/>
      <c r="HC97" s="588"/>
      <c r="HD97" s="588"/>
      <c r="HE97" s="588"/>
      <c r="HF97" s="588"/>
      <c r="HG97" s="588"/>
      <c r="HH97" s="588"/>
      <c r="HI97" s="588"/>
      <c r="HJ97" s="588"/>
      <c r="HK97" s="588"/>
      <c r="HL97" s="588"/>
      <c r="HM97" s="588"/>
      <c r="HN97" s="588"/>
      <c r="HO97" s="588"/>
      <c r="HP97" s="588"/>
      <c r="HQ97" s="588"/>
      <c r="HR97" s="588"/>
      <c r="HS97" s="588"/>
      <c r="HT97" s="588"/>
      <c r="HU97" s="588"/>
    </row>
    <row r="98" spans="1:229" ht="15" customHeight="1">
      <c r="A98" s="1730" t="s">
        <v>1126</v>
      </c>
      <c r="B98" s="1731"/>
      <c r="C98" s="1731"/>
      <c r="D98" s="1731"/>
      <c r="E98" s="1731"/>
      <c r="F98" s="588"/>
      <c r="G98" s="588"/>
      <c r="H98" s="588"/>
      <c r="I98" s="588"/>
      <c r="J98" s="588"/>
      <c r="K98" s="588"/>
      <c r="L98" s="588"/>
      <c r="M98" s="588"/>
      <c r="N98" s="588"/>
      <c r="O98" s="588"/>
      <c r="P98" s="588"/>
      <c r="Q98" s="588"/>
      <c r="R98" s="588"/>
      <c r="S98" s="588"/>
      <c r="T98" s="588"/>
      <c r="U98" s="588"/>
      <c r="V98" s="588"/>
      <c r="W98" s="588"/>
      <c r="X98" s="588"/>
      <c r="Y98" s="588"/>
      <c r="Z98" s="588"/>
      <c r="AA98" s="588"/>
      <c r="AB98" s="588"/>
      <c r="AC98" s="588"/>
      <c r="AD98" s="588"/>
      <c r="AE98" s="588"/>
      <c r="AF98" s="588"/>
      <c r="AG98" s="588"/>
      <c r="AH98" s="588"/>
      <c r="AI98" s="588"/>
      <c r="AJ98" s="588"/>
      <c r="AK98" s="588"/>
      <c r="AL98" s="588"/>
      <c r="AM98" s="588"/>
      <c r="AN98" s="588"/>
      <c r="AO98" s="588"/>
      <c r="AP98" s="588"/>
      <c r="AQ98" s="588"/>
      <c r="AR98" s="588"/>
      <c r="AS98" s="588"/>
      <c r="AT98" s="588"/>
      <c r="AU98" s="588"/>
      <c r="AV98" s="588"/>
      <c r="AW98" s="588"/>
      <c r="AX98" s="588"/>
      <c r="AY98" s="588"/>
      <c r="AZ98" s="588"/>
      <c r="BA98" s="588"/>
      <c r="BB98" s="588"/>
      <c r="BC98" s="588"/>
      <c r="BD98" s="588"/>
      <c r="BE98" s="588"/>
      <c r="BF98" s="588"/>
      <c r="BG98" s="588"/>
      <c r="BH98" s="588"/>
      <c r="BI98" s="588"/>
      <c r="BJ98" s="588"/>
      <c r="BK98" s="588"/>
      <c r="BL98" s="588"/>
      <c r="BM98" s="588"/>
      <c r="BN98" s="588"/>
      <c r="BO98" s="588"/>
      <c r="BP98" s="588"/>
      <c r="BQ98" s="588"/>
      <c r="BR98" s="588"/>
      <c r="BS98" s="588"/>
      <c r="BT98" s="588"/>
      <c r="BU98" s="588"/>
      <c r="BV98" s="588"/>
      <c r="BW98" s="588"/>
      <c r="BX98" s="588"/>
      <c r="BY98" s="588"/>
      <c r="BZ98" s="588"/>
      <c r="CA98" s="588"/>
      <c r="CB98" s="588"/>
      <c r="CC98" s="588"/>
      <c r="CD98" s="588"/>
      <c r="CE98" s="588"/>
      <c r="CF98" s="588"/>
      <c r="CG98" s="588"/>
      <c r="CH98" s="588"/>
      <c r="CI98" s="588"/>
      <c r="CJ98" s="588"/>
      <c r="CK98" s="588"/>
      <c r="CL98" s="588"/>
      <c r="CM98" s="588"/>
      <c r="CN98" s="588"/>
      <c r="CO98" s="588"/>
      <c r="CP98" s="588"/>
      <c r="CQ98" s="588"/>
      <c r="CR98" s="588"/>
      <c r="CS98" s="588"/>
      <c r="CT98" s="588"/>
      <c r="CU98" s="588"/>
      <c r="CV98" s="588"/>
      <c r="CW98" s="588"/>
      <c r="CX98" s="588"/>
      <c r="CY98" s="588"/>
      <c r="CZ98" s="588"/>
      <c r="DA98" s="588"/>
      <c r="DB98" s="588"/>
      <c r="DC98" s="588"/>
      <c r="DD98" s="588"/>
      <c r="DE98" s="588"/>
      <c r="DF98" s="588"/>
      <c r="DG98" s="588"/>
      <c r="DH98" s="588"/>
      <c r="DI98" s="588"/>
      <c r="DJ98" s="588"/>
      <c r="DK98" s="588"/>
      <c r="DL98" s="588"/>
      <c r="DM98" s="588"/>
      <c r="DN98" s="588"/>
      <c r="DO98" s="588"/>
      <c r="DP98" s="588"/>
      <c r="DQ98" s="588"/>
      <c r="DR98" s="588"/>
      <c r="DS98" s="588"/>
      <c r="DT98" s="588"/>
      <c r="DU98" s="588"/>
      <c r="DV98" s="588"/>
      <c r="DW98" s="588"/>
      <c r="DX98" s="588"/>
      <c r="DY98" s="588"/>
      <c r="DZ98" s="588"/>
      <c r="EA98" s="588"/>
      <c r="EB98" s="588"/>
      <c r="EC98" s="588"/>
      <c r="ED98" s="588"/>
      <c r="EE98" s="588"/>
      <c r="EF98" s="588"/>
      <c r="EG98" s="588"/>
      <c r="EH98" s="588"/>
      <c r="EI98" s="588"/>
      <c r="EJ98" s="588"/>
      <c r="EK98" s="588"/>
      <c r="EL98" s="588"/>
      <c r="EM98" s="588"/>
      <c r="EN98" s="588"/>
      <c r="EO98" s="588"/>
      <c r="EP98" s="588"/>
      <c r="EQ98" s="588"/>
      <c r="ER98" s="588"/>
      <c r="ES98" s="588"/>
      <c r="ET98" s="588"/>
      <c r="EU98" s="588"/>
      <c r="EV98" s="588"/>
      <c r="EW98" s="588"/>
      <c r="EX98" s="588"/>
      <c r="EY98" s="588"/>
      <c r="EZ98" s="588"/>
      <c r="FA98" s="588"/>
      <c r="FB98" s="588"/>
      <c r="FC98" s="588"/>
      <c r="FD98" s="588"/>
      <c r="FE98" s="588"/>
      <c r="FF98" s="588"/>
      <c r="FG98" s="588"/>
      <c r="FH98" s="588"/>
      <c r="FI98" s="588"/>
      <c r="FJ98" s="588"/>
      <c r="FK98" s="588"/>
      <c r="FL98" s="588"/>
      <c r="FM98" s="588"/>
      <c r="FN98" s="588"/>
      <c r="FO98" s="588"/>
      <c r="FP98" s="588"/>
      <c r="FQ98" s="588"/>
      <c r="FR98" s="588"/>
      <c r="FS98" s="588"/>
      <c r="FT98" s="588"/>
      <c r="FU98" s="588"/>
      <c r="FV98" s="588"/>
      <c r="FW98" s="588"/>
      <c r="FX98" s="588"/>
      <c r="FY98" s="588"/>
      <c r="FZ98" s="588"/>
      <c r="GA98" s="588"/>
      <c r="GB98" s="588"/>
      <c r="GC98" s="588"/>
      <c r="GD98" s="588"/>
      <c r="GE98" s="588"/>
      <c r="GF98" s="588"/>
      <c r="GG98" s="588"/>
      <c r="GH98" s="588"/>
      <c r="GI98" s="588"/>
      <c r="GJ98" s="588"/>
      <c r="GK98" s="588"/>
      <c r="GL98" s="588"/>
      <c r="GM98" s="588"/>
      <c r="GN98" s="588"/>
      <c r="GO98" s="588"/>
      <c r="GP98" s="588"/>
      <c r="GQ98" s="588"/>
      <c r="GR98" s="588"/>
      <c r="GS98" s="588"/>
      <c r="GT98" s="588"/>
      <c r="GU98" s="588"/>
      <c r="GV98" s="588"/>
      <c r="GW98" s="588"/>
      <c r="GX98" s="588"/>
      <c r="GY98" s="588"/>
      <c r="GZ98" s="588"/>
      <c r="HA98" s="588"/>
      <c r="HB98" s="588"/>
      <c r="HC98" s="588"/>
      <c r="HD98" s="588"/>
      <c r="HE98" s="588"/>
      <c r="HF98" s="588"/>
      <c r="HG98" s="588"/>
      <c r="HH98" s="588"/>
      <c r="HI98" s="588"/>
      <c r="HJ98" s="588"/>
      <c r="HK98" s="588"/>
      <c r="HL98" s="588"/>
      <c r="HM98" s="588"/>
      <c r="HN98" s="588"/>
      <c r="HO98" s="588"/>
      <c r="HP98" s="588"/>
      <c r="HQ98" s="588"/>
      <c r="HR98" s="588"/>
      <c r="HS98" s="588"/>
      <c r="HT98" s="588"/>
      <c r="HU98" s="588"/>
    </row>
    <row r="99" spans="1:229">
      <c r="A99" s="1730" t="s">
        <v>1127</v>
      </c>
      <c r="B99" s="1731"/>
      <c r="C99" s="1731"/>
      <c r="D99" s="1731"/>
      <c r="E99" s="1731"/>
      <c r="F99" s="588"/>
      <c r="G99" s="588"/>
      <c r="H99" s="588"/>
      <c r="I99" s="588"/>
      <c r="J99" s="588"/>
      <c r="K99" s="588"/>
      <c r="L99" s="588"/>
      <c r="M99" s="588"/>
      <c r="N99" s="588"/>
      <c r="O99" s="588"/>
      <c r="P99" s="588"/>
      <c r="Q99" s="588"/>
      <c r="R99" s="588"/>
      <c r="S99" s="588"/>
      <c r="T99" s="588"/>
      <c r="U99" s="588"/>
      <c r="V99" s="588"/>
      <c r="W99" s="588"/>
      <c r="X99" s="588"/>
      <c r="Y99" s="588"/>
      <c r="Z99" s="588"/>
      <c r="AA99" s="588"/>
      <c r="AB99" s="588"/>
      <c r="AC99" s="588"/>
      <c r="AD99" s="588"/>
      <c r="AE99" s="588"/>
      <c r="AF99" s="588"/>
      <c r="AG99" s="588"/>
      <c r="AH99" s="588"/>
      <c r="AI99" s="588"/>
      <c r="AJ99" s="588"/>
      <c r="AK99" s="588"/>
      <c r="AL99" s="588"/>
      <c r="AM99" s="588"/>
      <c r="AN99" s="588"/>
      <c r="AO99" s="588"/>
      <c r="AP99" s="588"/>
      <c r="AQ99" s="588"/>
      <c r="AR99" s="588"/>
      <c r="AS99" s="588"/>
      <c r="AT99" s="588"/>
      <c r="AU99" s="588"/>
      <c r="AV99" s="588"/>
      <c r="AW99" s="588"/>
      <c r="AX99" s="588"/>
      <c r="AY99" s="588"/>
      <c r="AZ99" s="588"/>
      <c r="BA99" s="588"/>
      <c r="BB99" s="588"/>
      <c r="BC99" s="588"/>
      <c r="BD99" s="588"/>
      <c r="BE99" s="588"/>
      <c r="BF99" s="588"/>
      <c r="BG99" s="588"/>
      <c r="BH99" s="588"/>
      <c r="BI99" s="588"/>
      <c r="BJ99" s="588"/>
      <c r="BK99" s="588"/>
      <c r="BL99" s="588"/>
      <c r="BM99" s="588"/>
      <c r="BN99" s="588"/>
      <c r="BO99" s="588"/>
      <c r="BP99" s="588"/>
      <c r="BQ99" s="588"/>
      <c r="BR99" s="588"/>
      <c r="BS99" s="588"/>
      <c r="BT99" s="588"/>
      <c r="BU99" s="588"/>
      <c r="BV99" s="588"/>
      <c r="BW99" s="588"/>
      <c r="BX99" s="588"/>
      <c r="BY99" s="588"/>
      <c r="BZ99" s="588"/>
      <c r="CA99" s="588"/>
      <c r="CB99" s="588"/>
      <c r="CC99" s="588"/>
      <c r="CD99" s="588"/>
      <c r="CE99" s="588"/>
      <c r="CF99" s="588"/>
      <c r="CG99" s="588"/>
      <c r="CH99" s="588"/>
      <c r="CI99" s="588"/>
      <c r="CJ99" s="588"/>
      <c r="CK99" s="588"/>
      <c r="CL99" s="588"/>
      <c r="CM99" s="588"/>
      <c r="CN99" s="588"/>
      <c r="CO99" s="588"/>
      <c r="CP99" s="588"/>
      <c r="CQ99" s="588"/>
      <c r="CR99" s="588"/>
      <c r="CS99" s="588"/>
      <c r="CT99" s="588"/>
      <c r="CU99" s="588"/>
      <c r="CV99" s="588"/>
      <c r="CW99" s="588"/>
      <c r="CX99" s="588"/>
      <c r="CY99" s="588"/>
      <c r="CZ99" s="588"/>
      <c r="DA99" s="588"/>
      <c r="DB99" s="588"/>
      <c r="DC99" s="588"/>
      <c r="DD99" s="588"/>
      <c r="DE99" s="588"/>
      <c r="DF99" s="588"/>
      <c r="DG99" s="588"/>
      <c r="DH99" s="588"/>
      <c r="DI99" s="588"/>
      <c r="DJ99" s="588"/>
      <c r="DK99" s="588"/>
      <c r="DL99" s="588"/>
      <c r="DM99" s="588"/>
      <c r="DN99" s="588"/>
      <c r="DO99" s="588"/>
      <c r="DP99" s="588"/>
      <c r="DQ99" s="588"/>
      <c r="DR99" s="588"/>
      <c r="DS99" s="588"/>
      <c r="DT99" s="588"/>
      <c r="DU99" s="588"/>
      <c r="DV99" s="588"/>
      <c r="DW99" s="588"/>
      <c r="DX99" s="588"/>
      <c r="DY99" s="588"/>
      <c r="DZ99" s="588"/>
      <c r="EA99" s="588"/>
      <c r="EB99" s="588"/>
      <c r="EC99" s="588"/>
      <c r="ED99" s="588"/>
      <c r="EE99" s="588"/>
      <c r="EF99" s="588"/>
      <c r="EG99" s="588"/>
      <c r="EH99" s="588"/>
      <c r="EI99" s="588"/>
      <c r="EJ99" s="588"/>
      <c r="EK99" s="588"/>
      <c r="EL99" s="588"/>
      <c r="EM99" s="588"/>
      <c r="EN99" s="588"/>
      <c r="EO99" s="588"/>
      <c r="EP99" s="588"/>
      <c r="EQ99" s="588"/>
      <c r="ER99" s="588"/>
      <c r="ES99" s="588"/>
      <c r="ET99" s="588"/>
      <c r="EU99" s="588"/>
      <c r="EV99" s="588"/>
      <c r="EW99" s="588"/>
      <c r="EX99" s="588"/>
      <c r="EY99" s="588"/>
      <c r="EZ99" s="588"/>
      <c r="FA99" s="588"/>
      <c r="FB99" s="588"/>
      <c r="FC99" s="588"/>
      <c r="FD99" s="588"/>
      <c r="FE99" s="588"/>
      <c r="FF99" s="588"/>
      <c r="FG99" s="588"/>
      <c r="FH99" s="588"/>
      <c r="FI99" s="588"/>
      <c r="FJ99" s="588"/>
      <c r="FK99" s="588"/>
      <c r="FL99" s="588"/>
      <c r="FM99" s="588"/>
      <c r="FN99" s="588"/>
      <c r="FO99" s="588"/>
      <c r="FP99" s="588"/>
      <c r="FQ99" s="588"/>
      <c r="FR99" s="588"/>
      <c r="FS99" s="588"/>
      <c r="FT99" s="588"/>
      <c r="FU99" s="588"/>
      <c r="FV99" s="588"/>
      <c r="FW99" s="588"/>
      <c r="FX99" s="588"/>
      <c r="FY99" s="588"/>
      <c r="FZ99" s="588"/>
      <c r="GA99" s="588"/>
      <c r="GB99" s="588"/>
      <c r="GC99" s="588"/>
      <c r="GD99" s="588"/>
      <c r="GE99" s="588"/>
      <c r="GF99" s="588"/>
      <c r="GG99" s="588"/>
      <c r="GH99" s="588"/>
      <c r="GI99" s="588"/>
      <c r="GJ99" s="588"/>
      <c r="GK99" s="588"/>
      <c r="GL99" s="588"/>
      <c r="GM99" s="588"/>
      <c r="GN99" s="588"/>
      <c r="GO99" s="588"/>
      <c r="GP99" s="588"/>
      <c r="GQ99" s="588"/>
      <c r="GR99" s="588"/>
      <c r="GS99" s="588"/>
      <c r="GT99" s="588"/>
      <c r="GU99" s="588"/>
      <c r="GV99" s="588"/>
      <c r="GW99" s="588"/>
      <c r="GX99" s="588"/>
      <c r="GY99" s="588"/>
      <c r="GZ99" s="588"/>
      <c r="HA99" s="588"/>
      <c r="HB99" s="588"/>
      <c r="HC99" s="588"/>
      <c r="HD99" s="588"/>
      <c r="HE99" s="588"/>
      <c r="HF99" s="588"/>
      <c r="HG99" s="588"/>
      <c r="HH99" s="588"/>
      <c r="HI99" s="588"/>
      <c r="HJ99" s="588"/>
      <c r="HK99" s="588"/>
      <c r="HL99" s="588"/>
      <c r="HM99" s="588"/>
      <c r="HN99" s="588"/>
      <c r="HO99" s="588"/>
      <c r="HP99" s="588"/>
      <c r="HQ99" s="588"/>
      <c r="HR99" s="588"/>
      <c r="HS99" s="588"/>
      <c r="HT99" s="588"/>
      <c r="HU99" s="588"/>
    </row>
    <row r="100" spans="1:229" ht="15" customHeight="1">
      <c r="A100" s="1744"/>
      <c r="B100" s="1731"/>
      <c r="C100" s="1731"/>
      <c r="D100" s="1731"/>
      <c r="E100" s="1731"/>
      <c r="F100" s="588"/>
      <c r="G100" s="588"/>
      <c r="H100" s="588"/>
      <c r="I100" s="588"/>
      <c r="J100" s="588"/>
      <c r="K100" s="588"/>
      <c r="L100" s="588"/>
      <c r="M100" s="588"/>
      <c r="N100" s="588"/>
      <c r="O100" s="588"/>
      <c r="P100" s="588"/>
      <c r="Q100" s="588"/>
      <c r="R100" s="588"/>
      <c r="S100" s="588"/>
      <c r="T100" s="588"/>
      <c r="U100" s="588"/>
      <c r="V100" s="588"/>
      <c r="W100" s="588"/>
      <c r="X100" s="588"/>
      <c r="Y100" s="588"/>
      <c r="Z100" s="588"/>
      <c r="AA100" s="588"/>
      <c r="AB100" s="588"/>
      <c r="AC100" s="588"/>
      <c r="AD100" s="588"/>
      <c r="AE100" s="588"/>
      <c r="AF100" s="588"/>
      <c r="AG100" s="588"/>
      <c r="AH100" s="588"/>
      <c r="AI100" s="588"/>
      <c r="AJ100" s="588"/>
      <c r="AK100" s="588"/>
      <c r="AL100" s="588"/>
      <c r="AM100" s="588"/>
      <c r="AN100" s="588"/>
      <c r="AO100" s="588"/>
      <c r="AP100" s="588"/>
      <c r="AQ100" s="588"/>
      <c r="AR100" s="588"/>
      <c r="AS100" s="588"/>
      <c r="AT100" s="588"/>
      <c r="AU100" s="588"/>
      <c r="AV100" s="588"/>
      <c r="AW100" s="588"/>
      <c r="AX100" s="588"/>
      <c r="AY100" s="588"/>
      <c r="AZ100" s="588"/>
      <c r="BA100" s="588"/>
      <c r="BB100" s="588"/>
      <c r="BC100" s="588"/>
      <c r="BD100" s="588"/>
      <c r="BE100" s="588"/>
      <c r="BF100" s="588"/>
      <c r="BG100" s="588"/>
      <c r="BH100" s="588"/>
      <c r="BI100" s="588"/>
      <c r="BJ100" s="588"/>
      <c r="BK100" s="588"/>
      <c r="BL100" s="588"/>
      <c r="BM100" s="588"/>
      <c r="BN100" s="588"/>
      <c r="BO100" s="588"/>
      <c r="BP100" s="588"/>
      <c r="BQ100" s="588"/>
      <c r="BR100" s="588"/>
      <c r="BS100" s="588"/>
      <c r="BT100" s="588"/>
      <c r="BU100" s="588"/>
      <c r="BV100" s="588"/>
      <c r="BW100" s="588"/>
      <c r="BX100" s="588"/>
      <c r="BY100" s="588"/>
      <c r="BZ100" s="588"/>
      <c r="CA100" s="588"/>
      <c r="CB100" s="588"/>
      <c r="CC100" s="588"/>
      <c r="CD100" s="588"/>
      <c r="CE100" s="588"/>
      <c r="CF100" s="588"/>
      <c r="CG100" s="588"/>
      <c r="CH100" s="588"/>
      <c r="CI100" s="588"/>
      <c r="CJ100" s="588"/>
      <c r="CK100" s="588"/>
      <c r="CL100" s="588"/>
      <c r="CM100" s="588"/>
      <c r="CN100" s="588"/>
      <c r="CO100" s="588"/>
      <c r="CP100" s="588"/>
      <c r="CQ100" s="588"/>
      <c r="CR100" s="588"/>
      <c r="CS100" s="588"/>
      <c r="CT100" s="588"/>
      <c r="CU100" s="588"/>
      <c r="CV100" s="588"/>
      <c r="CW100" s="588"/>
      <c r="CX100" s="588"/>
      <c r="CY100" s="588"/>
      <c r="CZ100" s="588"/>
      <c r="DA100" s="588"/>
      <c r="DB100" s="588"/>
      <c r="DC100" s="588"/>
      <c r="DD100" s="588"/>
      <c r="DE100" s="588"/>
      <c r="DF100" s="588"/>
      <c r="DG100" s="588"/>
      <c r="DH100" s="588"/>
      <c r="DI100" s="588"/>
      <c r="DJ100" s="588"/>
      <c r="DK100" s="588"/>
      <c r="DL100" s="588"/>
      <c r="DM100" s="588"/>
      <c r="DN100" s="588"/>
      <c r="DO100" s="588"/>
      <c r="DP100" s="588"/>
      <c r="DQ100" s="588"/>
      <c r="DR100" s="588"/>
      <c r="DS100" s="588"/>
      <c r="DT100" s="588"/>
      <c r="DU100" s="588"/>
      <c r="DV100" s="588"/>
      <c r="DW100" s="588"/>
      <c r="DX100" s="588"/>
      <c r="DY100" s="588"/>
      <c r="DZ100" s="588"/>
      <c r="EA100" s="588"/>
      <c r="EB100" s="588"/>
      <c r="EC100" s="588"/>
      <c r="ED100" s="588"/>
      <c r="EE100" s="588"/>
      <c r="EF100" s="588"/>
      <c r="EG100" s="588"/>
      <c r="EH100" s="588"/>
      <c r="EI100" s="588"/>
      <c r="EJ100" s="588"/>
      <c r="EK100" s="588"/>
      <c r="EL100" s="588"/>
      <c r="EM100" s="588"/>
      <c r="EN100" s="588"/>
      <c r="EO100" s="588"/>
      <c r="EP100" s="588"/>
      <c r="EQ100" s="588"/>
      <c r="ER100" s="588"/>
      <c r="ES100" s="588"/>
      <c r="ET100" s="588"/>
      <c r="EU100" s="588"/>
      <c r="EV100" s="588"/>
      <c r="EW100" s="588"/>
      <c r="EX100" s="588"/>
      <c r="EY100" s="588"/>
      <c r="EZ100" s="588"/>
      <c r="FA100" s="588"/>
      <c r="FB100" s="588"/>
      <c r="FC100" s="588"/>
      <c r="FD100" s="588"/>
      <c r="FE100" s="588"/>
      <c r="FF100" s="588"/>
      <c r="FG100" s="588"/>
      <c r="FH100" s="588"/>
      <c r="FI100" s="588"/>
      <c r="FJ100" s="588"/>
      <c r="FK100" s="588"/>
      <c r="FL100" s="588"/>
      <c r="FM100" s="588"/>
      <c r="FN100" s="588"/>
      <c r="FO100" s="588"/>
      <c r="FP100" s="588"/>
      <c r="FQ100" s="588"/>
      <c r="FR100" s="588"/>
      <c r="FS100" s="588"/>
      <c r="FT100" s="588"/>
      <c r="FU100" s="588"/>
      <c r="FV100" s="588"/>
      <c r="FW100" s="588"/>
      <c r="FX100" s="588"/>
      <c r="FY100" s="588"/>
      <c r="FZ100" s="588"/>
      <c r="GA100" s="588"/>
      <c r="GB100" s="588"/>
      <c r="GC100" s="588"/>
      <c r="GD100" s="588"/>
      <c r="GE100" s="588"/>
      <c r="GF100" s="588"/>
      <c r="GG100" s="588"/>
      <c r="GH100" s="588"/>
      <c r="GI100" s="588"/>
      <c r="GJ100" s="588"/>
      <c r="GK100" s="588"/>
      <c r="GL100" s="588"/>
      <c r="GM100" s="588"/>
      <c r="GN100" s="588"/>
      <c r="GO100" s="588"/>
      <c r="GP100" s="588"/>
      <c r="GQ100" s="588"/>
      <c r="GR100" s="588"/>
      <c r="GS100" s="588"/>
      <c r="GT100" s="588"/>
      <c r="GU100" s="588"/>
      <c r="GV100" s="588"/>
      <c r="GW100" s="588"/>
      <c r="GX100" s="588"/>
      <c r="GY100" s="588"/>
      <c r="GZ100" s="588"/>
      <c r="HA100" s="588"/>
      <c r="HB100" s="588"/>
      <c r="HC100" s="588"/>
      <c r="HD100" s="588"/>
      <c r="HE100" s="588"/>
      <c r="HF100" s="588"/>
      <c r="HG100" s="588"/>
      <c r="HH100" s="588"/>
      <c r="HI100" s="588"/>
      <c r="HJ100" s="588"/>
      <c r="HK100" s="588"/>
      <c r="HL100" s="588"/>
      <c r="HM100" s="588"/>
      <c r="HN100" s="588"/>
      <c r="HO100" s="588"/>
      <c r="HP100" s="588"/>
      <c r="HQ100" s="588"/>
      <c r="HR100" s="588"/>
      <c r="HS100" s="588"/>
      <c r="HT100" s="588"/>
      <c r="HU100" s="588"/>
    </row>
    <row r="101" spans="1:229">
      <c r="A101" s="2765" t="s">
        <v>1132</v>
      </c>
      <c r="B101" s="2765"/>
      <c r="C101" s="2765"/>
      <c r="D101" s="2765"/>
      <c r="E101" s="2765"/>
      <c r="F101" s="588"/>
      <c r="G101" s="588"/>
      <c r="H101" s="588"/>
      <c r="I101" s="588"/>
      <c r="J101" s="588"/>
      <c r="K101" s="588"/>
      <c r="L101" s="588"/>
      <c r="M101" s="588"/>
      <c r="N101" s="588"/>
      <c r="O101" s="588"/>
      <c r="P101" s="588"/>
      <c r="Q101" s="588"/>
      <c r="R101" s="588"/>
      <c r="S101" s="588"/>
      <c r="T101" s="588"/>
      <c r="U101" s="588"/>
      <c r="V101" s="588"/>
      <c r="W101" s="588"/>
      <c r="X101" s="588"/>
      <c r="Y101" s="588"/>
      <c r="Z101" s="588"/>
      <c r="AA101" s="588"/>
      <c r="AB101" s="588"/>
      <c r="AC101" s="588"/>
      <c r="AD101" s="588"/>
      <c r="AE101" s="588"/>
      <c r="AF101" s="588"/>
      <c r="AG101" s="588"/>
      <c r="AH101" s="588"/>
      <c r="AI101" s="588"/>
      <c r="AJ101" s="588"/>
      <c r="AK101" s="588"/>
      <c r="AL101" s="588"/>
      <c r="AM101" s="588"/>
      <c r="AN101" s="588"/>
      <c r="AO101" s="588"/>
      <c r="AP101" s="588"/>
      <c r="AQ101" s="588"/>
      <c r="AR101" s="588"/>
      <c r="AS101" s="588"/>
      <c r="AT101" s="588"/>
      <c r="AU101" s="588"/>
      <c r="AV101" s="588"/>
      <c r="AW101" s="588"/>
      <c r="AX101" s="588"/>
      <c r="AY101" s="588"/>
      <c r="AZ101" s="588"/>
      <c r="BA101" s="588"/>
      <c r="BB101" s="588"/>
      <c r="BC101" s="588"/>
      <c r="BD101" s="588"/>
      <c r="BE101" s="588"/>
      <c r="BF101" s="588"/>
      <c r="BG101" s="588"/>
      <c r="BH101" s="588"/>
      <c r="BI101" s="588"/>
      <c r="BJ101" s="588"/>
      <c r="BK101" s="588"/>
      <c r="BL101" s="588"/>
      <c r="BM101" s="588"/>
      <c r="BN101" s="588"/>
      <c r="BO101" s="588"/>
      <c r="BP101" s="588"/>
      <c r="BQ101" s="588"/>
      <c r="BR101" s="588"/>
      <c r="BS101" s="588"/>
      <c r="BT101" s="588"/>
      <c r="BU101" s="588"/>
      <c r="BV101" s="588"/>
      <c r="BW101" s="588"/>
      <c r="BX101" s="588"/>
      <c r="BY101" s="588"/>
      <c r="BZ101" s="588"/>
      <c r="CA101" s="588"/>
      <c r="CB101" s="588"/>
      <c r="CC101" s="588"/>
      <c r="CD101" s="588"/>
      <c r="CE101" s="588"/>
      <c r="CF101" s="588"/>
      <c r="CG101" s="588"/>
      <c r="CH101" s="588"/>
      <c r="CI101" s="588"/>
      <c r="CJ101" s="588"/>
      <c r="CK101" s="588"/>
      <c r="CL101" s="588"/>
      <c r="CM101" s="588"/>
      <c r="CN101" s="588"/>
      <c r="CO101" s="588"/>
      <c r="CP101" s="588"/>
      <c r="CQ101" s="588"/>
      <c r="CR101" s="588"/>
      <c r="CS101" s="588"/>
      <c r="CT101" s="588"/>
      <c r="CU101" s="588"/>
      <c r="CV101" s="588"/>
      <c r="CW101" s="588"/>
      <c r="CX101" s="588"/>
      <c r="CY101" s="588"/>
      <c r="CZ101" s="588"/>
      <c r="DA101" s="588"/>
      <c r="DB101" s="588"/>
      <c r="DC101" s="588"/>
      <c r="DD101" s="588"/>
      <c r="DE101" s="588"/>
      <c r="DF101" s="588"/>
      <c r="DG101" s="588"/>
      <c r="DH101" s="588"/>
      <c r="DI101" s="588"/>
      <c r="DJ101" s="588"/>
      <c r="DK101" s="588"/>
      <c r="DL101" s="588"/>
      <c r="DM101" s="588"/>
      <c r="DN101" s="588"/>
      <c r="DO101" s="588"/>
      <c r="DP101" s="588"/>
      <c r="DQ101" s="588"/>
      <c r="DR101" s="588"/>
      <c r="DS101" s="588"/>
      <c r="DT101" s="588"/>
      <c r="DU101" s="588"/>
      <c r="DV101" s="588"/>
      <c r="DW101" s="588"/>
      <c r="DX101" s="588"/>
      <c r="DY101" s="588"/>
      <c r="DZ101" s="588"/>
      <c r="EA101" s="588"/>
      <c r="EB101" s="588"/>
      <c r="EC101" s="588"/>
      <c r="ED101" s="588"/>
      <c r="EE101" s="588"/>
      <c r="EF101" s="588"/>
      <c r="EG101" s="588"/>
      <c r="EH101" s="588"/>
      <c r="EI101" s="588"/>
      <c r="EJ101" s="588"/>
      <c r="EK101" s="588"/>
      <c r="EL101" s="588"/>
      <c r="EM101" s="588"/>
      <c r="EN101" s="588"/>
      <c r="EO101" s="588"/>
      <c r="EP101" s="588"/>
      <c r="EQ101" s="588"/>
      <c r="ER101" s="588"/>
      <c r="ES101" s="588"/>
      <c r="ET101" s="588"/>
      <c r="EU101" s="588"/>
      <c r="EV101" s="588"/>
      <c r="EW101" s="588"/>
      <c r="EX101" s="588"/>
      <c r="EY101" s="588"/>
      <c r="EZ101" s="588"/>
      <c r="FA101" s="588"/>
      <c r="FB101" s="588"/>
      <c r="FC101" s="588"/>
      <c r="FD101" s="588"/>
      <c r="FE101" s="588"/>
      <c r="FF101" s="588"/>
      <c r="FG101" s="588"/>
      <c r="FH101" s="588"/>
      <c r="FI101" s="588"/>
      <c r="FJ101" s="588"/>
      <c r="FK101" s="588"/>
      <c r="FL101" s="588"/>
      <c r="FM101" s="588"/>
      <c r="FN101" s="588"/>
      <c r="FO101" s="588"/>
      <c r="FP101" s="588"/>
      <c r="FQ101" s="588"/>
      <c r="FR101" s="588"/>
      <c r="FS101" s="588"/>
      <c r="FT101" s="588"/>
      <c r="FU101" s="588"/>
      <c r="FV101" s="588"/>
      <c r="FW101" s="588"/>
      <c r="FX101" s="588"/>
      <c r="FY101" s="588"/>
      <c r="FZ101" s="588"/>
      <c r="GA101" s="588"/>
      <c r="GB101" s="588"/>
      <c r="GC101" s="588"/>
      <c r="GD101" s="588"/>
      <c r="GE101" s="588"/>
      <c r="GF101" s="588"/>
      <c r="GG101" s="588"/>
      <c r="GH101" s="588"/>
      <c r="GI101" s="588"/>
      <c r="GJ101" s="588"/>
      <c r="GK101" s="588"/>
      <c r="GL101" s="588"/>
      <c r="GM101" s="588"/>
      <c r="GN101" s="588"/>
      <c r="GO101" s="588"/>
      <c r="GP101" s="588"/>
      <c r="GQ101" s="588"/>
      <c r="GR101" s="588"/>
      <c r="GS101" s="588"/>
      <c r="GT101" s="588"/>
      <c r="GU101" s="588"/>
      <c r="GV101" s="588"/>
      <c r="GW101" s="588"/>
      <c r="GX101" s="588"/>
      <c r="GY101" s="588"/>
      <c r="GZ101" s="588"/>
      <c r="HA101" s="588"/>
      <c r="HB101" s="588"/>
      <c r="HC101" s="588"/>
      <c r="HD101" s="588"/>
      <c r="HE101" s="588"/>
      <c r="HF101" s="588"/>
      <c r="HG101" s="588"/>
      <c r="HH101" s="588"/>
      <c r="HI101" s="588"/>
      <c r="HJ101" s="588"/>
      <c r="HK101" s="588"/>
      <c r="HL101" s="588"/>
      <c r="HM101" s="588"/>
      <c r="HN101" s="588"/>
      <c r="HO101" s="588"/>
      <c r="HP101" s="588"/>
      <c r="HQ101" s="588"/>
      <c r="HR101" s="588"/>
      <c r="HS101" s="588"/>
      <c r="HT101" s="588"/>
      <c r="HU101" s="588"/>
    </row>
    <row r="102" spans="1:229">
      <c r="A102" s="1719" t="s">
        <v>754</v>
      </c>
      <c r="B102" s="1720"/>
      <c r="C102" s="1720"/>
      <c r="D102" s="1720"/>
      <c r="E102" s="1720"/>
      <c r="F102" s="588"/>
      <c r="G102" s="588"/>
      <c r="H102" s="588"/>
      <c r="I102" s="588"/>
      <c r="J102" s="588"/>
      <c r="K102" s="588"/>
      <c r="L102" s="588"/>
      <c r="M102" s="588"/>
      <c r="N102" s="588"/>
      <c r="O102" s="588"/>
      <c r="P102" s="588"/>
      <c r="Q102" s="588"/>
      <c r="R102" s="588"/>
      <c r="S102" s="588"/>
      <c r="T102" s="588"/>
      <c r="U102" s="588"/>
      <c r="V102" s="588"/>
      <c r="W102" s="588"/>
      <c r="X102" s="588"/>
      <c r="Y102" s="588"/>
      <c r="Z102" s="588"/>
      <c r="AA102" s="588"/>
      <c r="AB102" s="588"/>
      <c r="AC102" s="588"/>
      <c r="AD102" s="588"/>
      <c r="AE102" s="588"/>
      <c r="AF102" s="588"/>
      <c r="AG102" s="588"/>
      <c r="AH102" s="588"/>
      <c r="AI102" s="588"/>
      <c r="AJ102" s="588"/>
      <c r="AK102" s="588"/>
      <c r="AL102" s="588"/>
      <c r="AM102" s="588"/>
      <c r="AN102" s="588"/>
      <c r="AO102" s="588"/>
      <c r="AP102" s="588"/>
      <c r="AQ102" s="588"/>
      <c r="AR102" s="588"/>
      <c r="AS102" s="588"/>
      <c r="AT102" s="588"/>
      <c r="AU102" s="588"/>
      <c r="AV102" s="588"/>
      <c r="AW102" s="588"/>
      <c r="AX102" s="588"/>
      <c r="AY102" s="588"/>
      <c r="AZ102" s="588"/>
      <c r="BA102" s="588"/>
      <c r="BB102" s="588"/>
      <c r="BC102" s="588"/>
      <c r="BD102" s="588"/>
      <c r="BE102" s="588"/>
      <c r="BF102" s="588"/>
      <c r="BG102" s="588"/>
      <c r="BH102" s="588"/>
      <c r="BI102" s="588"/>
      <c r="BJ102" s="588"/>
      <c r="BK102" s="588"/>
      <c r="BL102" s="588"/>
      <c r="BM102" s="588"/>
      <c r="BN102" s="588"/>
      <c r="BO102" s="588"/>
      <c r="BP102" s="588"/>
      <c r="BQ102" s="588"/>
      <c r="BR102" s="588"/>
      <c r="BS102" s="588"/>
      <c r="BT102" s="588"/>
      <c r="BU102" s="588"/>
      <c r="BV102" s="588"/>
      <c r="BW102" s="588"/>
      <c r="BX102" s="588"/>
      <c r="BY102" s="588"/>
      <c r="BZ102" s="588"/>
      <c r="CA102" s="588"/>
      <c r="CB102" s="588"/>
      <c r="CC102" s="588"/>
      <c r="CD102" s="588"/>
      <c r="CE102" s="588"/>
      <c r="CF102" s="588"/>
      <c r="CG102" s="588"/>
      <c r="CH102" s="588"/>
      <c r="CI102" s="588"/>
      <c r="CJ102" s="588"/>
      <c r="CK102" s="588"/>
      <c r="CL102" s="588"/>
      <c r="CM102" s="588"/>
      <c r="CN102" s="588"/>
      <c r="CO102" s="588"/>
      <c r="CP102" s="588"/>
      <c r="CQ102" s="588"/>
      <c r="CR102" s="588"/>
      <c r="CS102" s="588"/>
      <c r="CT102" s="588"/>
      <c r="CU102" s="588"/>
      <c r="CV102" s="588"/>
      <c r="CW102" s="588"/>
      <c r="CX102" s="588"/>
      <c r="CY102" s="588"/>
      <c r="CZ102" s="588"/>
      <c r="DA102" s="588"/>
      <c r="DB102" s="588"/>
      <c r="DC102" s="588"/>
      <c r="DD102" s="588"/>
      <c r="DE102" s="588"/>
      <c r="DF102" s="588"/>
      <c r="DG102" s="588"/>
      <c r="DH102" s="588"/>
      <c r="DI102" s="588"/>
      <c r="DJ102" s="588"/>
      <c r="DK102" s="588"/>
      <c r="DL102" s="588"/>
      <c r="DM102" s="588"/>
      <c r="DN102" s="588"/>
      <c r="DO102" s="588"/>
      <c r="DP102" s="588"/>
      <c r="DQ102" s="588"/>
      <c r="DR102" s="588"/>
      <c r="DS102" s="588"/>
      <c r="DT102" s="588"/>
      <c r="DU102" s="588"/>
      <c r="DV102" s="588"/>
      <c r="DW102" s="588"/>
      <c r="DX102" s="588"/>
      <c r="DY102" s="588"/>
      <c r="DZ102" s="588"/>
      <c r="EA102" s="588"/>
      <c r="EB102" s="588"/>
      <c r="EC102" s="588"/>
      <c r="ED102" s="588"/>
      <c r="EE102" s="588"/>
      <c r="EF102" s="588"/>
      <c r="EG102" s="588"/>
      <c r="EH102" s="588"/>
      <c r="EI102" s="588"/>
      <c r="EJ102" s="588"/>
      <c r="EK102" s="588"/>
      <c r="EL102" s="588"/>
      <c r="EM102" s="588"/>
      <c r="EN102" s="588"/>
      <c r="EO102" s="588"/>
      <c r="EP102" s="588"/>
      <c r="EQ102" s="588"/>
      <c r="ER102" s="588"/>
      <c r="ES102" s="588"/>
      <c r="ET102" s="588"/>
      <c r="EU102" s="588"/>
      <c r="EV102" s="588"/>
      <c r="EW102" s="588"/>
      <c r="EX102" s="588"/>
      <c r="EY102" s="588"/>
      <c r="EZ102" s="588"/>
      <c r="FA102" s="588"/>
      <c r="FB102" s="588"/>
      <c r="FC102" s="588"/>
      <c r="FD102" s="588"/>
      <c r="FE102" s="588"/>
      <c r="FF102" s="588"/>
      <c r="FG102" s="588"/>
      <c r="FH102" s="588"/>
      <c r="FI102" s="588"/>
      <c r="FJ102" s="588"/>
      <c r="FK102" s="588"/>
      <c r="FL102" s="588"/>
      <c r="FM102" s="588"/>
      <c r="FN102" s="588"/>
      <c r="FO102" s="588"/>
      <c r="FP102" s="588"/>
      <c r="FQ102" s="588"/>
      <c r="FR102" s="588"/>
      <c r="FS102" s="588"/>
      <c r="FT102" s="588"/>
      <c r="FU102" s="588"/>
      <c r="FV102" s="588"/>
      <c r="FW102" s="588"/>
      <c r="FX102" s="588"/>
      <c r="FY102" s="588"/>
      <c r="FZ102" s="588"/>
      <c r="GA102" s="588"/>
      <c r="GB102" s="588"/>
      <c r="GC102" s="588"/>
      <c r="GD102" s="588"/>
      <c r="GE102" s="588"/>
      <c r="GF102" s="588"/>
      <c r="GG102" s="588"/>
      <c r="GH102" s="588"/>
      <c r="GI102" s="588"/>
      <c r="GJ102" s="588"/>
      <c r="GK102" s="588"/>
      <c r="GL102" s="588"/>
      <c r="GM102" s="588"/>
      <c r="GN102" s="588"/>
      <c r="GO102" s="588"/>
      <c r="GP102" s="588"/>
      <c r="GQ102" s="588"/>
      <c r="GR102" s="588"/>
      <c r="GS102" s="588"/>
      <c r="GT102" s="588"/>
      <c r="GU102" s="588"/>
      <c r="GV102" s="588"/>
      <c r="GW102" s="588"/>
      <c r="GX102" s="588"/>
      <c r="GY102" s="588"/>
      <c r="GZ102" s="588"/>
      <c r="HA102" s="588"/>
      <c r="HB102" s="588"/>
      <c r="HC102" s="588"/>
      <c r="HD102" s="588"/>
      <c r="HE102" s="588"/>
      <c r="HF102" s="588"/>
      <c r="HG102" s="588"/>
      <c r="HH102" s="588"/>
      <c r="HI102" s="588"/>
      <c r="HJ102" s="588"/>
      <c r="HK102" s="588"/>
      <c r="HL102" s="588"/>
      <c r="HM102" s="588"/>
      <c r="HN102" s="588"/>
      <c r="HO102" s="588"/>
      <c r="HP102" s="588"/>
      <c r="HQ102" s="588"/>
      <c r="HR102" s="588"/>
      <c r="HS102" s="588"/>
      <c r="HT102" s="588"/>
      <c r="HU102" s="588"/>
    </row>
    <row r="103" spans="1:229">
      <c r="A103" s="2770" t="s">
        <v>887</v>
      </c>
      <c r="B103" s="2772">
        <v>2011</v>
      </c>
      <c r="C103" s="2773"/>
      <c r="D103" s="2774">
        <v>2012</v>
      </c>
      <c r="E103" s="2775"/>
      <c r="F103" s="588"/>
      <c r="G103" s="588"/>
      <c r="H103" s="588"/>
      <c r="I103" s="588"/>
      <c r="J103" s="588"/>
      <c r="K103" s="588"/>
      <c r="L103" s="588"/>
      <c r="M103" s="588"/>
      <c r="N103" s="588"/>
      <c r="O103" s="588"/>
      <c r="P103" s="588"/>
      <c r="Q103" s="588"/>
      <c r="R103" s="588"/>
      <c r="S103" s="588"/>
      <c r="T103" s="588"/>
      <c r="U103" s="588"/>
      <c r="V103" s="588"/>
      <c r="W103" s="588"/>
      <c r="X103" s="588"/>
      <c r="Y103" s="588"/>
      <c r="Z103" s="588"/>
      <c r="AA103" s="588"/>
      <c r="AB103" s="588"/>
      <c r="AC103" s="588"/>
      <c r="AD103" s="588"/>
      <c r="AE103" s="588"/>
      <c r="AF103" s="588"/>
      <c r="AG103" s="588"/>
      <c r="AH103" s="588"/>
      <c r="AI103" s="588"/>
      <c r="AJ103" s="588"/>
      <c r="AK103" s="588"/>
      <c r="AL103" s="588"/>
      <c r="AM103" s="588"/>
      <c r="AN103" s="588"/>
      <c r="AO103" s="588"/>
      <c r="AP103" s="588"/>
      <c r="AQ103" s="588"/>
      <c r="AR103" s="588"/>
      <c r="AS103" s="588"/>
      <c r="AT103" s="588"/>
      <c r="AU103" s="588"/>
      <c r="AV103" s="588"/>
      <c r="AW103" s="588"/>
      <c r="AX103" s="588"/>
      <c r="AY103" s="588"/>
      <c r="AZ103" s="588"/>
      <c r="BA103" s="588"/>
      <c r="BB103" s="588"/>
      <c r="BC103" s="588"/>
      <c r="BD103" s="588"/>
      <c r="BE103" s="588"/>
      <c r="BF103" s="588"/>
      <c r="BG103" s="588"/>
      <c r="BH103" s="588"/>
      <c r="BI103" s="588"/>
      <c r="BJ103" s="588"/>
      <c r="BK103" s="588"/>
      <c r="BL103" s="588"/>
      <c r="BM103" s="588"/>
      <c r="BN103" s="588"/>
      <c r="BO103" s="588"/>
      <c r="BP103" s="588"/>
      <c r="BQ103" s="588"/>
      <c r="BR103" s="588"/>
      <c r="BS103" s="588"/>
      <c r="BT103" s="588"/>
      <c r="BU103" s="588"/>
      <c r="BV103" s="588"/>
      <c r="BW103" s="588"/>
      <c r="BX103" s="588"/>
      <c r="BY103" s="588"/>
      <c r="BZ103" s="588"/>
      <c r="CA103" s="588"/>
      <c r="CB103" s="588"/>
      <c r="CC103" s="588"/>
      <c r="CD103" s="588"/>
      <c r="CE103" s="588"/>
      <c r="CF103" s="588"/>
      <c r="CG103" s="588"/>
      <c r="CH103" s="588"/>
      <c r="CI103" s="588"/>
      <c r="CJ103" s="588"/>
      <c r="CK103" s="588"/>
      <c r="CL103" s="588"/>
      <c r="CM103" s="588"/>
      <c r="CN103" s="588"/>
      <c r="CO103" s="588"/>
      <c r="CP103" s="588"/>
      <c r="CQ103" s="588"/>
      <c r="CR103" s="588"/>
      <c r="CS103" s="588"/>
      <c r="CT103" s="588"/>
      <c r="CU103" s="588"/>
      <c r="CV103" s="588"/>
      <c r="CW103" s="588"/>
      <c r="CX103" s="588"/>
      <c r="CY103" s="588"/>
      <c r="CZ103" s="588"/>
      <c r="DA103" s="588"/>
      <c r="DB103" s="588"/>
      <c r="DC103" s="588"/>
      <c r="DD103" s="588"/>
      <c r="DE103" s="588"/>
      <c r="DF103" s="588"/>
      <c r="DG103" s="588"/>
      <c r="DH103" s="588"/>
      <c r="DI103" s="588"/>
      <c r="DJ103" s="588"/>
      <c r="DK103" s="588"/>
      <c r="DL103" s="588"/>
      <c r="DM103" s="588"/>
      <c r="DN103" s="588"/>
      <c r="DO103" s="588"/>
      <c r="DP103" s="588"/>
      <c r="DQ103" s="588"/>
      <c r="DR103" s="588"/>
      <c r="DS103" s="588"/>
      <c r="DT103" s="588"/>
      <c r="DU103" s="588"/>
      <c r="DV103" s="588"/>
      <c r="DW103" s="588"/>
      <c r="DX103" s="588"/>
      <c r="DY103" s="588"/>
      <c r="DZ103" s="588"/>
      <c r="EA103" s="588"/>
      <c r="EB103" s="588"/>
      <c r="EC103" s="588"/>
      <c r="ED103" s="588"/>
      <c r="EE103" s="588"/>
      <c r="EF103" s="588"/>
      <c r="EG103" s="588"/>
      <c r="EH103" s="588"/>
      <c r="EI103" s="588"/>
      <c r="EJ103" s="588"/>
      <c r="EK103" s="588"/>
      <c r="EL103" s="588"/>
      <c r="EM103" s="588"/>
      <c r="EN103" s="588"/>
      <c r="EO103" s="588"/>
      <c r="EP103" s="588"/>
      <c r="EQ103" s="588"/>
      <c r="ER103" s="588"/>
      <c r="ES103" s="588"/>
      <c r="ET103" s="588"/>
      <c r="EU103" s="588"/>
      <c r="EV103" s="588"/>
      <c r="EW103" s="588"/>
      <c r="EX103" s="588"/>
      <c r="EY103" s="588"/>
      <c r="EZ103" s="588"/>
      <c r="FA103" s="588"/>
      <c r="FB103" s="588"/>
      <c r="FC103" s="588"/>
      <c r="FD103" s="588"/>
      <c r="FE103" s="588"/>
      <c r="FF103" s="588"/>
      <c r="FG103" s="588"/>
      <c r="FH103" s="588"/>
      <c r="FI103" s="588"/>
      <c r="FJ103" s="588"/>
      <c r="FK103" s="588"/>
      <c r="FL103" s="588"/>
      <c r="FM103" s="588"/>
      <c r="FN103" s="588"/>
      <c r="FO103" s="588"/>
      <c r="FP103" s="588"/>
      <c r="FQ103" s="588"/>
      <c r="FR103" s="588"/>
      <c r="FS103" s="588"/>
      <c r="FT103" s="588"/>
      <c r="FU103" s="588"/>
      <c r="FV103" s="588"/>
      <c r="FW103" s="588"/>
      <c r="FX103" s="588"/>
      <c r="FY103" s="588"/>
      <c r="FZ103" s="588"/>
      <c r="GA103" s="588"/>
      <c r="GB103" s="588"/>
      <c r="GC103" s="588"/>
      <c r="GD103" s="588"/>
      <c r="GE103" s="588"/>
      <c r="GF103" s="588"/>
      <c r="GG103" s="588"/>
      <c r="GH103" s="588"/>
      <c r="GI103" s="588"/>
      <c r="GJ103" s="588"/>
      <c r="GK103" s="588"/>
      <c r="GL103" s="588"/>
      <c r="GM103" s="588"/>
      <c r="GN103" s="588"/>
      <c r="GO103" s="588"/>
      <c r="GP103" s="588"/>
      <c r="GQ103" s="588"/>
      <c r="GR103" s="588"/>
      <c r="GS103" s="588"/>
      <c r="GT103" s="588"/>
      <c r="GU103" s="588"/>
      <c r="GV103" s="588"/>
      <c r="GW103" s="588"/>
      <c r="GX103" s="588"/>
      <c r="GY103" s="588"/>
      <c r="GZ103" s="588"/>
      <c r="HA103" s="588"/>
      <c r="HB103" s="588"/>
      <c r="HC103" s="588"/>
      <c r="HD103" s="588"/>
      <c r="HE103" s="588"/>
      <c r="HF103" s="588"/>
      <c r="HG103" s="588"/>
      <c r="HH103" s="588"/>
      <c r="HI103" s="588"/>
      <c r="HJ103" s="588"/>
      <c r="HK103" s="588"/>
      <c r="HL103" s="588"/>
      <c r="HM103" s="588"/>
      <c r="HN103" s="588"/>
      <c r="HO103" s="588"/>
      <c r="HP103" s="588"/>
      <c r="HQ103" s="588"/>
      <c r="HR103" s="588"/>
      <c r="HS103" s="588"/>
      <c r="HT103" s="588"/>
      <c r="HU103" s="588"/>
    </row>
    <row r="104" spans="1:229">
      <c r="A104" s="2771"/>
      <c r="B104" s="2714" t="s">
        <v>54</v>
      </c>
      <c r="C104" s="2715" t="s">
        <v>98</v>
      </c>
      <c r="D104" s="2715" t="s">
        <v>54</v>
      </c>
      <c r="E104" s="1745" t="s">
        <v>98</v>
      </c>
      <c r="F104" s="588"/>
      <c r="G104" s="588"/>
      <c r="H104" s="588"/>
      <c r="I104" s="588"/>
      <c r="J104" s="588"/>
      <c r="K104" s="588"/>
      <c r="L104" s="588"/>
      <c r="M104" s="588"/>
      <c r="N104" s="588"/>
      <c r="O104" s="588"/>
      <c r="P104" s="588"/>
      <c r="Q104" s="588"/>
      <c r="R104" s="588"/>
      <c r="S104" s="588"/>
      <c r="T104" s="588"/>
      <c r="U104" s="588"/>
      <c r="V104" s="588"/>
      <c r="W104" s="588"/>
      <c r="X104" s="588"/>
      <c r="Y104" s="588"/>
      <c r="Z104" s="588"/>
      <c r="AA104" s="588"/>
      <c r="AB104" s="588"/>
      <c r="AC104" s="588"/>
      <c r="AD104" s="588"/>
      <c r="AE104" s="588"/>
      <c r="AF104" s="588"/>
      <c r="AG104" s="588"/>
      <c r="AH104" s="588"/>
      <c r="AI104" s="588"/>
      <c r="AJ104" s="588"/>
      <c r="AK104" s="588"/>
      <c r="AL104" s="588"/>
      <c r="AM104" s="588"/>
      <c r="AN104" s="588"/>
      <c r="AO104" s="588"/>
      <c r="AP104" s="588"/>
      <c r="AQ104" s="588"/>
      <c r="AR104" s="588"/>
      <c r="AS104" s="588"/>
      <c r="AT104" s="588"/>
      <c r="AU104" s="588"/>
      <c r="AV104" s="588"/>
      <c r="AW104" s="588"/>
      <c r="AX104" s="588"/>
      <c r="AY104" s="588"/>
      <c r="AZ104" s="588"/>
      <c r="BA104" s="588"/>
      <c r="BB104" s="588"/>
      <c r="BC104" s="588"/>
      <c r="BD104" s="588"/>
      <c r="BE104" s="588"/>
      <c r="BF104" s="588"/>
      <c r="BG104" s="588"/>
      <c r="BH104" s="588"/>
      <c r="BI104" s="588"/>
      <c r="BJ104" s="588"/>
      <c r="BK104" s="588"/>
      <c r="BL104" s="588"/>
      <c r="BM104" s="588"/>
      <c r="BN104" s="588"/>
      <c r="BO104" s="588"/>
      <c r="BP104" s="588"/>
      <c r="BQ104" s="588"/>
      <c r="BR104" s="588"/>
      <c r="BS104" s="588"/>
      <c r="BT104" s="588"/>
      <c r="BU104" s="588"/>
      <c r="BV104" s="588"/>
      <c r="BW104" s="588"/>
      <c r="BX104" s="588"/>
      <c r="BY104" s="588"/>
      <c r="BZ104" s="588"/>
      <c r="CA104" s="588"/>
      <c r="CB104" s="588"/>
      <c r="CC104" s="588"/>
      <c r="CD104" s="588"/>
      <c r="CE104" s="588"/>
      <c r="CF104" s="588"/>
      <c r="CG104" s="588"/>
      <c r="CH104" s="588"/>
      <c r="CI104" s="588"/>
      <c r="CJ104" s="588"/>
      <c r="CK104" s="588"/>
      <c r="CL104" s="588"/>
      <c r="CM104" s="588"/>
      <c r="CN104" s="588"/>
      <c r="CO104" s="588"/>
      <c r="CP104" s="588"/>
      <c r="CQ104" s="588"/>
      <c r="CR104" s="588"/>
      <c r="CS104" s="588"/>
      <c r="CT104" s="588"/>
      <c r="CU104" s="588"/>
      <c r="CV104" s="588"/>
      <c r="CW104" s="588"/>
      <c r="CX104" s="588"/>
      <c r="CY104" s="588"/>
      <c r="CZ104" s="588"/>
      <c r="DA104" s="588"/>
      <c r="DB104" s="588"/>
      <c r="DC104" s="588"/>
      <c r="DD104" s="588"/>
      <c r="DE104" s="588"/>
      <c r="DF104" s="588"/>
      <c r="DG104" s="588"/>
      <c r="DH104" s="588"/>
      <c r="DI104" s="588"/>
      <c r="DJ104" s="588"/>
      <c r="DK104" s="588"/>
      <c r="DL104" s="588"/>
      <c r="DM104" s="588"/>
      <c r="DN104" s="588"/>
      <c r="DO104" s="588"/>
      <c r="DP104" s="588"/>
      <c r="DQ104" s="588"/>
      <c r="DR104" s="588"/>
      <c r="DS104" s="588"/>
      <c r="DT104" s="588"/>
      <c r="DU104" s="588"/>
      <c r="DV104" s="588"/>
      <c r="DW104" s="588"/>
      <c r="DX104" s="588"/>
      <c r="DY104" s="588"/>
      <c r="DZ104" s="588"/>
      <c r="EA104" s="588"/>
      <c r="EB104" s="588"/>
      <c r="EC104" s="588"/>
      <c r="ED104" s="588"/>
      <c r="EE104" s="588"/>
      <c r="EF104" s="588"/>
      <c r="EG104" s="588"/>
      <c r="EH104" s="588"/>
      <c r="EI104" s="588"/>
      <c r="EJ104" s="588"/>
      <c r="EK104" s="588"/>
      <c r="EL104" s="588"/>
      <c r="EM104" s="588"/>
      <c r="EN104" s="588"/>
      <c r="EO104" s="588"/>
      <c r="EP104" s="588"/>
      <c r="EQ104" s="588"/>
      <c r="ER104" s="588"/>
      <c r="ES104" s="588"/>
      <c r="ET104" s="588"/>
      <c r="EU104" s="588"/>
      <c r="EV104" s="588"/>
      <c r="EW104" s="588"/>
      <c r="EX104" s="588"/>
      <c r="EY104" s="588"/>
      <c r="EZ104" s="588"/>
      <c r="FA104" s="588"/>
      <c r="FB104" s="588"/>
      <c r="FC104" s="588"/>
      <c r="FD104" s="588"/>
      <c r="FE104" s="588"/>
      <c r="FF104" s="588"/>
      <c r="FG104" s="588"/>
      <c r="FH104" s="588"/>
      <c r="FI104" s="588"/>
      <c r="FJ104" s="588"/>
      <c r="FK104" s="588"/>
      <c r="FL104" s="588"/>
      <c r="FM104" s="588"/>
      <c r="FN104" s="588"/>
      <c r="FO104" s="588"/>
      <c r="FP104" s="588"/>
      <c r="FQ104" s="588"/>
      <c r="FR104" s="588"/>
      <c r="FS104" s="588"/>
      <c r="FT104" s="588"/>
      <c r="FU104" s="588"/>
      <c r="FV104" s="588"/>
      <c r="FW104" s="588"/>
      <c r="FX104" s="588"/>
      <c r="FY104" s="588"/>
      <c r="FZ104" s="588"/>
      <c r="GA104" s="588"/>
      <c r="GB104" s="588"/>
      <c r="GC104" s="588"/>
      <c r="GD104" s="588"/>
      <c r="GE104" s="588"/>
      <c r="GF104" s="588"/>
      <c r="GG104" s="588"/>
      <c r="GH104" s="588"/>
      <c r="GI104" s="588"/>
      <c r="GJ104" s="588"/>
      <c r="GK104" s="588"/>
      <c r="GL104" s="588"/>
      <c r="GM104" s="588"/>
      <c r="GN104" s="588"/>
      <c r="GO104" s="588"/>
      <c r="GP104" s="588"/>
      <c r="GQ104" s="588"/>
      <c r="GR104" s="588"/>
      <c r="GS104" s="588"/>
      <c r="GT104" s="588"/>
      <c r="GU104" s="588"/>
      <c r="GV104" s="588"/>
      <c r="GW104" s="588"/>
      <c r="GX104" s="588"/>
      <c r="GY104" s="588"/>
      <c r="GZ104" s="588"/>
      <c r="HA104" s="588"/>
      <c r="HB104" s="588"/>
      <c r="HC104" s="588"/>
      <c r="HD104" s="588"/>
      <c r="HE104" s="588"/>
      <c r="HF104" s="588"/>
      <c r="HG104" s="588"/>
      <c r="HH104" s="588"/>
      <c r="HI104" s="588"/>
      <c r="HJ104" s="588"/>
      <c r="HK104" s="588"/>
      <c r="HL104" s="588"/>
      <c r="HM104" s="588"/>
      <c r="HN104" s="588"/>
      <c r="HO104" s="588"/>
      <c r="HP104" s="588"/>
      <c r="HQ104" s="588"/>
      <c r="HR104" s="588"/>
      <c r="HS104" s="588"/>
      <c r="HT104" s="588"/>
      <c r="HU104" s="588"/>
    </row>
    <row r="105" spans="1:229">
      <c r="A105" s="1724" t="s">
        <v>8</v>
      </c>
      <c r="B105" s="1733">
        <v>52232</v>
      </c>
      <c r="C105" s="2716">
        <v>99.99808546484914</v>
      </c>
      <c r="D105" s="1733">
        <v>60897.836260779004</v>
      </c>
      <c r="E105" s="1740">
        <v>100.00143415276078</v>
      </c>
      <c r="F105" s="588"/>
      <c r="G105" s="588"/>
      <c r="H105" s="588"/>
      <c r="I105" s="588"/>
      <c r="J105" s="588"/>
      <c r="K105" s="588"/>
      <c r="L105" s="588"/>
      <c r="M105" s="588"/>
      <c r="N105" s="588"/>
      <c r="O105" s="588"/>
      <c r="P105" s="588"/>
      <c r="Q105" s="588"/>
      <c r="R105" s="588"/>
      <c r="S105" s="588"/>
      <c r="T105" s="588"/>
      <c r="U105" s="588"/>
      <c r="V105" s="588"/>
      <c r="W105" s="588"/>
      <c r="X105" s="588"/>
      <c r="Y105" s="588"/>
      <c r="Z105" s="588"/>
      <c r="AA105" s="588"/>
      <c r="AB105" s="588"/>
      <c r="AC105" s="588"/>
      <c r="AD105" s="588"/>
      <c r="AE105" s="588"/>
      <c r="AF105" s="588"/>
      <c r="AG105" s="588"/>
      <c r="AH105" s="588"/>
      <c r="AI105" s="588"/>
      <c r="AJ105" s="588"/>
      <c r="AK105" s="588"/>
      <c r="AL105" s="588"/>
      <c r="AM105" s="588"/>
      <c r="AN105" s="588"/>
      <c r="AO105" s="588"/>
      <c r="AP105" s="588"/>
      <c r="AQ105" s="588"/>
      <c r="AR105" s="588"/>
      <c r="AS105" s="588"/>
      <c r="AT105" s="588"/>
      <c r="AU105" s="588"/>
      <c r="AV105" s="588"/>
      <c r="AW105" s="588"/>
      <c r="AX105" s="588"/>
      <c r="AY105" s="588"/>
      <c r="AZ105" s="588"/>
      <c r="BA105" s="588"/>
      <c r="BB105" s="588"/>
      <c r="BC105" s="588"/>
      <c r="BD105" s="588"/>
      <c r="BE105" s="588"/>
      <c r="BF105" s="588"/>
      <c r="BG105" s="588"/>
      <c r="BH105" s="588"/>
      <c r="BI105" s="588"/>
      <c r="BJ105" s="588"/>
      <c r="BK105" s="588"/>
      <c r="BL105" s="588"/>
      <c r="BM105" s="588"/>
      <c r="BN105" s="588"/>
      <c r="BO105" s="588"/>
      <c r="BP105" s="588"/>
      <c r="BQ105" s="588"/>
      <c r="BR105" s="588"/>
      <c r="BS105" s="588"/>
      <c r="BT105" s="588"/>
      <c r="BU105" s="588"/>
      <c r="BV105" s="588"/>
      <c r="BW105" s="588"/>
      <c r="BX105" s="588"/>
      <c r="BY105" s="588"/>
      <c r="BZ105" s="588"/>
      <c r="CA105" s="588"/>
      <c r="CB105" s="588"/>
      <c r="CC105" s="588"/>
      <c r="CD105" s="588"/>
      <c r="CE105" s="588"/>
      <c r="CF105" s="588"/>
      <c r="CG105" s="588"/>
      <c r="CH105" s="588"/>
      <c r="CI105" s="588"/>
      <c r="CJ105" s="588"/>
      <c r="CK105" s="588"/>
      <c r="CL105" s="588"/>
      <c r="CM105" s="588"/>
      <c r="CN105" s="588"/>
      <c r="CO105" s="588"/>
      <c r="CP105" s="588"/>
      <c r="CQ105" s="588"/>
      <c r="CR105" s="588"/>
      <c r="CS105" s="588"/>
      <c r="CT105" s="588"/>
      <c r="CU105" s="588"/>
      <c r="CV105" s="588"/>
      <c r="CW105" s="588"/>
      <c r="CX105" s="588"/>
      <c r="CY105" s="588"/>
      <c r="CZ105" s="588"/>
      <c r="DA105" s="588"/>
      <c r="DB105" s="588"/>
      <c r="DC105" s="588"/>
      <c r="DD105" s="588"/>
      <c r="DE105" s="588"/>
      <c r="DF105" s="588"/>
      <c r="DG105" s="588"/>
      <c r="DH105" s="588"/>
      <c r="DI105" s="588"/>
      <c r="DJ105" s="588"/>
      <c r="DK105" s="588"/>
      <c r="DL105" s="588"/>
      <c r="DM105" s="588"/>
      <c r="DN105" s="588"/>
      <c r="DO105" s="588"/>
      <c r="DP105" s="588"/>
      <c r="DQ105" s="588"/>
      <c r="DR105" s="588"/>
      <c r="DS105" s="588"/>
      <c r="DT105" s="588"/>
      <c r="DU105" s="588"/>
      <c r="DV105" s="588"/>
      <c r="DW105" s="588"/>
      <c r="DX105" s="588"/>
      <c r="DY105" s="588"/>
      <c r="DZ105" s="588"/>
      <c r="EA105" s="588"/>
      <c r="EB105" s="588"/>
      <c r="EC105" s="588"/>
      <c r="ED105" s="588"/>
      <c r="EE105" s="588"/>
      <c r="EF105" s="588"/>
      <c r="EG105" s="588"/>
      <c r="EH105" s="588"/>
      <c r="EI105" s="588"/>
      <c r="EJ105" s="588"/>
      <c r="EK105" s="588"/>
      <c r="EL105" s="588"/>
      <c r="EM105" s="588"/>
      <c r="EN105" s="588"/>
      <c r="EO105" s="588"/>
      <c r="EP105" s="588"/>
      <c r="EQ105" s="588"/>
      <c r="ER105" s="588"/>
      <c r="ES105" s="588"/>
      <c r="ET105" s="588"/>
      <c r="EU105" s="588"/>
      <c r="EV105" s="588"/>
      <c r="EW105" s="588"/>
      <c r="EX105" s="588"/>
      <c r="EY105" s="588"/>
      <c r="EZ105" s="588"/>
      <c r="FA105" s="588"/>
      <c r="FB105" s="588"/>
      <c r="FC105" s="588"/>
      <c r="FD105" s="588"/>
      <c r="FE105" s="588"/>
      <c r="FF105" s="588"/>
      <c r="FG105" s="588"/>
      <c r="FH105" s="588"/>
      <c r="FI105" s="588"/>
      <c r="FJ105" s="588"/>
      <c r="FK105" s="588"/>
      <c r="FL105" s="588"/>
      <c r="FM105" s="588"/>
      <c r="FN105" s="588"/>
      <c r="FO105" s="588"/>
      <c r="FP105" s="588"/>
      <c r="FQ105" s="588"/>
      <c r="FR105" s="588"/>
      <c r="FS105" s="588"/>
      <c r="FT105" s="588"/>
      <c r="FU105" s="588"/>
      <c r="FV105" s="588"/>
      <c r="FW105" s="588"/>
      <c r="FX105" s="588"/>
      <c r="FY105" s="588"/>
      <c r="FZ105" s="588"/>
      <c r="GA105" s="588"/>
      <c r="GB105" s="588"/>
      <c r="GC105" s="588"/>
      <c r="GD105" s="588"/>
      <c r="GE105" s="588"/>
      <c r="GF105" s="588"/>
      <c r="GG105" s="588"/>
      <c r="GH105" s="588"/>
      <c r="GI105" s="588"/>
      <c r="GJ105" s="588"/>
      <c r="GK105" s="588"/>
      <c r="GL105" s="588"/>
      <c r="GM105" s="588"/>
      <c r="GN105" s="588"/>
      <c r="GO105" s="588"/>
      <c r="GP105" s="588"/>
      <c r="GQ105" s="588"/>
      <c r="GR105" s="588"/>
      <c r="GS105" s="588"/>
      <c r="GT105" s="588"/>
      <c r="GU105" s="588"/>
      <c r="GV105" s="588"/>
      <c r="GW105" s="588"/>
      <c r="GX105" s="588"/>
      <c r="GY105" s="588"/>
      <c r="GZ105" s="588"/>
      <c r="HA105" s="588"/>
      <c r="HB105" s="588"/>
      <c r="HC105" s="588"/>
      <c r="HD105" s="588"/>
      <c r="HE105" s="588"/>
      <c r="HF105" s="588"/>
      <c r="HG105" s="588"/>
      <c r="HH105" s="588"/>
      <c r="HI105" s="588"/>
      <c r="HJ105" s="588"/>
      <c r="HK105" s="588"/>
      <c r="HL105" s="588"/>
      <c r="HM105" s="588"/>
      <c r="HN105" s="588"/>
      <c r="HO105" s="588"/>
      <c r="HP105" s="588"/>
      <c r="HQ105" s="588"/>
      <c r="HR105" s="588"/>
      <c r="HS105" s="588"/>
      <c r="HT105" s="588"/>
      <c r="HU105" s="588"/>
    </row>
    <row r="106" spans="1:229">
      <c r="A106" s="1726" t="s">
        <v>1133</v>
      </c>
      <c r="B106" s="1734">
        <v>6164</v>
      </c>
      <c r="C106" s="1741">
        <v>11.801194669934139</v>
      </c>
      <c r="D106" s="1734">
        <v>8318.0292395714278</v>
      </c>
      <c r="E106" s="1481">
        <v>13.658989793909344</v>
      </c>
      <c r="F106" s="588"/>
      <c r="G106" s="588"/>
      <c r="H106" s="588"/>
      <c r="I106" s="588"/>
      <c r="J106" s="588"/>
      <c r="K106" s="588"/>
      <c r="L106" s="588"/>
      <c r="M106" s="588"/>
      <c r="N106" s="588"/>
      <c r="O106" s="588"/>
      <c r="P106" s="588"/>
      <c r="Q106" s="588"/>
      <c r="R106" s="588"/>
      <c r="S106" s="588"/>
      <c r="T106" s="588"/>
      <c r="U106" s="588"/>
      <c r="V106" s="588"/>
      <c r="W106" s="588"/>
      <c r="X106" s="588"/>
      <c r="Y106" s="588"/>
      <c r="Z106" s="588"/>
      <c r="AA106" s="588"/>
      <c r="AB106" s="588"/>
      <c r="AC106" s="588"/>
      <c r="AD106" s="588"/>
      <c r="AE106" s="588"/>
      <c r="AF106" s="588"/>
      <c r="AG106" s="588"/>
      <c r="AH106" s="588"/>
      <c r="AI106" s="588"/>
      <c r="AJ106" s="588"/>
      <c r="AK106" s="588"/>
      <c r="AL106" s="588"/>
      <c r="AM106" s="588"/>
      <c r="AN106" s="588"/>
      <c r="AO106" s="588"/>
      <c r="AP106" s="588"/>
      <c r="AQ106" s="588"/>
      <c r="AR106" s="588"/>
      <c r="AS106" s="588"/>
      <c r="AT106" s="588"/>
      <c r="AU106" s="588"/>
      <c r="AV106" s="588"/>
      <c r="AW106" s="588"/>
      <c r="AX106" s="588"/>
      <c r="AY106" s="588"/>
      <c r="AZ106" s="588"/>
      <c r="BA106" s="588"/>
      <c r="BB106" s="588"/>
      <c r="BC106" s="588"/>
      <c r="BD106" s="588"/>
      <c r="BE106" s="588"/>
      <c r="BF106" s="588"/>
      <c r="BG106" s="588"/>
      <c r="BH106" s="588"/>
      <c r="BI106" s="588"/>
      <c r="BJ106" s="588"/>
      <c r="BK106" s="588"/>
      <c r="BL106" s="588"/>
      <c r="BM106" s="588"/>
      <c r="BN106" s="588"/>
      <c r="BO106" s="588"/>
      <c r="BP106" s="588"/>
      <c r="BQ106" s="588"/>
      <c r="BR106" s="588"/>
      <c r="BS106" s="588"/>
      <c r="BT106" s="588"/>
      <c r="BU106" s="588"/>
      <c r="BV106" s="588"/>
      <c r="BW106" s="588"/>
      <c r="BX106" s="588"/>
      <c r="BY106" s="588"/>
      <c r="BZ106" s="588"/>
      <c r="CA106" s="588"/>
      <c r="CB106" s="588"/>
      <c r="CC106" s="588"/>
      <c r="CD106" s="588"/>
      <c r="CE106" s="588"/>
      <c r="CF106" s="588"/>
      <c r="CG106" s="588"/>
      <c r="CH106" s="588"/>
      <c r="CI106" s="588"/>
      <c r="CJ106" s="588"/>
      <c r="CK106" s="588"/>
      <c r="CL106" s="588"/>
      <c r="CM106" s="588"/>
      <c r="CN106" s="588"/>
      <c r="CO106" s="588"/>
      <c r="CP106" s="588"/>
      <c r="CQ106" s="588"/>
      <c r="CR106" s="588"/>
      <c r="CS106" s="588"/>
      <c r="CT106" s="588"/>
      <c r="CU106" s="588"/>
      <c r="CV106" s="588"/>
      <c r="CW106" s="588"/>
      <c r="CX106" s="588"/>
      <c r="CY106" s="588"/>
      <c r="CZ106" s="588"/>
      <c r="DA106" s="588"/>
      <c r="DB106" s="588"/>
      <c r="DC106" s="588"/>
      <c r="DD106" s="588"/>
      <c r="DE106" s="588"/>
      <c r="DF106" s="588"/>
      <c r="DG106" s="588"/>
      <c r="DH106" s="588"/>
      <c r="DI106" s="588"/>
      <c r="DJ106" s="588"/>
      <c r="DK106" s="588"/>
      <c r="DL106" s="588"/>
      <c r="DM106" s="588"/>
      <c r="DN106" s="588"/>
      <c r="DO106" s="588"/>
      <c r="DP106" s="588"/>
      <c r="DQ106" s="588"/>
      <c r="DR106" s="588"/>
      <c r="DS106" s="588"/>
      <c r="DT106" s="588"/>
      <c r="DU106" s="588"/>
      <c r="DV106" s="588"/>
      <c r="DW106" s="588"/>
      <c r="DX106" s="588"/>
      <c r="DY106" s="588"/>
      <c r="DZ106" s="588"/>
      <c r="EA106" s="588"/>
      <c r="EB106" s="588"/>
      <c r="EC106" s="588"/>
      <c r="ED106" s="588"/>
      <c r="EE106" s="588"/>
      <c r="EF106" s="588"/>
      <c r="EG106" s="588"/>
      <c r="EH106" s="588"/>
      <c r="EI106" s="588"/>
      <c r="EJ106" s="588"/>
      <c r="EK106" s="588"/>
      <c r="EL106" s="588"/>
      <c r="EM106" s="588"/>
      <c r="EN106" s="588"/>
      <c r="EO106" s="588"/>
      <c r="EP106" s="588"/>
      <c r="EQ106" s="588"/>
      <c r="ER106" s="588"/>
      <c r="ES106" s="588"/>
      <c r="ET106" s="588"/>
      <c r="EU106" s="588"/>
      <c r="EV106" s="588"/>
      <c r="EW106" s="588"/>
      <c r="EX106" s="588"/>
      <c r="EY106" s="588"/>
      <c r="EZ106" s="588"/>
      <c r="FA106" s="588"/>
      <c r="FB106" s="588"/>
      <c r="FC106" s="588"/>
      <c r="FD106" s="588"/>
      <c r="FE106" s="588"/>
      <c r="FF106" s="588"/>
      <c r="FG106" s="588"/>
      <c r="FH106" s="588"/>
      <c r="FI106" s="588"/>
      <c r="FJ106" s="588"/>
      <c r="FK106" s="588"/>
      <c r="FL106" s="588"/>
      <c r="FM106" s="588"/>
      <c r="FN106" s="588"/>
      <c r="FO106" s="588"/>
      <c r="FP106" s="588"/>
      <c r="FQ106" s="588"/>
      <c r="FR106" s="588"/>
      <c r="FS106" s="588"/>
      <c r="FT106" s="588"/>
      <c r="FU106" s="588"/>
      <c r="FV106" s="588"/>
      <c r="FW106" s="588"/>
      <c r="FX106" s="588"/>
      <c r="FY106" s="588"/>
      <c r="FZ106" s="588"/>
      <c r="GA106" s="588"/>
      <c r="GB106" s="588"/>
      <c r="GC106" s="588"/>
      <c r="GD106" s="588"/>
      <c r="GE106" s="588"/>
      <c r="GF106" s="588"/>
      <c r="GG106" s="588"/>
      <c r="GH106" s="588"/>
      <c r="GI106" s="588"/>
      <c r="GJ106" s="588"/>
      <c r="GK106" s="588"/>
      <c r="GL106" s="588"/>
      <c r="GM106" s="588"/>
      <c r="GN106" s="588"/>
      <c r="GO106" s="588"/>
      <c r="GP106" s="588"/>
      <c r="GQ106" s="588"/>
      <c r="GR106" s="588"/>
      <c r="GS106" s="588"/>
      <c r="GT106" s="588"/>
      <c r="GU106" s="588"/>
      <c r="GV106" s="588"/>
      <c r="GW106" s="588"/>
      <c r="GX106" s="588"/>
      <c r="GY106" s="588"/>
      <c r="GZ106" s="588"/>
      <c r="HA106" s="588"/>
      <c r="HB106" s="588"/>
      <c r="HC106" s="588"/>
      <c r="HD106" s="588"/>
      <c r="HE106" s="588"/>
      <c r="HF106" s="588"/>
      <c r="HG106" s="588"/>
      <c r="HH106" s="588"/>
      <c r="HI106" s="588"/>
      <c r="HJ106" s="588"/>
      <c r="HK106" s="588"/>
      <c r="HL106" s="588"/>
      <c r="HM106" s="588"/>
      <c r="HN106" s="588"/>
      <c r="HO106" s="588"/>
      <c r="HP106" s="588"/>
      <c r="HQ106" s="588"/>
      <c r="HR106" s="588"/>
      <c r="HS106" s="588"/>
      <c r="HT106" s="588"/>
      <c r="HU106" s="588"/>
    </row>
    <row r="107" spans="1:229">
      <c r="A107" s="1726" t="s">
        <v>1135</v>
      </c>
      <c r="B107" s="1734">
        <v>4320</v>
      </c>
      <c r="C107" s="1741">
        <v>8.270791851738398</v>
      </c>
      <c r="D107" s="1734">
        <v>5890.2121882545316</v>
      </c>
      <c r="E107" s="1481">
        <v>9.6722848461006787</v>
      </c>
      <c r="F107" s="588"/>
      <c r="G107" s="588"/>
      <c r="H107" s="588"/>
      <c r="I107" s="588"/>
      <c r="J107" s="588"/>
      <c r="K107" s="588"/>
      <c r="L107" s="588"/>
      <c r="M107" s="588"/>
      <c r="N107" s="588"/>
      <c r="O107" s="588"/>
      <c r="P107" s="588"/>
      <c r="Q107" s="588"/>
      <c r="R107" s="588"/>
      <c r="S107" s="588"/>
      <c r="T107" s="588"/>
      <c r="U107" s="588"/>
      <c r="V107" s="588"/>
      <c r="W107" s="588"/>
      <c r="X107" s="588"/>
      <c r="Y107" s="588"/>
      <c r="Z107" s="588"/>
      <c r="AA107" s="588"/>
      <c r="AB107" s="588"/>
      <c r="AC107" s="588"/>
      <c r="AD107" s="588"/>
      <c r="AE107" s="588"/>
      <c r="AF107" s="588"/>
      <c r="AG107" s="588"/>
      <c r="AH107" s="588"/>
      <c r="AI107" s="588"/>
      <c r="AJ107" s="588"/>
      <c r="AK107" s="588"/>
      <c r="AL107" s="588"/>
      <c r="AM107" s="588"/>
      <c r="AN107" s="588"/>
      <c r="AO107" s="588"/>
      <c r="AP107" s="588"/>
      <c r="AQ107" s="588"/>
      <c r="AR107" s="588"/>
      <c r="AS107" s="588"/>
      <c r="AT107" s="588"/>
      <c r="AU107" s="588"/>
      <c r="AV107" s="588"/>
      <c r="AW107" s="588"/>
      <c r="AX107" s="588"/>
      <c r="AY107" s="588"/>
      <c r="AZ107" s="588"/>
      <c r="BA107" s="588"/>
      <c r="BB107" s="588"/>
      <c r="BC107" s="588"/>
      <c r="BD107" s="588"/>
      <c r="BE107" s="588"/>
      <c r="BF107" s="588"/>
      <c r="BG107" s="588"/>
      <c r="BH107" s="588"/>
      <c r="BI107" s="588"/>
      <c r="BJ107" s="588"/>
      <c r="BK107" s="588"/>
      <c r="BL107" s="588"/>
      <c r="BM107" s="588"/>
      <c r="BN107" s="588"/>
      <c r="BO107" s="588"/>
      <c r="BP107" s="588"/>
      <c r="BQ107" s="588"/>
      <c r="BR107" s="588"/>
      <c r="BS107" s="588"/>
      <c r="BT107" s="588"/>
      <c r="BU107" s="588"/>
      <c r="BV107" s="588"/>
      <c r="BW107" s="588"/>
      <c r="BX107" s="588"/>
      <c r="BY107" s="588"/>
      <c r="BZ107" s="588"/>
      <c r="CA107" s="588"/>
      <c r="CB107" s="588"/>
      <c r="CC107" s="588"/>
      <c r="CD107" s="588"/>
      <c r="CE107" s="588"/>
      <c r="CF107" s="588"/>
      <c r="CG107" s="588"/>
      <c r="CH107" s="588"/>
      <c r="CI107" s="588"/>
      <c r="CJ107" s="588"/>
      <c r="CK107" s="588"/>
      <c r="CL107" s="588"/>
      <c r="CM107" s="588"/>
      <c r="CN107" s="588"/>
      <c r="CO107" s="588"/>
      <c r="CP107" s="588"/>
      <c r="CQ107" s="588"/>
      <c r="CR107" s="588"/>
      <c r="CS107" s="588"/>
      <c r="CT107" s="588"/>
      <c r="CU107" s="588"/>
      <c r="CV107" s="588"/>
      <c r="CW107" s="588"/>
      <c r="CX107" s="588"/>
      <c r="CY107" s="588"/>
      <c r="CZ107" s="588"/>
      <c r="DA107" s="588"/>
      <c r="DB107" s="588"/>
      <c r="DC107" s="588"/>
      <c r="DD107" s="588"/>
      <c r="DE107" s="588"/>
      <c r="DF107" s="588"/>
      <c r="DG107" s="588"/>
      <c r="DH107" s="588"/>
      <c r="DI107" s="588"/>
      <c r="DJ107" s="588"/>
      <c r="DK107" s="588"/>
      <c r="DL107" s="588"/>
      <c r="DM107" s="588"/>
      <c r="DN107" s="588"/>
      <c r="DO107" s="588"/>
      <c r="DP107" s="588"/>
      <c r="DQ107" s="588"/>
      <c r="DR107" s="588"/>
      <c r="DS107" s="588"/>
      <c r="DT107" s="588"/>
      <c r="DU107" s="588"/>
      <c r="DV107" s="588"/>
      <c r="DW107" s="588"/>
      <c r="DX107" s="588"/>
      <c r="DY107" s="588"/>
      <c r="DZ107" s="588"/>
      <c r="EA107" s="588"/>
      <c r="EB107" s="588"/>
      <c r="EC107" s="588"/>
      <c r="ED107" s="588"/>
      <c r="EE107" s="588"/>
      <c r="EF107" s="588"/>
      <c r="EG107" s="588"/>
      <c r="EH107" s="588"/>
      <c r="EI107" s="588"/>
      <c r="EJ107" s="588"/>
      <c r="EK107" s="588"/>
      <c r="EL107" s="588"/>
      <c r="EM107" s="588"/>
      <c r="EN107" s="588"/>
      <c r="EO107" s="588"/>
      <c r="EP107" s="588"/>
      <c r="EQ107" s="588"/>
      <c r="ER107" s="588"/>
      <c r="ES107" s="588"/>
      <c r="ET107" s="588"/>
      <c r="EU107" s="588"/>
      <c r="EV107" s="588"/>
      <c r="EW107" s="588"/>
      <c r="EX107" s="588"/>
      <c r="EY107" s="588"/>
      <c r="EZ107" s="588"/>
      <c r="FA107" s="588"/>
      <c r="FB107" s="588"/>
      <c r="FC107" s="588"/>
      <c r="FD107" s="588"/>
      <c r="FE107" s="588"/>
      <c r="FF107" s="588"/>
      <c r="FG107" s="588"/>
      <c r="FH107" s="588"/>
      <c r="FI107" s="588"/>
      <c r="FJ107" s="588"/>
      <c r="FK107" s="588"/>
      <c r="FL107" s="588"/>
      <c r="FM107" s="588"/>
      <c r="FN107" s="588"/>
      <c r="FO107" s="588"/>
      <c r="FP107" s="588"/>
      <c r="FQ107" s="588"/>
      <c r="FR107" s="588"/>
      <c r="FS107" s="588"/>
      <c r="FT107" s="588"/>
      <c r="FU107" s="588"/>
      <c r="FV107" s="588"/>
      <c r="FW107" s="588"/>
      <c r="FX107" s="588"/>
      <c r="FY107" s="588"/>
      <c r="FZ107" s="588"/>
      <c r="GA107" s="588"/>
      <c r="GB107" s="588"/>
      <c r="GC107" s="588"/>
      <c r="GD107" s="588"/>
      <c r="GE107" s="588"/>
      <c r="GF107" s="588"/>
      <c r="GG107" s="588"/>
      <c r="GH107" s="588"/>
      <c r="GI107" s="588"/>
      <c r="GJ107" s="588"/>
      <c r="GK107" s="588"/>
      <c r="GL107" s="588"/>
      <c r="GM107" s="588"/>
      <c r="GN107" s="588"/>
      <c r="GO107" s="588"/>
      <c r="GP107" s="588"/>
      <c r="GQ107" s="588"/>
      <c r="GR107" s="588"/>
      <c r="GS107" s="588"/>
      <c r="GT107" s="588"/>
      <c r="GU107" s="588"/>
      <c r="GV107" s="588"/>
      <c r="GW107" s="588"/>
      <c r="GX107" s="588"/>
      <c r="GY107" s="588"/>
      <c r="GZ107" s="588"/>
      <c r="HA107" s="588"/>
      <c r="HB107" s="588"/>
      <c r="HC107" s="588"/>
      <c r="HD107" s="588"/>
      <c r="HE107" s="588"/>
      <c r="HF107" s="588"/>
      <c r="HG107" s="588"/>
      <c r="HH107" s="588"/>
      <c r="HI107" s="588"/>
      <c r="HJ107" s="588"/>
      <c r="HK107" s="588"/>
      <c r="HL107" s="588"/>
      <c r="HM107" s="588"/>
      <c r="HN107" s="588"/>
      <c r="HO107" s="588"/>
      <c r="HP107" s="588"/>
      <c r="HQ107" s="588"/>
      <c r="HR107" s="588"/>
      <c r="HS107" s="588"/>
      <c r="HT107" s="588"/>
      <c r="HU107" s="588"/>
    </row>
    <row r="108" spans="1:229">
      <c r="A108" s="1726" t="s">
        <v>945</v>
      </c>
      <c r="B108" s="1734">
        <v>2896</v>
      </c>
      <c r="C108" s="1741">
        <v>5.544493796906111</v>
      </c>
      <c r="D108" s="1734">
        <v>2739.7840691399301</v>
      </c>
      <c r="E108" s="1481">
        <v>4.498984261784809</v>
      </c>
      <c r="F108" s="588"/>
      <c r="G108" s="588"/>
      <c r="H108" s="588"/>
      <c r="I108" s="588"/>
      <c r="J108" s="588"/>
      <c r="K108" s="588"/>
      <c r="L108" s="588"/>
      <c r="M108" s="588"/>
      <c r="N108" s="588"/>
      <c r="O108" s="588"/>
      <c r="P108" s="588"/>
      <c r="Q108" s="588"/>
      <c r="R108" s="588"/>
      <c r="S108" s="588"/>
      <c r="T108" s="588"/>
      <c r="U108" s="588"/>
      <c r="V108" s="588"/>
      <c r="W108" s="588"/>
      <c r="X108" s="588"/>
      <c r="Y108" s="588"/>
      <c r="Z108" s="588"/>
      <c r="AA108" s="588"/>
      <c r="AB108" s="588"/>
      <c r="AC108" s="588"/>
      <c r="AD108" s="588"/>
      <c r="AE108" s="588"/>
      <c r="AF108" s="588"/>
      <c r="AG108" s="588"/>
      <c r="AH108" s="588"/>
      <c r="AI108" s="588"/>
      <c r="AJ108" s="588"/>
      <c r="AK108" s="588"/>
      <c r="AL108" s="588"/>
      <c r="AM108" s="588"/>
      <c r="AN108" s="588"/>
      <c r="AO108" s="588"/>
      <c r="AP108" s="588"/>
      <c r="AQ108" s="588"/>
      <c r="AR108" s="588"/>
      <c r="AS108" s="588"/>
      <c r="AT108" s="588"/>
      <c r="AU108" s="588"/>
      <c r="AV108" s="588"/>
      <c r="AW108" s="588"/>
      <c r="AX108" s="588"/>
      <c r="AY108" s="588"/>
      <c r="AZ108" s="588"/>
      <c r="BA108" s="588"/>
      <c r="BB108" s="588"/>
      <c r="BC108" s="588"/>
      <c r="BD108" s="588"/>
      <c r="BE108" s="588"/>
      <c r="BF108" s="588"/>
      <c r="BG108" s="588"/>
      <c r="BH108" s="588"/>
      <c r="BI108" s="588"/>
      <c r="BJ108" s="588"/>
      <c r="BK108" s="588"/>
      <c r="BL108" s="588"/>
      <c r="BM108" s="588"/>
      <c r="BN108" s="588"/>
      <c r="BO108" s="588"/>
      <c r="BP108" s="588"/>
      <c r="BQ108" s="588"/>
      <c r="BR108" s="588"/>
      <c r="BS108" s="588"/>
      <c r="BT108" s="588"/>
      <c r="BU108" s="588"/>
      <c r="BV108" s="588"/>
      <c r="BW108" s="588"/>
      <c r="BX108" s="588"/>
      <c r="BY108" s="588"/>
      <c r="BZ108" s="588"/>
      <c r="CA108" s="588"/>
      <c r="CB108" s="588"/>
      <c r="CC108" s="588"/>
      <c r="CD108" s="588"/>
      <c r="CE108" s="588"/>
      <c r="CF108" s="588"/>
      <c r="CG108" s="588"/>
      <c r="CH108" s="588"/>
      <c r="CI108" s="588"/>
      <c r="CJ108" s="588"/>
      <c r="CK108" s="588"/>
      <c r="CL108" s="588"/>
      <c r="CM108" s="588"/>
      <c r="CN108" s="588"/>
      <c r="CO108" s="588"/>
      <c r="CP108" s="588"/>
      <c r="CQ108" s="588"/>
      <c r="CR108" s="588"/>
      <c r="CS108" s="588"/>
      <c r="CT108" s="588"/>
      <c r="CU108" s="588"/>
      <c r="CV108" s="588"/>
      <c r="CW108" s="588"/>
      <c r="CX108" s="588"/>
      <c r="CY108" s="588"/>
      <c r="CZ108" s="588"/>
      <c r="DA108" s="588"/>
      <c r="DB108" s="588"/>
      <c r="DC108" s="588"/>
      <c r="DD108" s="588"/>
      <c r="DE108" s="588"/>
      <c r="DF108" s="588"/>
      <c r="DG108" s="588"/>
      <c r="DH108" s="588"/>
      <c r="DI108" s="588"/>
      <c r="DJ108" s="588"/>
      <c r="DK108" s="588"/>
      <c r="DL108" s="588"/>
      <c r="DM108" s="588"/>
      <c r="DN108" s="588"/>
      <c r="DO108" s="588"/>
      <c r="DP108" s="588"/>
      <c r="DQ108" s="588"/>
      <c r="DR108" s="588"/>
      <c r="DS108" s="588"/>
      <c r="DT108" s="588"/>
      <c r="DU108" s="588"/>
      <c r="DV108" s="588"/>
      <c r="DW108" s="588"/>
      <c r="DX108" s="588"/>
      <c r="DY108" s="588"/>
      <c r="DZ108" s="588"/>
      <c r="EA108" s="588"/>
      <c r="EB108" s="588"/>
      <c r="EC108" s="588"/>
      <c r="ED108" s="588"/>
      <c r="EE108" s="588"/>
      <c r="EF108" s="588"/>
      <c r="EG108" s="588"/>
      <c r="EH108" s="588"/>
      <c r="EI108" s="588"/>
      <c r="EJ108" s="588"/>
      <c r="EK108" s="588"/>
      <c r="EL108" s="588"/>
      <c r="EM108" s="588"/>
      <c r="EN108" s="588"/>
      <c r="EO108" s="588"/>
      <c r="EP108" s="588"/>
      <c r="EQ108" s="588"/>
      <c r="ER108" s="588"/>
      <c r="ES108" s="588"/>
      <c r="ET108" s="588"/>
      <c r="EU108" s="588"/>
      <c r="EV108" s="588"/>
      <c r="EW108" s="588"/>
      <c r="EX108" s="588"/>
      <c r="EY108" s="588"/>
      <c r="EZ108" s="588"/>
      <c r="FA108" s="588"/>
      <c r="FB108" s="588"/>
      <c r="FC108" s="588"/>
      <c r="FD108" s="588"/>
      <c r="FE108" s="588"/>
      <c r="FF108" s="588"/>
      <c r="FG108" s="588"/>
      <c r="FH108" s="588"/>
      <c r="FI108" s="588"/>
      <c r="FJ108" s="588"/>
      <c r="FK108" s="588"/>
      <c r="FL108" s="588"/>
      <c r="FM108" s="588"/>
      <c r="FN108" s="588"/>
      <c r="FO108" s="588"/>
      <c r="FP108" s="588"/>
      <c r="FQ108" s="588"/>
      <c r="FR108" s="588"/>
      <c r="FS108" s="588"/>
      <c r="FT108" s="588"/>
      <c r="FU108" s="588"/>
      <c r="FV108" s="588"/>
      <c r="FW108" s="588"/>
      <c r="FX108" s="588"/>
      <c r="FY108" s="588"/>
      <c r="FZ108" s="588"/>
      <c r="GA108" s="588"/>
      <c r="GB108" s="588"/>
      <c r="GC108" s="588"/>
      <c r="GD108" s="588"/>
      <c r="GE108" s="588"/>
      <c r="GF108" s="588"/>
      <c r="GG108" s="588"/>
      <c r="GH108" s="588"/>
      <c r="GI108" s="588"/>
      <c r="GJ108" s="588"/>
      <c r="GK108" s="588"/>
      <c r="GL108" s="588"/>
      <c r="GM108" s="588"/>
      <c r="GN108" s="588"/>
      <c r="GO108" s="588"/>
      <c r="GP108" s="588"/>
      <c r="GQ108" s="588"/>
      <c r="GR108" s="588"/>
      <c r="GS108" s="588"/>
      <c r="GT108" s="588"/>
      <c r="GU108" s="588"/>
      <c r="GV108" s="588"/>
      <c r="GW108" s="588"/>
      <c r="GX108" s="588"/>
      <c r="GY108" s="588"/>
      <c r="GZ108" s="588"/>
      <c r="HA108" s="588"/>
      <c r="HB108" s="588"/>
      <c r="HC108" s="588"/>
      <c r="HD108" s="588"/>
      <c r="HE108" s="588"/>
      <c r="HF108" s="588"/>
      <c r="HG108" s="588"/>
      <c r="HH108" s="588"/>
      <c r="HI108" s="588"/>
      <c r="HJ108" s="588"/>
      <c r="HK108" s="588"/>
      <c r="HL108" s="588"/>
      <c r="HM108" s="588"/>
      <c r="HN108" s="588"/>
      <c r="HO108" s="588"/>
      <c r="HP108" s="588"/>
      <c r="HQ108" s="588"/>
      <c r="HR108" s="588"/>
      <c r="HS108" s="588"/>
      <c r="HT108" s="588"/>
      <c r="HU108" s="588"/>
    </row>
    <row r="109" spans="1:229">
      <c r="A109" s="1726" t="s">
        <v>1136</v>
      </c>
      <c r="B109" s="1734">
        <v>1729</v>
      </c>
      <c r="C109" s="1741">
        <v>3.3102312758462245</v>
      </c>
      <c r="D109" s="1734">
        <v>2410.9914796965309</v>
      </c>
      <c r="E109" s="1481">
        <v>3.9590757697401475</v>
      </c>
      <c r="F109" s="625"/>
      <c r="G109" s="625"/>
      <c r="H109" s="625"/>
      <c r="I109" s="625"/>
      <c r="J109" s="625"/>
      <c r="K109" s="625"/>
      <c r="L109" s="625"/>
      <c r="M109" s="625"/>
      <c r="N109" s="625"/>
      <c r="O109" s="625"/>
      <c r="P109" s="625"/>
      <c r="Q109" s="625"/>
      <c r="R109" s="625"/>
      <c r="S109" s="625"/>
      <c r="T109" s="625"/>
      <c r="U109" s="625"/>
      <c r="V109" s="625"/>
      <c r="W109" s="625"/>
      <c r="X109" s="625"/>
      <c r="Y109" s="625"/>
      <c r="Z109" s="625"/>
      <c r="AA109" s="625"/>
      <c r="AB109" s="625"/>
      <c r="AC109" s="625"/>
      <c r="AD109" s="625"/>
      <c r="AE109" s="625"/>
      <c r="AF109" s="625"/>
      <c r="AG109" s="625"/>
      <c r="AH109" s="625"/>
      <c r="AI109" s="625"/>
      <c r="AJ109" s="625"/>
      <c r="AK109" s="625"/>
      <c r="AL109" s="625"/>
      <c r="AM109" s="625"/>
      <c r="AN109" s="625"/>
      <c r="AO109" s="625"/>
      <c r="AP109" s="625"/>
      <c r="AQ109" s="625"/>
      <c r="AR109" s="625"/>
      <c r="AS109" s="625"/>
      <c r="AT109" s="625"/>
      <c r="AU109" s="625"/>
      <c r="AV109" s="625"/>
      <c r="AW109" s="625"/>
      <c r="AX109" s="625"/>
      <c r="AY109" s="625"/>
      <c r="AZ109" s="625"/>
      <c r="BA109" s="625"/>
      <c r="BB109" s="625"/>
      <c r="BC109" s="625"/>
      <c r="BD109" s="625"/>
      <c r="BE109" s="625"/>
      <c r="BF109" s="625"/>
      <c r="BG109" s="625"/>
      <c r="BH109" s="625"/>
      <c r="BI109" s="625"/>
      <c r="BJ109" s="625"/>
      <c r="BK109" s="625"/>
      <c r="BL109" s="625"/>
      <c r="BM109" s="625"/>
      <c r="BN109" s="625"/>
      <c r="BO109" s="625"/>
      <c r="BP109" s="625"/>
      <c r="BQ109" s="625"/>
      <c r="BR109" s="625"/>
      <c r="BS109" s="625"/>
      <c r="BT109" s="625"/>
      <c r="BU109" s="625"/>
      <c r="BV109" s="625"/>
      <c r="BW109" s="625"/>
      <c r="BX109" s="625"/>
      <c r="BY109" s="625"/>
      <c r="BZ109" s="625"/>
      <c r="CA109" s="625"/>
      <c r="CB109" s="625"/>
      <c r="CC109" s="625"/>
      <c r="CD109" s="625"/>
      <c r="CE109" s="625"/>
      <c r="CF109" s="625"/>
      <c r="CG109" s="625"/>
      <c r="CH109" s="625"/>
      <c r="CI109" s="625"/>
      <c r="CJ109" s="625"/>
      <c r="CK109" s="625"/>
      <c r="CL109" s="625"/>
      <c r="CM109" s="625"/>
      <c r="CN109" s="625"/>
      <c r="CO109" s="625"/>
      <c r="CP109" s="625"/>
      <c r="CQ109" s="625"/>
      <c r="CR109" s="625"/>
      <c r="CS109" s="625"/>
      <c r="CT109" s="625"/>
      <c r="CU109" s="625"/>
      <c r="CV109" s="625"/>
      <c r="CW109" s="625"/>
      <c r="CX109" s="625"/>
      <c r="CY109" s="625"/>
      <c r="CZ109" s="625"/>
      <c r="DA109" s="625"/>
      <c r="DB109" s="625"/>
      <c r="DC109" s="625"/>
      <c r="DD109" s="625"/>
      <c r="DE109" s="625"/>
      <c r="DF109" s="625"/>
      <c r="DG109" s="625"/>
      <c r="DH109" s="625"/>
      <c r="DI109" s="625"/>
      <c r="DJ109" s="625"/>
      <c r="DK109" s="625"/>
      <c r="DL109" s="625"/>
      <c r="DM109" s="625"/>
      <c r="DN109" s="625"/>
      <c r="DO109" s="625"/>
      <c r="DP109" s="625"/>
      <c r="DQ109" s="625"/>
      <c r="DR109" s="625"/>
      <c r="DS109" s="625"/>
      <c r="DT109" s="625"/>
      <c r="DU109" s="625"/>
      <c r="DV109" s="625"/>
      <c r="DW109" s="625"/>
      <c r="DX109" s="625"/>
      <c r="DY109" s="625"/>
      <c r="DZ109" s="625"/>
      <c r="EA109" s="625"/>
      <c r="EB109" s="625"/>
      <c r="EC109" s="625"/>
      <c r="ED109" s="625"/>
      <c r="EE109" s="625"/>
      <c r="EF109" s="625"/>
      <c r="EG109" s="625"/>
      <c r="EH109" s="625"/>
      <c r="EI109" s="625"/>
      <c r="EJ109" s="625"/>
      <c r="EK109" s="625"/>
      <c r="EL109" s="625"/>
      <c r="EM109" s="625"/>
      <c r="EN109" s="625"/>
      <c r="EO109" s="625"/>
      <c r="EP109" s="625"/>
      <c r="EQ109" s="625"/>
      <c r="ER109" s="625"/>
      <c r="ES109" s="625"/>
      <c r="ET109" s="625"/>
      <c r="EU109" s="625"/>
      <c r="EV109" s="625"/>
      <c r="EW109" s="625"/>
      <c r="EX109" s="625"/>
      <c r="EY109" s="625"/>
      <c r="EZ109" s="625"/>
      <c r="FA109" s="625"/>
      <c r="FB109" s="625"/>
      <c r="FC109" s="625"/>
      <c r="FD109" s="625"/>
      <c r="FE109" s="625"/>
      <c r="FF109" s="625"/>
      <c r="FG109" s="625"/>
      <c r="FH109" s="625"/>
      <c r="FI109" s="625"/>
      <c r="FJ109" s="625"/>
      <c r="FK109" s="625"/>
      <c r="FL109" s="625"/>
      <c r="FM109" s="625"/>
      <c r="FN109" s="625"/>
      <c r="FO109" s="625"/>
      <c r="FP109" s="625"/>
      <c r="FQ109" s="625"/>
      <c r="FR109" s="625"/>
      <c r="FS109" s="625"/>
      <c r="FT109" s="625"/>
      <c r="FU109" s="625"/>
      <c r="FV109" s="625"/>
      <c r="FW109" s="625"/>
      <c r="FX109" s="625"/>
      <c r="FY109" s="625"/>
      <c r="FZ109" s="625"/>
      <c r="GA109" s="625"/>
      <c r="GB109" s="625"/>
      <c r="GC109" s="625"/>
      <c r="GD109" s="625"/>
      <c r="GE109" s="625"/>
      <c r="GF109" s="625"/>
      <c r="GG109" s="625"/>
      <c r="GH109" s="625"/>
      <c r="GI109" s="625"/>
      <c r="GJ109" s="625"/>
      <c r="GK109" s="625"/>
      <c r="GL109" s="625"/>
      <c r="GM109" s="625"/>
      <c r="GN109" s="625"/>
      <c r="GO109" s="625"/>
      <c r="GP109" s="625"/>
      <c r="GQ109" s="625"/>
      <c r="GR109" s="625"/>
      <c r="GS109" s="625"/>
      <c r="GT109" s="625"/>
      <c r="GU109" s="625"/>
      <c r="GV109" s="625"/>
      <c r="GW109" s="625"/>
      <c r="GX109" s="625"/>
      <c r="GY109" s="625"/>
      <c r="GZ109" s="625"/>
      <c r="HA109" s="625"/>
      <c r="HB109" s="625"/>
      <c r="HC109" s="625"/>
      <c r="HD109" s="625"/>
      <c r="HE109" s="625"/>
      <c r="HF109" s="625"/>
      <c r="HG109" s="625"/>
      <c r="HH109" s="625"/>
      <c r="HI109" s="625"/>
      <c r="HJ109" s="625"/>
      <c r="HK109" s="625"/>
      <c r="HL109" s="625"/>
      <c r="HM109" s="625"/>
      <c r="HN109" s="625"/>
      <c r="HO109" s="625"/>
      <c r="HP109" s="625"/>
      <c r="HQ109" s="625"/>
      <c r="HR109" s="625"/>
      <c r="HS109" s="625"/>
      <c r="HT109" s="625"/>
      <c r="HU109" s="625"/>
    </row>
    <row r="110" spans="1:229">
      <c r="A110" s="1726" t="s">
        <v>1137</v>
      </c>
      <c r="B110" s="1734">
        <v>1596</v>
      </c>
      <c r="C110" s="1741">
        <v>3.0555981007811304</v>
      </c>
      <c r="D110" s="1734">
        <v>2091.7017471645199</v>
      </c>
      <c r="E110" s="1481">
        <v>3.4347718664540983</v>
      </c>
      <c r="F110" s="1721"/>
      <c r="G110" s="1721"/>
      <c r="H110" s="1721"/>
      <c r="I110" s="1721"/>
      <c r="J110" s="1721"/>
      <c r="K110" s="1721"/>
      <c r="L110" s="1721"/>
      <c r="M110" s="1721"/>
      <c r="N110" s="1721"/>
      <c r="O110" s="1721"/>
      <c r="P110" s="1721"/>
      <c r="Q110" s="1721"/>
      <c r="R110" s="1721"/>
      <c r="S110" s="1721"/>
      <c r="T110" s="1721"/>
      <c r="U110" s="1721"/>
      <c r="V110" s="1721"/>
      <c r="W110" s="1721"/>
      <c r="X110" s="1721"/>
      <c r="Y110" s="1721"/>
      <c r="Z110" s="1721"/>
      <c r="AA110" s="1721"/>
      <c r="AB110" s="1721"/>
      <c r="AC110" s="1721"/>
      <c r="AD110" s="1721"/>
      <c r="AE110" s="1721"/>
      <c r="AF110" s="1721"/>
      <c r="AG110" s="1721"/>
      <c r="AH110" s="1721"/>
      <c r="AI110" s="1721"/>
      <c r="AJ110" s="1721"/>
      <c r="AK110" s="1721"/>
      <c r="AL110" s="1721"/>
      <c r="AM110" s="1721"/>
      <c r="AN110" s="1721"/>
      <c r="AO110" s="1721"/>
      <c r="AP110" s="1721"/>
      <c r="AQ110" s="1721"/>
      <c r="AR110" s="1721"/>
      <c r="AS110" s="1721"/>
      <c r="AT110" s="1721"/>
      <c r="AU110" s="1721"/>
      <c r="AV110" s="1721"/>
      <c r="AW110" s="1721"/>
      <c r="AX110" s="1721"/>
      <c r="AY110" s="1721"/>
      <c r="AZ110" s="1721"/>
      <c r="BA110" s="1721"/>
      <c r="BB110" s="1721"/>
      <c r="BC110" s="1721"/>
      <c r="BD110" s="1721"/>
      <c r="BE110" s="1721"/>
      <c r="BF110" s="1721"/>
      <c r="BG110" s="1721"/>
      <c r="BH110" s="1721"/>
      <c r="BI110" s="1721"/>
      <c r="BJ110" s="1721"/>
      <c r="BK110" s="1721"/>
      <c r="BL110" s="1721"/>
      <c r="BM110" s="1721"/>
      <c r="BN110" s="1721"/>
      <c r="BO110" s="1721"/>
      <c r="BP110" s="1721"/>
      <c r="BQ110" s="1721"/>
      <c r="BR110" s="1721"/>
      <c r="BS110" s="1721"/>
      <c r="BT110" s="1721"/>
      <c r="BU110" s="1721"/>
      <c r="BV110" s="1721"/>
      <c r="BW110" s="1721"/>
      <c r="BX110" s="1721"/>
      <c r="BY110" s="1721"/>
      <c r="BZ110" s="1721"/>
      <c r="CA110" s="1721"/>
      <c r="CB110" s="1721"/>
      <c r="CC110" s="1721"/>
      <c r="CD110" s="1721"/>
      <c r="CE110" s="1721"/>
      <c r="CF110" s="1721"/>
      <c r="CG110" s="1721"/>
      <c r="CH110" s="1721"/>
      <c r="CI110" s="1721"/>
      <c r="CJ110" s="1721"/>
      <c r="CK110" s="1721"/>
      <c r="CL110" s="1721"/>
      <c r="CM110" s="1721"/>
      <c r="CN110" s="1721"/>
      <c r="CO110" s="1721"/>
      <c r="CP110" s="1721"/>
      <c r="CQ110" s="1721"/>
      <c r="CR110" s="1721"/>
      <c r="CS110" s="1721"/>
      <c r="CT110" s="1721"/>
      <c r="CU110" s="1721"/>
      <c r="CV110" s="1721"/>
      <c r="CW110" s="1721"/>
      <c r="CX110" s="1721"/>
      <c r="CY110" s="1721"/>
      <c r="CZ110" s="1721"/>
      <c r="DA110" s="1721"/>
      <c r="DB110" s="1721"/>
      <c r="DC110" s="1721"/>
      <c r="DD110" s="1721"/>
      <c r="DE110" s="1721"/>
      <c r="DF110" s="1721"/>
      <c r="DG110" s="1721"/>
      <c r="DH110" s="1721"/>
      <c r="DI110" s="1721"/>
      <c r="DJ110" s="1721"/>
      <c r="DK110" s="1721"/>
      <c r="DL110" s="1721"/>
      <c r="DM110" s="1721"/>
      <c r="DN110" s="1721"/>
      <c r="DO110" s="1721"/>
      <c r="DP110" s="1721"/>
      <c r="DQ110" s="1721"/>
      <c r="DR110" s="1721"/>
      <c r="DS110" s="1721"/>
      <c r="DT110" s="1721"/>
      <c r="DU110" s="1721"/>
      <c r="DV110" s="1721"/>
      <c r="DW110" s="1721"/>
      <c r="DX110" s="1721"/>
      <c r="DY110" s="1721"/>
      <c r="DZ110" s="1721"/>
      <c r="EA110" s="1721"/>
      <c r="EB110" s="1721"/>
      <c r="EC110" s="1721"/>
      <c r="ED110" s="1721"/>
      <c r="EE110" s="1721"/>
      <c r="EF110" s="1721"/>
      <c r="EG110" s="1721"/>
      <c r="EH110" s="1721"/>
      <c r="EI110" s="1721"/>
      <c r="EJ110" s="1721"/>
      <c r="EK110" s="1721"/>
      <c r="EL110" s="1721"/>
      <c r="EM110" s="1721"/>
      <c r="EN110" s="1721"/>
      <c r="EO110" s="1721"/>
      <c r="EP110" s="1721"/>
      <c r="EQ110" s="1721"/>
      <c r="ER110" s="1721"/>
      <c r="ES110" s="1721"/>
      <c r="ET110" s="1721"/>
      <c r="EU110" s="1721"/>
      <c r="EV110" s="1721"/>
      <c r="EW110" s="1721"/>
      <c r="EX110" s="1721"/>
      <c r="EY110" s="1721"/>
      <c r="EZ110" s="1721"/>
      <c r="FA110" s="1721"/>
      <c r="FB110" s="1721"/>
      <c r="FC110" s="1721"/>
      <c r="FD110" s="1721"/>
      <c r="FE110" s="1721"/>
      <c r="FF110" s="1721"/>
      <c r="FG110" s="1721"/>
      <c r="FH110" s="1721"/>
      <c r="FI110" s="1721"/>
      <c r="FJ110" s="1721"/>
      <c r="FK110" s="1721"/>
      <c r="FL110" s="1721"/>
      <c r="FM110" s="1721"/>
      <c r="FN110" s="1721"/>
      <c r="FO110" s="1721"/>
      <c r="FP110" s="1721"/>
      <c r="FQ110" s="1721"/>
      <c r="FR110" s="1721"/>
      <c r="FS110" s="1721"/>
      <c r="FT110" s="1721"/>
      <c r="FU110" s="1721"/>
      <c r="FV110" s="1721"/>
      <c r="FW110" s="1721"/>
      <c r="FX110" s="1721"/>
      <c r="FY110" s="1721"/>
      <c r="FZ110" s="1721"/>
      <c r="GA110" s="1721"/>
      <c r="GB110" s="1721"/>
      <c r="GC110" s="1721"/>
      <c r="GD110" s="1721"/>
      <c r="GE110" s="1721"/>
      <c r="GF110" s="1721"/>
      <c r="GG110" s="1721"/>
      <c r="GH110" s="1721"/>
      <c r="GI110" s="1721"/>
      <c r="GJ110" s="1721"/>
      <c r="GK110" s="1721"/>
      <c r="GL110" s="1721"/>
      <c r="GM110" s="1721"/>
      <c r="GN110" s="1721"/>
      <c r="GO110" s="1721"/>
      <c r="GP110" s="1721"/>
      <c r="GQ110" s="1721"/>
      <c r="GR110" s="1721"/>
      <c r="GS110" s="1721"/>
      <c r="GT110" s="1721"/>
      <c r="GU110" s="1721"/>
      <c r="GV110" s="1721"/>
      <c r="GW110" s="1721"/>
      <c r="GX110" s="1721"/>
      <c r="GY110" s="1721"/>
      <c r="GZ110" s="1721"/>
      <c r="HA110" s="1721"/>
      <c r="HB110" s="1721"/>
      <c r="HC110" s="1721"/>
      <c r="HD110" s="1721"/>
      <c r="HE110" s="1721"/>
      <c r="HF110" s="1721"/>
      <c r="HG110" s="1721"/>
      <c r="HH110" s="1721"/>
      <c r="HI110" s="1721"/>
      <c r="HJ110" s="1721"/>
      <c r="HK110" s="1721"/>
      <c r="HL110" s="1721"/>
      <c r="HM110" s="1721"/>
      <c r="HN110" s="1721"/>
      <c r="HO110" s="1721"/>
      <c r="HP110" s="1721"/>
      <c r="HQ110" s="1721"/>
      <c r="HR110" s="1721"/>
      <c r="HS110" s="1721"/>
      <c r="HT110" s="1721"/>
      <c r="HU110" s="1721"/>
    </row>
    <row r="111" spans="1:229">
      <c r="A111" s="1726" t="s">
        <v>1139</v>
      </c>
      <c r="B111" s="1734">
        <v>912</v>
      </c>
      <c r="C111" s="1741">
        <v>1.7460560575892174</v>
      </c>
      <c r="D111" s="1734">
        <v>1562.59647907</v>
      </c>
      <c r="E111" s="1481">
        <v>2.5659310330478582</v>
      </c>
      <c r="F111" s="1742"/>
      <c r="G111" s="1742"/>
      <c r="H111" s="1742"/>
      <c r="I111" s="1742"/>
      <c r="J111" s="1742"/>
      <c r="K111" s="1742"/>
      <c r="L111" s="1742"/>
      <c r="M111" s="1742"/>
      <c r="N111" s="1742"/>
      <c r="O111" s="1742"/>
      <c r="P111" s="1742"/>
      <c r="Q111" s="1742"/>
      <c r="R111" s="1742"/>
      <c r="S111" s="1742"/>
      <c r="T111" s="1742"/>
      <c r="U111" s="1742"/>
      <c r="V111" s="1742"/>
      <c r="W111" s="1742"/>
      <c r="X111" s="1742"/>
      <c r="Y111" s="1742"/>
      <c r="Z111" s="1742"/>
      <c r="AA111" s="1742"/>
      <c r="AB111" s="1742"/>
      <c r="AC111" s="1742"/>
      <c r="AD111" s="1742"/>
      <c r="AE111" s="1742"/>
      <c r="AF111" s="1742"/>
      <c r="AG111" s="1742"/>
      <c r="AH111" s="1742"/>
      <c r="AI111" s="1742"/>
      <c r="AJ111" s="1742"/>
      <c r="AK111" s="1742"/>
      <c r="AL111" s="1742"/>
      <c r="AM111" s="1742"/>
      <c r="AN111" s="1742"/>
      <c r="AO111" s="1742"/>
      <c r="AP111" s="1742"/>
      <c r="AQ111" s="1742"/>
      <c r="AR111" s="1742"/>
      <c r="AS111" s="1742"/>
      <c r="AT111" s="1742"/>
      <c r="AU111" s="1742"/>
      <c r="AV111" s="1742"/>
      <c r="AW111" s="1742"/>
      <c r="AX111" s="1742"/>
      <c r="AY111" s="1742"/>
      <c r="AZ111" s="1742"/>
      <c r="BA111" s="1742"/>
      <c r="BB111" s="1742"/>
      <c r="BC111" s="1742"/>
      <c r="BD111" s="1742"/>
      <c r="BE111" s="1742"/>
      <c r="BF111" s="1742"/>
      <c r="BG111" s="1742"/>
      <c r="BH111" s="1742"/>
      <c r="BI111" s="1742"/>
      <c r="BJ111" s="1742"/>
      <c r="BK111" s="1742"/>
      <c r="BL111" s="1742"/>
      <c r="BM111" s="1742"/>
      <c r="BN111" s="1742"/>
      <c r="BO111" s="1742"/>
      <c r="BP111" s="1742"/>
      <c r="BQ111" s="1742"/>
      <c r="BR111" s="1742"/>
      <c r="BS111" s="1742"/>
      <c r="BT111" s="1742"/>
      <c r="BU111" s="1742"/>
      <c r="BV111" s="1742"/>
      <c r="BW111" s="1742"/>
      <c r="BX111" s="1742"/>
      <c r="BY111" s="1742"/>
      <c r="BZ111" s="1742"/>
      <c r="CA111" s="1742"/>
      <c r="CB111" s="1742"/>
      <c r="CC111" s="1742"/>
      <c r="CD111" s="1742"/>
      <c r="CE111" s="1742"/>
      <c r="CF111" s="1742"/>
      <c r="CG111" s="1742"/>
      <c r="CH111" s="1742"/>
      <c r="CI111" s="1742"/>
      <c r="CJ111" s="1742"/>
      <c r="CK111" s="1742"/>
      <c r="CL111" s="1742"/>
      <c r="CM111" s="1742"/>
      <c r="CN111" s="1742"/>
      <c r="CO111" s="1742"/>
      <c r="CP111" s="1742"/>
      <c r="CQ111" s="1742"/>
      <c r="CR111" s="1742"/>
      <c r="CS111" s="1742"/>
      <c r="CT111" s="1742"/>
      <c r="CU111" s="1742"/>
      <c r="CV111" s="1742"/>
      <c r="CW111" s="1742"/>
      <c r="CX111" s="1742"/>
      <c r="CY111" s="1742"/>
      <c r="CZ111" s="1742"/>
      <c r="DA111" s="1742"/>
      <c r="DB111" s="1742"/>
      <c r="DC111" s="1742"/>
      <c r="DD111" s="1742"/>
      <c r="DE111" s="1742"/>
      <c r="DF111" s="1742"/>
      <c r="DG111" s="1742"/>
      <c r="DH111" s="1742"/>
      <c r="DI111" s="1742"/>
      <c r="DJ111" s="1742"/>
      <c r="DK111" s="1742"/>
      <c r="DL111" s="1742"/>
      <c r="DM111" s="1742"/>
      <c r="DN111" s="1742"/>
      <c r="DO111" s="1742"/>
      <c r="DP111" s="1742"/>
      <c r="DQ111" s="1742"/>
      <c r="DR111" s="1742"/>
      <c r="DS111" s="1742"/>
      <c r="DT111" s="1742"/>
      <c r="DU111" s="1742"/>
      <c r="DV111" s="1742"/>
      <c r="DW111" s="1742"/>
      <c r="DX111" s="1742"/>
      <c r="DY111" s="1742"/>
      <c r="DZ111" s="1742"/>
      <c r="EA111" s="1742"/>
      <c r="EB111" s="1742"/>
      <c r="EC111" s="1742"/>
      <c r="ED111" s="1742"/>
      <c r="EE111" s="1742"/>
      <c r="EF111" s="1742"/>
      <c r="EG111" s="1742"/>
      <c r="EH111" s="1742"/>
      <c r="EI111" s="1742"/>
      <c r="EJ111" s="1742"/>
      <c r="EK111" s="1742"/>
      <c r="EL111" s="1742"/>
      <c r="EM111" s="1742"/>
      <c r="EN111" s="1742"/>
      <c r="EO111" s="1742"/>
      <c r="EP111" s="1742"/>
      <c r="EQ111" s="1742"/>
      <c r="ER111" s="1742"/>
      <c r="ES111" s="1742"/>
      <c r="ET111" s="1742"/>
      <c r="EU111" s="1742"/>
      <c r="EV111" s="1742"/>
      <c r="EW111" s="1742"/>
      <c r="EX111" s="1742"/>
      <c r="EY111" s="1742"/>
      <c r="EZ111" s="1742"/>
      <c r="FA111" s="1742"/>
      <c r="FB111" s="1742"/>
      <c r="FC111" s="1742"/>
      <c r="FD111" s="1742"/>
      <c r="FE111" s="1742"/>
      <c r="FF111" s="1742"/>
      <c r="FG111" s="1742"/>
      <c r="FH111" s="1742"/>
      <c r="FI111" s="1742"/>
      <c r="FJ111" s="1742"/>
      <c r="FK111" s="1742"/>
      <c r="FL111" s="1742"/>
      <c r="FM111" s="1742"/>
      <c r="FN111" s="1742"/>
      <c r="FO111" s="1742"/>
      <c r="FP111" s="1742"/>
      <c r="FQ111" s="1742"/>
      <c r="FR111" s="1742"/>
      <c r="FS111" s="1742"/>
      <c r="FT111" s="1742"/>
      <c r="FU111" s="1742"/>
      <c r="FV111" s="1742"/>
      <c r="FW111" s="1742"/>
      <c r="FX111" s="1742"/>
      <c r="FY111" s="1742"/>
      <c r="FZ111" s="1742"/>
      <c r="GA111" s="1742"/>
      <c r="GB111" s="1742"/>
      <c r="GC111" s="1742"/>
      <c r="GD111" s="1742"/>
      <c r="GE111" s="1742"/>
      <c r="GF111" s="1742"/>
      <c r="GG111" s="1742"/>
      <c r="GH111" s="1742"/>
      <c r="GI111" s="1742"/>
      <c r="GJ111" s="1742"/>
      <c r="GK111" s="1742"/>
      <c r="GL111" s="1742"/>
      <c r="GM111" s="1742"/>
      <c r="GN111" s="1742"/>
      <c r="GO111" s="1742"/>
      <c r="GP111" s="1742"/>
      <c r="GQ111" s="1742"/>
      <c r="GR111" s="1742"/>
      <c r="GS111" s="1742"/>
      <c r="GT111" s="1742"/>
      <c r="GU111" s="1742"/>
      <c r="GV111" s="1742"/>
      <c r="GW111" s="1742"/>
      <c r="GX111" s="1742"/>
      <c r="GY111" s="1742"/>
      <c r="GZ111" s="1742"/>
      <c r="HA111" s="1742"/>
      <c r="HB111" s="1742"/>
      <c r="HC111" s="1742"/>
      <c r="HD111" s="1742"/>
      <c r="HE111" s="1742"/>
      <c r="HF111" s="1742"/>
      <c r="HG111" s="1742"/>
      <c r="HH111" s="1742"/>
      <c r="HI111" s="1742"/>
      <c r="HJ111" s="1742"/>
      <c r="HK111" s="1742"/>
      <c r="HL111" s="1742"/>
      <c r="HM111" s="1742"/>
      <c r="HN111" s="1742"/>
      <c r="HO111" s="1742"/>
      <c r="HP111" s="1742"/>
      <c r="HQ111" s="1742"/>
      <c r="HR111" s="1742"/>
      <c r="HS111" s="1742"/>
      <c r="HT111" s="1742"/>
      <c r="HU111" s="1742"/>
    </row>
    <row r="112" spans="1:229">
      <c r="A112" s="1726" t="s">
        <v>2297</v>
      </c>
      <c r="B112" s="1734">
        <v>1144</v>
      </c>
      <c r="C112" s="1741">
        <v>2.1902282125899832</v>
      </c>
      <c r="D112" s="1734">
        <v>1492.3463622301042</v>
      </c>
      <c r="E112" s="1481">
        <v>2.4505737048513883</v>
      </c>
      <c r="F112" s="588"/>
      <c r="G112" s="588"/>
      <c r="H112" s="588"/>
      <c r="I112" s="588"/>
      <c r="J112" s="588"/>
      <c r="K112" s="588"/>
      <c r="L112" s="588"/>
      <c r="M112" s="588"/>
      <c r="N112" s="588"/>
      <c r="O112" s="588"/>
      <c r="P112" s="588"/>
      <c r="Q112" s="588"/>
      <c r="R112" s="588"/>
      <c r="S112" s="588"/>
      <c r="T112" s="588"/>
      <c r="U112" s="588"/>
      <c r="V112" s="588"/>
      <c r="W112" s="588"/>
      <c r="X112" s="588"/>
      <c r="Y112" s="588"/>
      <c r="Z112" s="588"/>
      <c r="AA112" s="588"/>
      <c r="AB112" s="588"/>
      <c r="AC112" s="588"/>
      <c r="AD112" s="588"/>
      <c r="AE112" s="588"/>
      <c r="AF112" s="588"/>
      <c r="AG112" s="588"/>
      <c r="AH112" s="588"/>
      <c r="AI112" s="588"/>
      <c r="AJ112" s="588"/>
      <c r="AK112" s="588"/>
      <c r="AL112" s="588"/>
      <c r="AM112" s="588"/>
      <c r="AN112" s="588"/>
      <c r="AO112" s="588"/>
      <c r="AP112" s="588"/>
      <c r="AQ112" s="588"/>
      <c r="AR112" s="588"/>
      <c r="AS112" s="588"/>
      <c r="AT112" s="588"/>
      <c r="AU112" s="588"/>
      <c r="AV112" s="588"/>
      <c r="AW112" s="588"/>
      <c r="AX112" s="588"/>
      <c r="AY112" s="588"/>
      <c r="AZ112" s="588"/>
      <c r="BA112" s="588"/>
      <c r="BB112" s="588"/>
      <c r="BC112" s="588"/>
      <c r="BD112" s="588"/>
      <c r="BE112" s="588"/>
      <c r="BF112" s="588"/>
      <c r="BG112" s="588"/>
      <c r="BH112" s="588"/>
      <c r="BI112" s="588"/>
      <c r="BJ112" s="588"/>
      <c r="BK112" s="588"/>
      <c r="BL112" s="588"/>
      <c r="BM112" s="588"/>
      <c r="BN112" s="588"/>
      <c r="BO112" s="588"/>
      <c r="BP112" s="588"/>
      <c r="BQ112" s="588"/>
      <c r="BR112" s="588"/>
      <c r="BS112" s="588"/>
      <c r="BT112" s="588"/>
      <c r="BU112" s="588"/>
      <c r="BV112" s="588"/>
      <c r="BW112" s="588"/>
      <c r="BX112" s="588"/>
      <c r="BY112" s="588"/>
      <c r="BZ112" s="588"/>
      <c r="CA112" s="588"/>
      <c r="CB112" s="588"/>
      <c r="CC112" s="588"/>
      <c r="CD112" s="588"/>
      <c r="CE112" s="588"/>
      <c r="CF112" s="588"/>
      <c r="CG112" s="588"/>
      <c r="CH112" s="588"/>
      <c r="CI112" s="588"/>
      <c r="CJ112" s="588"/>
      <c r="CK112" s="588"/>
      <c r="CL112" s="588"/>
      <c r="CM112" s="588"/>
      <c r="CN112" s="588"/>
      <c r="CO112" s="588"/>
      <c r="CP112" s="588"/>
      <c r="CQ112" s="588"/>
      <c r="CR112" s="588"/>
      <c r="CS112" s="588"/>
      <c r="CT112" s="588"/>
      <c r="CU112" s="588"/>
      <c r="CV112" s="588"/>
      <c r="CW112" s="588"/>
      <c r="CX112" s="588"/>
      <c r="CY112" s="588"/>
      <c r="CZ112" s="588"/>
      <c r="DA112" s="588"/>
      <c r="DB112" s="588"/>
      <c r="DC112" s="588"/>
      <c r="DD112" s="588"/>
      <c r="DE112" s="588"/>
      <c r="DF112" s="588"/>
      <c r="DG112" s="588"/>
      <c r="DH112" s="588"/>
      <c r="DI112" s="588"/>
      <c r="DJ112" s="588"/>
      <c r="DK112" s="588"/>
      <c r="DL112" s="588"/>
      <c r="DM112" s="588"/>
      <c r="DN112" s="588"/>
      <c r="DO112" s="588"/>
      <c r="DP112" s="588"/>
      <c r="DQ112" s="588"/>
      <c r="DR112" s="588"/>
      <c r="DS112" s="588"/>
      <c r="DT112" s="588"/>
      <c r="DU112" s="588"/>
      <c r="DV112" s="588"/>
      <c r="DW112" s="588"/>
      <c r="DX112" s="588"/>
      <c r="DY112" s="588"/>
      <c r="DZ112" s="588"/>
      <c r="EA112" s="588"/>
      <c r="EB112" s="588"/>
      <c r="EC112" s="588"/>
      <c r="ED112" s="588"/>
      <c r="EE112" s="588"/>
      <c r="EF112" s="588"/>
      <c r="EG112" s="588"/>
      <c r="EH112" s="588"/>
      <c r="EI112" s="588"/>
      <c r="EJ112" s="588"/>
      <c r="EK112" s="588"/>
      <c r="EL112" s="588"/>
      <c r="EM112" s="588"/>
      <c r="EN112" s="588"/>
      <c r="EO112" s="588"/>
      <c r="EP112" s="588"/>
      <c r="EQ112" s="588"/>
      <c r="ER112" s="588"/>
      <c r="ES112" s="588"/>
      <c r="ET112" s="588"/>
      <c r="EU112" s="588"/>
      <c r="EV112" s="588"/>
      <c r="EW112" s="588"/>
      <c r="EX112" s="588"/>
      <c r="EY112" s="588"/>
      <c r="EZ112" s="588"/>
      <c r="FA112" s="588"/>
      <c r="FB112" s="588"/>
      <c r="FC112" s="588"/>
      <c r="FD112" s="588"/>
      <c r="FE112" s="588"/>
      <c r="FF112" s="588"/>
      <c r="FG112" s="588"/>
      <c r="FH112" s="588"/>
      <c r="FI112" s="588"/>
      <c r="FJ112" s="588"/>
      <c r="FK112" s="588"/>
      <c r="FL112" s="588"/>
      <c r="FM112" s="588"/>
      <c r="FN112" s="588"/>
      <c r="FO112" s="588"/>
      <c r="FP112" s="588"/>
      <c r="FQ112" s="588"/>
      <c r="FR112" s="588"/>
      <c r="FS112" s="588"/>
      <c r="FT112" s="588"/>
      <c r="FU112" s="588"/>
      <c r="FV112" s="588"/>
      <c r="FW112" s="588"/>
      <c r="FX112" s="588"/>
      <c r="FY112" s="588"/>
      <c r="FZ112" s="588"/>
      <c r="GA112" s="588"/>
      <c r="GB112" s="588"/>
      <c r="GC112" s="588"/>
      <c r="GD112" s="588"/>
      <c r="GE112" s="588"/>
      <c r="GF112" s="588"/>
      <c r="GG112" s="588"/>
      <c r="GH112" s="588"/>
      <c r="GI112" s="588"/>
      <c r="GJ112" s="588"/>
      <c r="GK112" s="588"/>
      <c r="GL112" s="588"/>
      <c r="GM112" s="588"/>
      <c r="GN112" s="588"/>
      <c r="GO112" s="588"/>
      <c r="GP112" s="588"/>
      <c r="GQ112" s="588"/>
      <c r="GR112" s="588"/>
      <c r="GS112" s="588"/>
      <c r="GT112" s="588"/>
      <c r="GU112" s="588"/>
      <c r="GV112" s="588"/>
      <c r="GW112" s="588"/>
      <c r="GX112" s="588"/>
      <c r="GY112" s="588"/>
      <c r="GZ112" s="588"/>
      <c r="HA112" s="588"/>
      <c r="HB112" s="588"/>
      <c r="HC112" s="588"/>
      <c r="HD112" s="588"/>
      <c r="HE112" s="588"/>
      <c r="HF112" s="588"/>
      <c r="HG112" s="588"/>
      <c r="HH112" s="588"/>
      <c r="HI112" s="588"/>
      <c r="HJ112" s="588"/>
      <c r="HK112" s="588"/>
      <c r="HL112" s="588"/>
      <c r="HM112" s="588"/>
      <c r="HN112" s="588"/>
      <c r="HO112" s="588"/>
      <c r="HP112" s="588"/>
      <c r="HQ112" s="588"/>
      <c r="HR112" s="588"/>
      <c r="HS112" s="588"/>
      <c r="HT112" s="588"/>
      <c r="HU112" s="588"/>
    </row>
    <row r="113" spans="1:229">
      <c r="A113" s="1726" t="s">
        <v>1134</v>
      </c>
      <c r="B113" s="1734">
        <v>5311</v>
      </c>
      <c r="C113" s="1741">
        <v>10.168096186245981</v>
      </c>
      <c r="D113" s="1734">
        <v>1370.5391894033241</v>
      </c>
      <c r="E113" s="1481">
        <v>2.2505548202638099</v>
      </c>
    </row>
    <row r="114" spans="1:229">
      <c r="A114" s="1726" t="s">
        <v>1138</v>
      </c>
      <c r="B114" s="1734">
        <v>1414</v>
      </c>
      <c r="C114" s="1741">
        <v>2.7071527033236333</v>
      </c>
      <c r="D114" s="1734">
        <v>1083.6216478902043</v>
      </c>
      <c r="E114" s="1481">
        <v>1.7794091127472558</v>
      </c>
    </row>
    <row r="115" spans="1:229">
      <c r="A115" s="1726" t="s">
        <v>910</v>
      </c>
      <c r="B115" s="1734">
        <v>429</v>
      </c>
      <c r="C115" s="1741">
        <v>0.82133557972124371</v>
      </c>
      <c r="D115" s="1734">
        <v>1021.023401</v>
      </c>
      <c r="E115" s="1481">
        <v>1.6766168778603812</v>
      </c>
    </row>
    <row r="116" spans="1:229">
      <c r="A116" s="1728" t="s">
        <v>2298</v>
      </c>
      <c r="B116" s="1735">
        <v>26317</v>
      </c>
      <c r="C116" s="1743">
        <v>50.382907030173072</v>
      </c>
      <c r="D116" s="1735">
        <v>32917.863825358421</v>
      </c>
      <c r="E116" s="1491">
        <v>54.054242066001009</v>
      </c>
    </row>
    <row r="117" spans="1:229">
      <c r="A117" s="1558" t="s">
        <v>66</v>
      </c>
      <c r="B117" s="1558"/>
      <c r="C117" s="1558"/>
      <c r="D117" s="1558"/>
      <c r="E117" s="1558"/>
    </row>
    <row r="118" spans="1:229">
      <c r="A118" s="1730" t="s">
        <v>1126</v>
      </c>
      <c r="B118" s="1731"/>
      <c r="C118" s="1731"/>
      <c r="D118" s="1731"/>
      <c r="E118" s="1731"/>
    </row>
    <row r="119" spans="1:229">
      <c r="A119" s="1730" t="s">
        <v>1127</v>
      </c>
      <c r="B119" s="1731"/>
      <c r="C119" s="1731"/>
      <c r="D119" s="1731"/>
      <c r="E119" s="1731"/>
    </row>
    <row r="120" spans="1:229" ht="15" customHeight="1">
      <c r="A120" s="1744"/>
      <c r="B120" s="1741"/>
      <c r="C120" s="1741"/>
      <c r="D120" s="1741"/>
      <c r="E120" s="1741"/>
    </row>
    <row r="121" spans="1:229">
      <c r="A121" s="2765" t="s">
        <v>1140</v>
      </c>
      <c r="B121" s="2765"/>
      <c r="C121" s="2765"/>
      <c r="D121" s="2765"/>
      <c r="E121" s="2765"/>
    </row>
    <row r="122" spans="1:229">
      <c r="A122" s="1719" t="s">
        <v>754</v>
      </c>
      <c r="B122" s="1720"/>
      <c r="C122" s="1720"/>
      <c r="D122" s="1720"/>
      <c r="E122" s="1720"/>
    </row>
    <row r="123" spans="1:229">
      <c r="A123" s="1722" t="s">
        <v>7</v>
      </c>
      <c r="B123" s="1739">
        <v>2009</v>
      </c>
      <c r="C123" s="1739">
        <v>2010</v>
      </c>
      <c r="D123" s="1739">
        <v>2011</v>
      </c>
      <c r="E123" s="1739">
        <v>2012</v>
      </c>
    </row>
    <row r="124" spans="1:229">
      <c r="A124" s="1724" t="s">
        <v>8</v>
      </c>
      <c r="B124" s="1746">
        <v>43171.302971823083</v>
      </c>
      <c r="C124" s="1733">
        <v>48446</v>
      </c>
      <c r="D124" s="1733">
        <v>52232</v>
      </c>
      <c r="E124" s="1733">
        <v>60898</v>
      </c>
    </row>
    <row r="125" spans="1:229">
      <c r="A125" s="1726" t="s">
        <v>1141</v>
      </c>
      <c r="B125" s="1734">
        <v>3786</v>
      </c>
      <c r="C125" s="1734">
        <v>1768</v>
      </c>
      <c r="D125" s="1734">
        <v>2240</v>
      </c>
      <c r="E125" s="1734">
        <v>1825</v>
      </c>
    </row>
    <row r="126" spans="1:229">
      <c r="A126" s="1726" t="s">
        <v>1142</v>
      </c>
      <c r="B126" s="1734">
        <v>2900</v>
      </c>
      <c r="C126" s="1734">
        <v>6614</v>
      </c>
      <c r="D126" s="1734">
        <v>4822</v>
      </c>
      <c r="E126" s="1734">
        <v>6120</v>
      </c>
      <c r="F126" s="1721"/>
      <c r="G126" s="1721"/>
      <c r="H126" s="1721"/>
      <c r="I126" s="1721"/>
      <c r="J126" s="1721"/>
      <c r="K126" s="1721"/>
      <c r="L126" s="1721"/>
      <c r="M126" s="1721"/>
      <c r="N126" s="1721"/>
      <c r="O126" s="1721"/>
      <c r="P126" s="1721"/>
      <c r="Q126" s="1721"/>
      <c r="R126" s="1721"/>
      <c r="S126" s="1721"/>
      <c r="T126" s="1721"/>
      <c r="U126" s="1721"/>
      <c r="V126" s="1721"/>
      <c r="W126" s="1721"/>
      <c r="X126" s="1721"/>
      <c r="Y126" s="1721"/>
      <c r="Z126" s="1721"/>
      <c r="AA126" s="1721"/>
      <c r="AB126" s="1721"/>
      <c r="AC126" s="1721"/>
      <c r="AD126" s="1721"/>
      <c r="AE126" s="1721"/>
      <c r="AF126" s="1721"/>
      <c r="AG126" s="1721"/>
      <c r="AH126" s="1721"/>
      <c r="AI126" s="1721"/>
      <c r="AJ126" s="1721"/>
      <c r="AK126" s="1721"/>
      <c r="AL126" s="1721"/>
      <c r="AM126" s="1721"/>
      <c r="AN126" s="1721"/>
      <c r="AO126" s="1721"/>
      <c r="AP126" s="1721"/>
      <c r="AQ126" s="1721"/>
      <c r="AR126" s="1721"/>
      <c r="AS126" s="1721"/>
      <c r="AT126" s="1721"/>
      <c r="AU126" s="1721"/>
      <c r="AV126" s="1721"/>
      <c r="AW126" s="1721"/>
      <c r="AX126" s="1721"/>
      <c r="AY126" s="1721"/>
      <c r="AZ126" s="1721"/>
      <c r="BA126" s="1721"/>
      <c r="BB126" s="1721"/>
      <c r="BC126" s="1721"/>
      <c r="BD126" s="1721"/>
      <c r="BE126" s="1721"/>
      <c r="BF126" s="1721"/>
      <c r="BG126" s="1721"/>
      <c r="BH126" s="1721"/>
      <c r="BI126" s="1721"/>
      <c r="BJ126" s="1721"/>
      <c r="BK126" s="1721"/>
      <c r="BL126" s="1721"/>
      <c r="BM126" s="1721"/>
      <c r="BN126" s="1721"/>
      <c r="BO126" s="1721"/>
      <c r="BP126" s="1721"/>
      <c r="BQ126" s="1721"/>
      <c r="BR126" s="1721"/>
      <c r="BS126" s="1721"/>
      <c r="BT126" s="1721"/>
      <c r="BU126" s="1721"/>
      <c r="BV126" s="1721"/>
      <c r="BW126" s="1721"/>
      <c r="BX126" s="1721"/>
      <c r="BY126" s="1721"/>
      <c r="BZ126" s="1721"/>
      <c r="CA126" s="1721"/>
      <c r="CB126" s="1721"/>
      <c r="CC126" s="1721"/>
      <c r="CD126" s="1721"/>
      <c r="CE126" s="1721"/>
      <c r="CF126" s="1721"/>
      <c r="CG126" s="1721"/>
      <c r="CH126" s="1721"/>
      <c r="CI126" s="1721"/>
      <c r="CJ126" s="1721"/>
      <c r="CK126" s="1721"/>
      <c r="CL126" s="1721"/>
      <c r="CM126" s="1721"/>
      <c r="CN126" s="1721"/>
      <c r="CO126" s="1721"/>
      <c r="CP126" s="1721"/>
      <c r="CQ126" s="1721"/>
      <c r="CR126" s="1721"/>
      <c r="CS126" s="1721"/>
      <c r="CT126" s="1721"/>
      <c r="CU126" s="1721"/>
      <c r="CV126" s="1721"/>
      <c r="CW126" s="1721"/>
      <c r="CX126" s="1721"/>
      <c r="CY126" s="1721"/>
      <c r="CZ126" s="1721"/>
      <c r="DA126" s="1721"/>
      <c r="DB126" s="1721"/>
      <c r="DC126" s="1721"/>
      <c r="DD126" s="1721"/>
      <c r="DE126" s="1721"/>
      <c r="DF126" s="1721"/>
      <c r="DG126" s="1721"/>
      <c r="DH126" s="1721"/>
      <c r="DI126" s="1721"/>
      <c r="DJ126" s="1721"/>
      <c r="DK126" s="1721"/>
      <c r="DL126" s="1721"/>
      <c r="DM126" s="1721"/>
      <c r="DN126" s="1721"/>
      <c r="DO126" s="1721"/>
      <c r="DP126" s="1721"/>
      <c r="DQ126" s="1721"/>
      <c r="DR126" s="1721"/>
      <c r="DS126" s="1721"/>
      <c r="DT126" s="1721"/>
      <c r="DU126" s="1721"/>
      <c r="DV126" s="1721"/>
      <c r="DW126" s="1721"/>
      <c r="DX126" s="1721"/>
      <c r="DY126" s="1721"/>
      <c r="DZ126" s="1721"/>
      <c r="EA126" s="1721"/>
      <c r="EB126" s="1721"/>
      <c r="EC126" s="1721"/>
      <c r="ED126" s="1721"/>
      <c r="EE126" s="1721"/>
      <c r="EF126" s="1721"/>
      <c r="EG126" s="1721"/>
      <c r="EH126" s="1721"/>
      <c r="EI126" s="1721"/>
      <c r="EJ126" s="1721"/>
      <c r="EK126" s="1721"/>
      <c r="EL126" s="1721"/>
      <c r="EM126" s="1721"/>
      <c r="EN126" s="1721"/>
      <c r="EO126" s="1721"/>
      <c r="EP126" s="1721"/>
      <c r="EQ126" s="1721"/>
      <c r="ER126" s="1721"/>
      <c r="ES126" s="1721"/>
      <c r="ET126" s="1721"/>
      <c r="EU126" s="1721"/>
      <c r="EV126" s="1721"/>
      <c r="EW126" s="1721"/>
      <c r="EX126" s="1721"/>
      <c r="EY126" s="1721"/>
      <c r="EZ126" s="1721"/>
      <c r="FA126" s="1721"/>
      <c r="FB126" s="1721"/>
      <c r="FC126" s="1721"/>
      <c r="FD126" s="1721"/>
      <c r="FE126" s="1721"/>
      <c r="FF126" s="1721"/>
      <c r="FG126" s="1721"/>
      <c r="FH126" s="1721"/>
      <c r="FI126" s="1721"/>
      <c r="FJ126" s="1721"/>
      <c r="FK126" s="1721"/>
      <c r="FL126" s="1721"/>
      <c r="FM126" s="1721"/>
      <c r="FN126" s="1721"/>
      <c r="FO126" s="1721"/>
      <c r="FP126" s="1721"/>
      <c r="FQ126" s="1721"/>
      <c r="FR126" s="1721"/>
      <c r="FS126" s="1721"/>
      <c r="FT126" s="1721"/>
      <c r="FU126" s="1721"/>
      <c r="FV126" s="1721"/>
      <c r="FW126" s="1721"/>
      <c r="FX126" s="1721"/>
      <c r="FY126" s="1721"/>
      <c r="FZ126" s="1721"/>
      <c r="GA126" s="1721"/>
      <c r="GB126" s="1721"/>
      <c r="GC126" s="1721"/>
      <c r="GD126" s="1721"/>
      <c r="GE126" s="1721"/>
      <c r="GF126" s="1721"/>
      <c r="GG126" s="1721"/>
      <c r="GH126" s="1721"/>
      <c r="GI126" s="1721"/>
      <c r="GJ126" s="1721"/>
      <c r="GK126" s="1721"/>
      <c r="GL126" s="1721"/>
      <c r="GM126" s="1721"/>
      <c r="GN126" s="1721"/>
      <c r="GO126" s="1721"/>
      <c r="GP126" s="1721"/>
      <c r="GQ126" s="1721"/>
      <c r="GR126" s="1721"/>
      <c r="GS126" s="1721"/>
      <c r="GT126" s="1721"/>
      <c r="GU126" s="1721"/>
      <c r="GV126" s="1721"/>
      <c r="GW126" s="1721"/>
      <c r="GX126" s="1721"/>
      <c r="GY126" s="1721"/>
      <c r="GZ126" s="1721"/>
      <c r="HA126" s="1721"/>
      <c r="HB126" s="1721"/>
      <c r="HC126" s="1721"/>
      <c r="HD126" s="1721"/>
      <c r="HE126" s="1721"/>
      <c r="HF126" s="1721"/>
      <c r="HG126" s="1721"/>
      <c r="HH126" s="1721"/>
      <c r="HI126" s="1721"/>
      <c r="HJ126" s="1721"/>
      <c r="HK126" s="1721"/>
      <c r="HL126" s="1721"/>
      <c r="HM126" s="1721"/>
      <c r="HN126" s="1721"/>
      <c r="HO126" s="1721"/>
      <c r="HP126" s="1721"/>
      <c r="HQ126" s="1721"/>
      <c r="HR126" s="1721"/>
      <c r="HS126" s="1721"/>
      <c r="HT126" s="1721"/>
      <c r="HU126" s="1721"/>
    </row>
    <row r="127" spans="1:229">
      <c r="A127" s="1726" t="s">
        <v>1143</v>
      </c>
      <c r="B127" s="1734">
        <v>6241</v>
      </c>
      <c r="C127" s="1734">
        <v>4144</v>
      </c>
      <c r="D127" s="1734">
        <v>4156</v>
      </c>
      <c r="E127" s="1734">
        <v>4834</v>
      </c>
      <c r="F127" s="1742"/>
      <c r="G127" s="1742"/>
      <c r="H127" s="1742"/>
      <c r="I127" s="1742"/>
      <c r="J127" s="1742"/>
      <c r="K127" s="1742"/>
      <c r="L127" s="1742"/>
      <c r="M127" s="1742"/>
      <c r="N127" s="1742"/>
      <c r="O127" s="1742"/>
      <c r="P127" s="1742"/>
      <c r="Q127" s="1742"/>
      <c r="R127" s="1742"/>
      <c r="S127" s="1742"/>
      <c r="T127" s="1742"/>
      <c r="U127" s="1742"/>
      <c r="V127" s="1742"/>
      <c r="W127" s="1742"/>
      <c r="X127" s="1742"/>
      <c r="Y127" s="1742"/>
      <c r="Z127" s="1742"/>
      <c r="AA127" s="1742"/>
      <c r="AB127" s="1742"/>
      <c r="AC127" s="1742"/>
      <c r="AD127" s="1742"/>
      <c r="AE127" s="1742"/>
      <c r="AF127" s="1742"/>
      <c r="AG127" s="1742"/>
      <c r="AH127" s="1742"/>
      <c r="AI127" s="1742"/>
      <c r="AJ127" s="1742"/>
      <c r="AK127" s="1742"/>
      <c r="AL127" s="1742"/>
      <c r="AM127" s="1742"/>
      <c r="AN127" s="1742"/>
      <c r="AO127" s="1742"/>
      <c r="AP127" s="1742"/>
      <c r="AQ127" s="1742"/>
      <c r="AR127" s="1742"/>
      <c r="AS127" s="1742"/>
      <c r="AT127" s="1742"/>
      <c r="AU127" s="1742"/>
      <c r="AV127" s="1742"/>
      <c r="AW127" s="1742"/>
      <c r="AX127" s="1742"/>
      <c r="AY127" s="1742"/>
      <c r="AZ127" s="1742"/>
      <c r="BA127" s="1742"/>
      <c r="BB127" s="1742"/>
      <c r="BC127" s="1742"/>
      <c r="BD127" s="1742"/>
      <c r="BE127" s="1742"/>
      <c r="BF127" s="1742"/>
      <c r="BG127" s="1742"/>
      <c r="BH127" s="1742"/>
      <c r="BI127" s="1742"/>
      <c r="BJ127" s="1742"/>
      <c r="BK127" s="1742"/>
      <c r="BL127" s="1742"/>
      <c r="BM127" s="1742"/>
      <c r="BN127" s="1742"/>
      <c r="BO127" s="1742"/>
      <c r="BP127" s="1742"/>
      <c r="BQ127" s="1742"/>
      <c r="BR127" s="1742"/>
      <c r="BS127" s="1742"/>
      <c r="BT127" s="1742"/>
      <c r="BU127" s="1742"/>
      <c r="BV127" s="1742"/>
      <c r="BW127" s="1742"/>
      <c r="BX127" s="1742"/>
      <c r="BY127" s="1742"/>
      <c r="BZ127" s="1742"/>
      <c r="CA127" s="1742"/>
      <c r="CB127" s="1742"/>
      <c r="CC127" s="1742"/>
      <c r="CD127" s="1742"/>
      <c r="CE127" s="1742"/>
      <c r="CF127" s="1742"/>
      <c r="CG127" s="1742"/>
      <c r="CH127" s="1742"/>
      <c r="CI127" s="1742"/>
      <c r="CJ127" s="1742"/>
      <c r="CK127" s="1742"/>
      <c r="CL127" s="1742"/>
      <c r="CM127" s="1742"/>
      <c r="CN127" s="1742"/>
      <c r="CO127" s="1742"/>
      <c r="CP127" s="1742"/>
      <c r="CQ127" s="1742"/>
      <c r="CR127" s="1742"/>
      <c r="CS127" s="1742"/>
      <c r="CT127" s="1742"/>
      <c r="CU127" s="1742"/>
      <c r="CV127" s="1742"/>
      <c r="CW127" s="1742"/>
      <c r="CX127" s="1742"/>
      <c r="CY127" s="1742"/>
      <c r="CZ127" s="1742"/>
      <c r="DA127" s="1742"/>
      <c r="DB127" s="1742"/>
      <c r="DC127" s="1742"/>
      <c r="DD127" s="1742"/>
      <c r="DE127" s="1742"/>
      <c r="DF127" s="1742"/>
      <c r="DG127" s="1742"/>
      <c r="DH127" s="1742"/>
      <c r="DI127" s="1742"/>
      <c r="DJ127" s="1742"/>
      <c r="DK127" s="1742"/>
      <c r="DL127" s="1742"/>
      <c r="DM127" s="1742"/>
      <c r="DN127" s="1742"/>
      <c r="DO127" s="1742"/>
      <c r="DP127" s="1742"/>
      <c r="DQ127" s="1742"/>
      <c r="DR127" s="1742"/>
      <c r="DS127" s="1742"/>
      <c r="DT127" s="1742"/>
      <c r="DU127" s="1742"/>
      <c r="DV127" s="1742"/>
      <c r="DW127" s="1742"/>
      <c r="DX127" s="1742"/>
      <c r="DY127" s="1742"/>
      <c r="DZ127" s="1742"/>
      <c r="EA127" s="1742"/>
      <c r="EB127" s="1742"/>
      <c r="EC127" s="1742"/>
      <c r="ED127" s="1742"/>
      <c r="EE127" s="1742"/>
      <c r="EF127" s="1742"/>
      <c r="EG127" s="1742"/>
      <c r="EH127" s="1742"/>
      <c r="EI127" s="1742"/>
      <c r="EJ127" s="1742"/>
      <c r="EK127" s="1742"/>
      <c r="EL127" s="1742"/>
      <c r="EM127" s="1742"/>
      <c r="EN127" s="1742"/>
      <c r="EO127" s="1742"/>
      <c r="EP127" s="1742"/>
      <c r="EQ127" s="1742"/>
      <c r="ER127" s="1742"/>
      <c r="ES127" s="1742"/>
      <c r="ET127" s="1742"/>
      <c r="EU127" s="1742"/>
      <c r="EV127" s="1742"/>
      <c r="EW127" s="1742"/>
      <c r="EX127" s="1742"/>
      <c r="EY127" s="1742"/>
      <c r="EZ127" s="1742"/>
      <c r="FA127" s="1742"/>
      <c r="FB127" s="1742"/>
      <c r="FC127" s="1742"/>
      <c r="FD127" s="1742"/>
      <c r="FE127" s="1742"/>
      <c r="FF127" s="1742"/>
      <c r="FG127" s="1742"/>
      <c r="FH127" s="1742"/>
      <c r="FI127" s="1742"/>
      <c r="FJ127" s="1742"/>
      <c r="FK127" s="1742"/>
      <c r="FL127" s="1742"/>
      <c r="FM127" s="1742"/>
      <c r="FN127" s="1742"/>
      <c r="FO127" s="1742"/>
      <c r="FP127" s="1742"/>
      <c r="FQ127" s="1742"/>
      <c r="FR127" s="1742"/>
      <c r="FS127" s="1742"/>
      <c r="FT127" s="1742"/>
      <c r="FU127" s="1742"/>
      <c r="FV127" s="1742"/>
      <c r="FW127" s="1742"/>
      <c r="FX127" s="1742"/>
      <c r="FY127" s="1742"/>
      <c r="FZ127" s="1742"/>
      <c r="GA127" s="1742"/>
      <c r="GB127" s="1742"/>
      <c r="GC127" s="1742"/>
      <c r="GD127" s="1742"/>
      <c r="GE127" s="1742"/>
      <c r="GF127" s="1742"/>
      <c r="GG127" s="1742"/>
      <c r="GH127" s="1742"/>
      <c r="GI127" s="1742"/>
      <c r="GJ127" s="1742"/>
      <c r="GK127" s="1742"/>
      <c r="GL127" s="1742"/>
      <c r="GM127" s="1742"/>
      <c r="GN127" s="1742"/>
      <c r="GO127" s="1742"/>
      <c r="GP127" s="1742"/>
      <c r="GQ127" s="1742"/>
      <c r="GR127" s="1742"/>
      <c r="GS127" s="1742"/>
      <c r="GT127" s="1742"/>
      <c r="GU127" s="1742"/>
      <c r="GV127" s="1742"/>
      <c r="GW127" s="1742"/>
      <c r="GX127" s="1742"/>
      <c r="GY127" s="1742"/>
      <c r="GZ127" s="1742"/>
      <c r="HA127" s="1742"/>
      <c r="HB127" s="1742"/>
      <c r="HC127" s="1742"/>
      <c r="HD127" s="1742"/>
      <c r="HE127" s="1742"/>
      <c r="HF127" s="1742"/>
      <c r="HG127" s="1742"/>
      <c r="HH127" s="1742"/>
      <c r="HI127" s="1742"/>
      <c r="HJ127" s="1742"/>
      <c r="HK127" s="1742"/>
      <c r="HL127" s="1742"/>
      <c r="HM127" s="1742"/>
      <c r="HN127" s="1742"/>
      <c r="HO127" s="1742"/>
      <c r="HP127" s="1742"/>
      <c r="HQ127" s="1742"/>
      <c r="HR127" s="1742"/>
      <c r="HS127" s="1742"/>
      <c r="HT127" s="1742"/>
      <c r="HU127" s="1742"/>
    </row>
    <row r="128" spans="1:229">
      <c r="A128" s="1726" t="s">
        <v>1144</v>
      </c>
      <c r="B128" s="1734">
        <v>224</v>
      </c>
      <c r="C128" s="1734">
        <v>1</v>
      </c>
      <c r="D128" s="1734">
        <v>1</v>
      </c>
      <c r="E128" s="1734">
        <v>143</v>
      </c>
      <c r="F128" s="588"/>
      <c r="G128" s="588"/>
      <c r="H128" s="588"/>
      <c r="I128" s="588"/>
      <c r="J128" s="588"/>
      <c r="K128" s="588"/>
      <c r="L128" s="588"/>
      <c r="M128" s="588"/>
      <c r="N128" s="588"/>
      <c r="O128" s="588"/>
      <c r="P128" s="588"/>
      <c r="Q128" s="588"/>
      <c r="R128" s="588"/>
      <c r="S128" s="588"/>
      <c r="T128" s="588"/>
      <c r="U128" s="588"/>
      <c r="V128" s="588"/>
      <c r="W128" s="588"/>
      <c r="X128" s="588"/>
      <c r="Y128" s="588"/>
      <c r="Z128" s="588"/>
      <c r="AA128" s="588"/>
      <c r="AB128" s="588"/>
      <c r="AC128" s="588"/>
      <c r="AD128" s="588"/>
      <c r="AE128" s="588"/>
      <c r="AF128" s="588"/>
      <c r="AG128" s="588"/>
      <c r="AH128" s="588"/>
      <c r="AI128" s="588"/>
      <c r="AJ128" s="588"/>
      <c r="AK128" s="588"/>
      <c r="AL128" s="588"/>
      <c r="AM128" s="588"/>
      <c r="AN128" s="588"/>
      <c r="AO128" s="588"/>
      <c r="AP128" s="588"/>
      <c r="AQ128" s="588"/>
      <c r="AR128" s="588"/>
      <c r="AS128" s="588"/>
      <c r="AT128" s="588"/>
      <c r="AU128" s="588"/>
      <c r="AV128" s="588"/>
      <c r="AW128" s="588"/>
      <c r="AX128" s="588"/>
      <c r="AY128" s="588"/>
      <c r="AZ128" s="588"/>
      <c r="BA128" s="588"/>
      <c r="BB128" s="588"/>
      <c r="BC128" s="588"/>
      <c r="BD128" s="588"/>
      <c r="BE128" s="588"/>
      <c r="BF128" s="588"/>
      <c r="BG128" s="588"/>
      <c r="BH128" s="588"/>
      <c r="BI128" s="588"/>
      <c r="BJ128" s="588"/>
      <c r="BK128" s="588"/>
      <c r="BL128" s="588"/>
      <c r="BM128" s="588"/>
      <c r="BN128" s="588"/>
      <c r="BO128" s="588"/>
      <c r="BP128" s="588"/>
      <c r="BQ128" s="588"/>
      <c r="BR128" s="588"/>
      <c r="BS128" s="588"/>
      <c r="BT128" s="588"/>
      <c r="BU128" s="588"/>
      <c r="BV128" s="588"/>
      <c r="BW128" s="588"/>
      <c r="BX128" s="588"/>
      <c r="BY128" s="588"/>
      <c r="BZ128" s="588"/>
      <c r="CA128" s="588"/>
      <c r="CB128" s="588"/>
      <c r="CC128" s="588"/>
      <c r="CD128" s="588"/>
      <c r="CE128" s="588"/>
      <c r="CF128" s="588"/>
      <c r="CG128" s="588"/>
      <c r="CH128" s="588"/>
      <c r="CI128" s="588"/>
      <c r="CJ128" s="588"/>
      <c r="CK128" s="588"/>
      <c r="CL128" s="588"/>
      <c r="CM128" s="588"/>
      <c r="CN128" s="588"/>
      <c r="CO128" s="588"/>
      <c r="CP128" s="588"/>
      <c r="CQ128" s="588"/>
      <c r="CR128" s="588"/>
      <c r="CS128" s="588"/>
      <c r="CT128" s="588"/>
      <c r="CU128" s="588"/>
      <c r="CV128" s="588"/>
      <c r="CW128" s="588"/>
      <c r="CX128" s="588"/>
      <c r="CY128" s="588"/>
      <c r="CZ128" s="588"/>
      <c r="DA128" s="588"/>
      <c r="DB128" s="588"/>
      <c r="DC128" s="588"/>
      <c r="DD128" s="588"/>
      <c r="DE128" s="588"/>
      <c r="DF128" s="588"/>
      <c r="DG128" s="588"/>
      <c r="DH128" s="588"/>
      <c r="DI128" s="588"/>
      <c r="DJ128" s="588"/>
      <c r="DK128" s="588"/>
      <c r="DL128" s="588"/>
      <c r="DM128" s="588"/>
      <c r="DN128" s="588"/>
      <c r="DO128" s="588"/>
      <c r="DP128" s="588"/>
      <c r="DQ128" s="588"/>
      <c r="DR128" s="588"/>
      <c r="DS128" s="588"/>
      <c r="DT128" s="588"/>
      <c r="DU128" s="588"/>
      <c r="DV128" s="588"/>
      <c r="DW128" s="588"/>
      <c r="DX128" s="588"/>
      <c r="DY128" s="588"/>
      <c r="DZ128" s="588"/>
      <c r="EA128" s="588"/>
      <c r="EB128" s="588"/>
      <c r="EC128" s="588"/>
      <c r="ED128" s="588"/>
      <c r="EE128" s="588"/>
      <c r="EF128" s="588"/>
      <c r="EG128" s="588"/>
      <c r="EH128" s="588"/>
      <c r="EI128" s="588"/>
      <c r="EJ128" s="588"/>
      <c r="EK128" s="588"/>
      <c r="EL128" s="588"/>
      <c r="EM128" s="588"/>
      <c r="EN128" s="588"/>
      <c r="EO128" s="588"/>
      <c r="EP128" s="588"/>
      <c r="EQ128" s="588"/>
      <c r="ER128" s="588"/>
      <c r="ES128" s="588"/>
      <c r="ET128" s="588"/>
      <c r="EU128" s="588"/>
      <c r="EV128" s="588"/>
      <c r="EW128" s="588"/>
      <c r="EX128" s="588"/>
      <c r="EY128" s="588"/>
      <c r="EZ128" s="588"/>
      <c r="FA128" s="588"/>
      <c r="FB128" s="588"/>
      <c r="FC128" s="588"/>
      <c r="FD128" s="588"/>
      <c r="FE128" s="588"/>
      <c r="FF128" s="588"/>
      <c r="FG128" s="588"/>
      <c r="FH128" s="588"/>
      <c r="FI128" s="588"/>
      <c r="FJ128" s="588"/>
      <c r="FK128" s="588"/>
      <c r="FL128" s="588"/>
      <c r="FM128" s="588"/>
      <c r="FN128" s="588"/>
      <c r="FO128" s="588"/>
      <c r="FP128" s="588"/>
      <c r="FQ128" s="588"/>
      <c r="FR128" s="588"/>
      <c r="FS128" s="588"/>
      <c r="FT128" s="588"/>
      <c r="FU128" s="588"/>
      <c r="FV128" s="588"/>
      <c r="FW128" s="588"/>
      <c r="FX128" s="588"/>
      <c r="FY128" s="588"/>
      <c r="FZ128" s="588"/>
      <c r="GA128" s="588"/>
      <c r="GB128" s="588"/>
      <c r="GC128" s="588"/>
      <c r="GD128" s="588"/>
      <c r="GE128" s="588"/>
      <c r="GF128" s="588"/>
      <c r="GG128" s="588"/>
      <c r="GH128" s="588"/>
      <c r="GI128" s="588"/>
      <c r="GJ128" s="588"/>
      <c r="GK128" s="588"/>
      <c r="GL128" s="588"/>
      <c r="GM128" s="588"/>
      <c r="GN128" s="588"/>
      <c r="GO128" s="588"/>
      <c r="GP128" s="588"/>
      <c r="GQ128" s="588"/>
      <c r="GR128" s="588"/>
      <c r="GS128" s="588"/>
      <c r="GT128" s="588"/>
      <c r="GU128" s="588"/>
      <c r="GV128" s="588"/>
      <c r="GW128" s="588"/>
      <c r="GX128" s="588"/>
      <c r="GY128" s="588"/>
      <c r="GZ128" s="588"/>
      <c r="HA128" s="588"/>
      <c r="HB128" s="588"/>
      <c r="HC128" s="588"/>
      <c r="HD128" s="588"/>
      <c r="HE128" s="588"/>
      <c r="HF128" s="588"/>
      <c r="HG128" s="588"/>
      <c r="HH128" s="588"/>
      <c r="HI128" s="588"/>
      <c r="HJ128" s="588"/>
      <c r="HK128" s="588"/>
      <c r="HL128" s="588"/>
      <c r="HM128" s="588"/>
      <c r="HN128" s="588"/>
      <c r="HO128" s="588"/>
      <c r="HP128" s="588"/>
      <c r="HQ128" s="588"/>
      <c r="HR128" s="588"/>
      <c r="HS128" s="588"/>
      <c r="HT128" s="588"/>
      <c r="HU128" s="588"/>
    </row>
    <row r="129" spans="1:5">
      <c r="A129" s="1726" t="s">
        <v>1145</v>
      </c>
      <c r="B129" s="1734">
        <v>9877</v>
      </c>
      <c r="C129" s="1734">
        <v>13030</v>
      </c>
      <c r="D129" s="1734">
        <v>13664</v>
      </c>
      <c r="E129" s="1734">
        <v>11666</v>
      </c>
    </row>
    <row r="130" spans="1:5">
      <c r="A130" s="1726" t="s">
        <v>1146</v>
      </c>
      <c r="B130" s="1734">
        <v>2059</v>
      </c>
      <c r="C130" s="1734">
        <v>1128</v>
      </c>
      <c r="D130" s="1734">
        <v>1251</v>
      </c>
      <c r="E130" s="1734">
        <v>4616</v>
      </c>
    </row>
    <row r="131" spans="1:5">
      <c r="A131" s="1726" t="s">
        <v>1147</v>
      </c>
      <c r="B131" s="1734">
        <v>226</v>
      </c>
      <c r="C131" s="1734">
        <v>14</v>
      </c>
      <c r="D131" s="1734">
        <v>422</v>
      </c>
      <c r="E131" s="1734">
        <v>667</v>
      </c>
    </row>
    <row r="132" spans="1:5">
      <c r="A132" s="1728" t="s">
        <v>1148</v>
      </c>
      <c r="B132" s="1735">
        <v>17859</v>
      </c>
      <c r="C132" s="1735">
        <v>21746</v>
      </c>
      <c r="D132" s="1735">
        <v>25675</v>
      </c>
      <c r="E132" s="1735">
        <v>31025</v>
      </c>
    </row>
    <row r="133" spans="1:5">
      <c r="A133" s="1558" t="s">
        <v>66</v>
      </c>
      <c r="B133" s="1558"/>
      <c r="C133" s="1558"/>
      <c r="D133" s="1558"/>
      <c r="E133" s="1558"/>
    </row>
    <row r="134" spans="1:5">
      <c r="A134" s="1730" t="s">
        <v>1126</v>
      </c>
      <c r="B134" s="1731"/>
      <c r="C134" s="1731"/>
      <c r="D134" s="1731"/>
      <c r="E134" s="1731"/>
    </row>
    <row r="135" spans="1:5">
      <c r="A135" s="1730" t="s">
        <v>1127</v>
      </c>
      <c r="B135" s="1731"/>
      <c r="C135" s="1731"/>
      <c r="D135" s="1731"/>
      <c r="E135" s="1731"/>
    </row>
    <row r="136" spans="1:5" ht="15" customHeight="1">
      <c r="A136" s="1747"/>
      <c r="B136" s="1747"/>
      <c r="C136" s="1747"/>
      <c r="D136" s="1747"/>
      <c r="E136" s="1747"/>
    </row>
    <row r="137" spans="1:5">
      <c r="A137" s="2765" t="s">
        <v>1149</v>
      </c>
      <c r="B137" s="2765"/>
      <c r="C137" s="2765"/>
      <c r="D137" s="2765"/>
      <c r="E137" s="2765"/>
    </row>
    <row r="138" spans="1:5">
      <c r="A138" s="1719" t="s">
        <v>135</v>
      </c>
      <c r="B138" s="1720"/>
      <c r="C138" s="1720"/>
      <c r="D138" s="1720"/>
      <c r="E138" s="1720"/>
    </row>
    <row r="139" spans="1:5">
      <c r="A139" s="1722" t="s">
        <v>7</v>
      </c>
      <c r="B139" s="1739">
        <v>2009</v>
      </c>
      <c r="C139" s="1739">
        <v>2010</v>
      </c>
      <c r="D139" s="1739">
        <v>2011</v>
      </c>
      <c r="E139" s="1739">
        <v>2012</v>
      </c>
    </row>
    <row r="140" spans="1:5">
      <c r="A140" s="1724" t="s">
        <v>8</v>
      </c>
      <c r="B140" s="1740">
        <v>100.00161456367758</v>
      </c>
      <c r="C140" s="1733">
        <v>99.997935846096681</v>
      </c>
      <c r="D140" s="1740">
        <v>99.99808546484914</v>
      </c>
      <c r="E140" s="1733">
        <v>99.997426328657838</v>
      </c>
    </row>
    <row r="141" spans="1:5">
      <c r="A141" s="1726" t="s">
        <v>1141</v>
      </c>
      <c r="B141" s="1481">
        <v>8.7697144616437335</v>
      </c>
      <c r="C141" s="1481">
        <v>3.6494241010609754</v>
      </c>
      <c r="D141" s="1481">
        <v>4.2885587379384287</v>
      </c>
      <c r="E141" s="1481">
        <v>2.99740445235591</v>
      </c>
    </row>
    <row r="142" spans="1:5">
      <c r="A142" s="1726" t="s">
        <v>1142</v>
      </c>
      <c r="B142" s="1481">
        <v>6.7174252347508787</v>
      </c>
      <c r="C142" s="1481">
        <v>13.652313916525616</v>
      </c>
      <c r="D142" s="1481">
        <v>9.2318884974728128</v>
      </c>
      <c r="E142" s="1481">
        <v>10.050275404598931</v>
      </c>
    </row>
    <row r="143" spans="1:5">
      <c r="A143" s="1726" t="s">
        <v>1143</v>
      </c>
      <c r="B143" s="1481">
        <v>14.456362375889736</v>
      </c>
      <c r="C143" s="1481">
        <v>8.5538537753374886</v>
      </c>
      <c r="D143" s="1481">
        <v>7.9568080869964763</v>
      </c>
      <c r="E143" s="1481">
        <v>7.9376767024293153</v>
      </c>
    </row>
    <row r="144" spans="1:5">
      <c r="A144" s="1726" t="s">
        <v>1144</v>
      </c>
      <c r="B144" s="1481">
        <v>0.51886319054627483</v>
      </c>
      <c r="C144" s="1481">
        <v>2.0641539033150308E-3</v>
      </c>
      <c r="D144" s="1481">
        <v>1.9145351508653697E-3</v>
      </c>
      <c r="E144" s="1481">
        <v>0.23473280624925022</v>
      </c>
    </row>
    <row r="145" spans="1:229">
      <c r="A145" s="1726" t="s">
        <v>1145</v>
      </c>
      <c r="B145" s="1481">
        <v>22.878623808149804</v>
      </c>
      <c r="C145" s="1481">
        <v>26.895925360194855</v>
      </c>
      <c r="D145" s="1481">
        <v>26.160208301424415</v>
      </c>
      <c r="E145" s="1481">
        <v>19.157134253756102</v>
      </c>
    </row>
    <row r="146" spans="1:229">
      <c r="A146" s="1726" t="s">
        <v>1146</v>
      </c>
      <c r="B146" s="1481">
        <v>4.7693719166731245</v>
      </c>
      <c r="C146" s="1481">
        <v>2.3283656029393551</v>
      </c>
      <c r="D146" s="1481">
        <v>2.3950834737325777</v>
      </c>
      <c r="E146" s="1481">
        <v>7.5799080614838132</v>
      </c>
    </row>
    <row r="147" spans="1:229">
      <c r="A147" s="1726" t="s">
        <v>1147</v>
      </c>
      <c r="B147" s="1481">
        <v>0.5234958976047237</v>
      </c>
      <c r="C147" s="1481">
        <v>2.8898154646410438E-2</v>
      </c>
      <c r="D147" s="1481">
        <v>0.80793383366518612</v>
      </c>
      <c r="E147" s="1481">
        <v>1.0952770097508022</v>
      </c>
    </row>
    <row r="148" spans="1:229">
      <c r="A148" s="1728" t="s">
        <v>1148</v>
      </c>
      <c r="B148" s="1491">
        <v>41.367757678419295</v>
      </c>
      <c r="C148" s="1491">
        <v>44.887090781488666</v>
      </c>
      <c r="D148" s="1491">
        <v>49.155689998468368</v>
      </c>
      <c r="E148" s="1491">
        <v>50.946402132547711</v>
      </c>
    </row>
    <row r="149" spans="1:229">
      <c r="A149" s="1558" t="s">
        <v>66</v>
      </c>
      <c r="B149" s="1558"/>
      <c r="C149" s="1558"/>
      <c r="D149" s="1558"/>
      <c r="E149" s="1558"/>
    </row>
    <row r="150" spans="1:229">
      <c r="A150" s="1730" t="s">
        <v>1126</v>
      </c>
      <c r="B150" s="1731"/>
      <c r="C150" s="1731"/>
      <c r="D150" s="1731"/>
      <c r="E150" s="1731"/>
    </row>
    <row r="151" spans="1:229">
      <c r="A151" s="1730" t="s">
        <v>1127</v>
      </c>
      <c r="B151" s="1731"/>
      <c r="C151" s="1731"/>
      <c r="D151" s="1731"/>
      <c r="E151" s="1731"/>
    </row>
    <row r="152" spans="1:229">
      <c r="A152" s="1744"/>
      <c r="B152" s="1731"/>
      <c r="C152" s="1731"/>
      <c r="D152" s="1731"/>
      <c r="E152" s="1731"/>
    </row>
    <row r="153" spans="1:229">
      <c r="A153" s="621" t="s">
        <v>1150</v>
      </c>
      <c r="B153" s="586"/>
      <c r="C153" s="586"/>
      <c r="D153" s="586"/>
      <c r="E153" s="586"/>
    </row>
    <row r="154" spans="1:229">
      <c r="A154" s="621"/>
      <c r="B154" s="586"/>
      <c r="C154" s="586"/>
      <c r="D154" s="586"/>
      <c r="E154" s="586"/>
    </row>
    <row r="155" spans="1:229">
      <c r="A155" s="586"/>
      <c r="B155" s="586"/>
      <c r="C155" s="586"/>
      <c r="D155" s="586"/>
      <c r="E155" s="586"/>
      <c r="F155" s="1713"/>
      <c r="G155" s="1713"/>
      <c r="H155" s="1713"/>
      <c r="I155" s="1713"/>
      <c r="J155" s="1713"/>
      <c r="K155" s="1713"/>
      <c r="L155" s="1713"/>
      <c r="M155" s="1713"/>
      <c r="N155" s="1713"/>
      <c r="O155" s="1713"/>
      <c r="P155" s="1713"/>
      <c r="Q155" s="1713"/>
      <c r="R155" s="1713"/>
      <c r="S155" s="1713"/>
      <c r="T155" s="1713"/>
      <c r="U155" s="1713"/>
      <c r="V155" s="1713"/>
      <c r="W155" s="1713"/>
      <c r="X155" s="1713"/>
      <c r="Y155" s="1713"/>
      <c r="Z155" s="1713"/>
      <c r="AA155" s="1713"/>
      <c r="AB155" s="1713"/>
      <c r="AC155" s="1713"/>
      <c r="AD155" s="1713"/>
      <c r="AE155" s="1713"/>
      <c r="AF155" s="1713"/>
      <c r="AG155" s="1713"/>
      <c r="AH155" s="1713"/>
      <c r="AI155" s="1713"/>
      <c r="AJ155" s="1713"/>
      <c r="AK155" s="1713"/>
      <c r="AL155" s="1713"/>
      <c r="AM155" s="1713"/>
      <c r="AN155" s="1713"/>
      <c r="AO155" s="1713"/>
      <c r="AP155" s="1713"/>
      <c r="AQ155" s="1713"/>
      <c r="AR155" s="1713"/>
      <c r="AS155" s="1713"/>
      <c r="AT155" s="1713"/>
      <c r="AU155" s="1713"/>
      <c r="AV155" s="1713"/>
      <c r="AW155" s="1713"/>
      <c r="AX155" s="1713"/>
      <c r="AY155" s="1713"/>
      <c r="AZ155" s="1713"/>
      <c r="BA155" s="1713"/>
      <c r="BB155" s="1713"/>
      <c r="BC155" s="1713"/>
      <c r="BD155" s="1713"/>
      <c r="BE155" s="1713"/>
      <c r="BF155" s="1713"/>
      <c r="BG155" s="1713"/>
      <c r="BH155" s="1713"/>
      <c r="BI155" s="1713"/>
      <c r="BJ155" s="1713"/>
      <c r="BK155" s="1713"/>
      <c r="BL155" s="1713"/>
      <c r="BM155" s="1713"/>
      <c r="BN155" s="1713"/>
      <c r="BO155" s="1713"/>
      <c r="BP155" s="1713"/>
      <c r="BQ155" s="1713"/>
      <c r="BR155" s="1713"/>
      <c r="BS155" s="1713"/>
      <c r="BT155" s="1713"/>
      <c r="BU155" s="1713"/>
      <c r="BV155" s="1713"/>
      <c r="BW155" s="1713"/>
      <c r="BX155" s="1713"/>
      <c r="BY155" s="1713"/>
      <c r="BZ155" s="1713"/>
      <c r="CA155" s="1713"/>
      <c r="CB155" s="1713"/>
      <c r="CC155" s="1713"/>
      <c r="CD155" s="1713"/>
      <c r="CE155" s="1713"/>
      <c r="CF155" s="1713"/>
      <c r="CG155" s="1713"/>
      <c r="CH155" s="1713"/>
      <c r="CI155" s="1713"/>
      <c r="CJ155" s="1713"/>
      <c r="CK155" s="1713"/>
      <c r="CL155" s="1713"/>
      <c r="CM155" s="1713"/>
      <c r="CN155" s="1713"/>
      <c r="CO155" s="1713"/>
      <c r="CP155" s="1713"/>
      <c r="CQ155" s="1713"/>
      <c r="CR155" s="1713"/>
      <c r="CS155" s="1713"/>
      <c r="CT155" s="1713"/>
      <c r="CU155" s="1713"/>
      <c r="CV155" s="1713"/>
      <c r="CW155" s="1713"/>
      <c r="CX155" s="1713"/>
      <c r="CY155" s="1713"/>
      <c r="CZ155" s="1713"/>
      <c r="DA155" s="1713"/>
      <c r="DB155" s="1713"/>
      <c r="DC155" s="1713"/>
      <c r="DD155" s="1713"/>
      <c r="DE155" s="1713"/>
      <c r="DF155" s="1713"/>
      <c r="DG155" s="1713"/>
      <c r="DH155" s="1713"/>
      <c r="DI155" s="1713"/>
      <c r="DJ155" s="1713"/>
      <c r="DK155" s="1713"/>
      <c r="DL155" s="1713"/>
      <c r="DM155" s="1713"/>
      <c r="DN155" s="1713"/>
      <c r="DO155" s="1713"/>
      <c r="DP155" s="1713"/>
      <c r="DQ155" s="1713"/>
      <c r="DR155" s="1713"/>
      <c r="DS155" s="1713"/>
      <c r="DT155" s="1713"/>
      <c r="DU155" s="1713"/>
      <c r="DV155" s="1713"/>
      <c r="DW155" s="1713"/>
      <c r="DX155" s="1713"/>
      <c r="DY155" s="1713"/>
      <c r="DZ155" s="1713"/>
      <c r="EA155" s="1713"/>
      <c r="EB155" s="1713"/>
      <c r="EC155" s="1713"/>
      <c r="ED155" s="1713"/>
      <c r="EE155" s="1713"/>
      <c r="EF155" s="1713"/>
      <c r="EG155" s="1713"/>
      <c r="EH155" s="1713"/>
      <c r="EI155" s="1713"/>
      <c r="EJ155" s="1713"/>
      <c r="EK155" s="1713"/>
      <c r="EL155" s="1713"/>
      <c r="EM155" s="1713"/>
      <c r="EN155" s="1713"/>
      <c r="EO155" s="1713"/>
      <c r="EP155" s="1713"/>
      <c r="EQ155" s="1713"/>
      <c r="ER155" s="1713"/>
      <c r="ES155" s="1713"/>
      <c r="ET155" s="1713"/>
      <c r="EU155" s="1713"/>
      <c r="EV155" s="1713"/>
      <c r="EW155" s="1713"/>
      <c r="EX155" s="1713"/>
      <c r="EY155" s="1713"/>
      <c r="EZ155" s="1713"/>
      <c r="FA155" s="1713"/>
      <c r="FB155" s="1713"/>
      <c r="FC155" s="1713"/>
      <c r="FD155" s="1713"/>
      <c r="FE155" s="1713"/>
      <c r="FF155" s="1713"/>
      <c r="FG155" s="1713"/>
      <c r="FH155" s="1713"/>
      <c r="FI155" s="1713"/>
      <c r="FJ155" s="1713"/>
      <c r="FK155" s="1713"/>
      <c r="FL155" s="1713"/>
      <c r="FM155" s="1713"/>
      <c r="FN155" s="1713"/>
      <c r="FO155" s="1713"/>
      <c r="FP155" s="1713"/>
      <c r="FQ155" s="1713"/>
      <c r="FR155" s="1713"/>
      <c r="FS155" s="1713"/>
      <c r="FT155" s="1713"/>
      <c r="FU155" s="1713"/>
      <c r="FV155" s="1713"/>
      <c r="FW155" s="1713"/>
      <c r="FX155" s="1713"/>
      <c r="FY155" s="1713"/>
      <c r="FZ155" s="1713"/>
      <c r="GA155" s="1713"/>
      <c r="GB155" s="1713"/>
      <c r="GC155" s="1713"/>
      <c r="GD155" s="1713"/>
      <c r="GE155" s="1713"/>
      <c r="GF155" s="1713"/>
      <c r="GG155" s="1713"/>
      <c r="GH155" s="1713"/>
      <c r="GI155" s="1713"/>
      <c r="GJ155" s="1713"/>
      <c r="GK155" s="1713"/>
      <c r="GL155" s="1713"/>
      <c r="GM155" s="1713"/>
      <c r="GN155" s="1713"/>
      <c r="GO155" s="1713"/>
      <c r="GP155" s="1713"/>
      <c r="GQ155" s="1713"/>
      <c r="GR155" s="1713"/>
      <c r="GS155" s="1713"/>
      <c r="GT155" s="1713"/>
      <c r="GU155" s="1713"/>
      <c r="GV155" s="1713"/>
      <c r="GW155" s="1713"/>
      <c r="GX155" s="1713"/>
      <c r="GY155" s="1713"/>
      <c r="GZ155" s="1713"/>
      <c r="HA155" s="1713"/>
      <c r="HB155" s="1713"/>
      <c r="HC155" s="1713"/>
      <c r="HD155" s="1713"/>
      <c r="HE155" s="1713"/>
      <c r="HF155" s="1713"/>
      <c r="HG155" s="1713"/>
      <c r="HH155" s="1713"/>
      <c r="HI155" s="1713"/>
      <c r="HJ155" s="1713"/>
      <c r="HK155" s="1713"/>
      <c r="HL155" s="1713"/>
      <c r="HM155" s="1713"/>
      <c r="HN155" s="1713"/>
      <c r="HO155" s="1713"/>
      <c r="HP155" s="1713"/>
      <c r="HQ155" s="1713"/>
      <c r="HR155" s="1713"/>
      <c r="HS155" s="1713"/>
      <c r="HT155" s="1713"/>
      <c r="HU155" s="1713"/>
    </row>
    <row r="156" spans="1:229">
      <c r="A156" s="586"/>
      <c r="B156" s="586"/>
      <c r="C156" s="586"/>
      <c r="D156" s="586"/>
      <c r="E156" s="586"/>
    </row>
    <row r="157" spans="1:229">
      <c r="A157" s="586"/>
      <c r="B157" s="586"/>
      <c r="C157" s="586"/>
      <c r="D157" s="586"/>
      <c r="E157" s="586"/>
    </row>
    <row r="158" spans="1:229">
      <c r="A158" s="586"/>
      <c r="B158" s="586"/>
      <c r="C158" s="586"/>
      <c r="D158" s="586"/>
      <c r="E158" s="586"/>
    </row>
    <row r="159" spans="1:229">
      <c r="A159" s="586"/>
      <c r="B159" s="586"/>
      <c r="C159" s="586"/>
      <c r="D159" s="586"/>
      <c r="E159" s="586"/>
    </row>
    <row r="160" spans="1:229">
      <c r="A160" s="586"/>
      <c r="B160" s="586"/>
      <c r="C160" s="586"/>
      <c r="D160" s="586"/>
      <c r="E160" s="586"/>
    </row>
    <row r="161" spans="1:5">
      <c r="A161" s="586"/>
      <c r="B161" s="586"/>
      <c r="C161" s="586"/>
      <c r="D161" s="586"/>
      <c r="E161" s="586"/>
    </row>
    <row r="162" spans="1:5">
      <c r="A162" s="586"/>
      <c r="B162" s="586"/>
      <c r="C162" s="586"/>
      <c r="D162" s="586"/>
      <c r="E162" s="586"/>
    </row>
    <row r="163" spans="1:5">
      <c r="A163" s="586"/>
      <c r="B163" s="586"/>
      <c r="C163" s="586"/>
      <c r="D163" s="586"/>
      <c r="E163" s="586"/>
    </row>
    <row r="164" spans="1:5">
      <c r="A164" s="586"/>
      <c r="B164" s="586"/>
      <c r="C164" s="586"/>
      <c r="D164" s="586"/>
      <c r="E164" s="586"/>
    </row>
    <row r="165" spans="1:5">
      <c r="A165" s="586"/>
      <c r="B165" s="586"/>
      <c r="C165" s="586"/>
      <c r="D165" s="586"/>
      <c r="E165" s="586"/>
    </row>
    <row r="166" spans="1:5">
      <c r="A166" s="586"/>
      <c r="B166" s="586"/>
      <c r="C166" s="586"/>
      <c r="D166" s="586"/>
      <c r="E166" s="586"/>
    </row>
    <row r="167" spans="1:5">
      <c r="A167" s="586"/>
      <c r="B167" s="586"/>
      <c r="C167" s="586"/>
      <c r="D167" s="586"/>
      <c r="E167" s="586"/>
    </row>
    <row r="168" spans="1:5">
      <c r="A168" s="586"/>
      <c r="B168" s="586"/>
      <c r="C168" s="586"/>
      <c r="D168" s="586"/>
      <c r="E168" s="586"/>
    </row>
    <row r="169" spans="1:5">
      <c r="A169" s="586"/>
      <c r="B169" s="586"/>
      <c r="C169" s="586"/>
      <c r="D169" s="586"/>
      <c r="E169" s="586"/>
    </row>
    <row r="170" spans="1:5">
      <c r="A170" s="2766" t="s">
        <v>1151</v>
      </c>
      <c r="B170" s="2766"/>
      <c r="C170" s="2766"/>
      <c r="D170" s="2766"/>
      <c r="E170" s="2766"/>
    </row>
    <row r="171" spans="1:5">
      <c r="A171" s="1719" t="s">
        <v>754</v>
      </c>
      <c r="B171" s="1720"/>
      <c r="C171" s="1720"/>
      <c r="D171" s="1720"/>
      <c r="E171" s="1720"/>
    </row>
    <row r="172" spans="1:5">
      <c r="A172" s="1722" t="s">
        <v>755</v>
      </c>
      <c r="B172" s="1739">
        <v>2009</v>
      </c>
      <c r="C172" s="1739">
        <v>2010</v>
      </c>
      <c r="D172" s="1739">
        <v>2011</v>
      </c>
      <c r="E172" s="1739">
        <v>2012</v>
      </c>
    </row>
    <row r="173" spans="1:5">
      <c r="A173" s="1724" t="s">
        <v>8</v>
      </c>
      <c r="B173" s="1733">
        <v>186739</v>
      </c>
      <c r="C173" s="1733">
        <v>160943</v>
      </c>
      <c r="D173" s="1733">
        <v>179662</v>
      </c>
      <c r="E173" s="1733">
        <v>145294</v>
      </c>
    </row>
    <row r="174" spans="1:5">
      <c r="A174" s="1726" t="s">
        <v>1115</v>
      </c>
      <c r="B174" s="1734">
        <v>161</v>
      </c>
      <c r="C174" s="1734">
        <v>83</v>
      </c>
      <c r="D174" s="1734">
        <v>106</v>
      </c>
      <c r="E174" s="1734">
        <v>1454</v>
      </c>
    </row>
    <row r="175" spans="1:5">
      <c r="A175" s="1726" t="s">
        <v>1116</v>
      </c>
      <c r="B175" s="1734">
        <v>1880</v>
      </c>
      <c r="C175" s="1734">
        <v>1704</v>
      </c>
      <c r="D175" s="1734">
        <v>1746</v>
      </c>
      <c r="E175" s="1734">
        <v>813</v>
      </c>
    </row>
    <row r="176" spans="1:5">
      <c r="A176" s="1726" t="s">
        <v>1117</v>
      </c>
      <c r="B176" s="1734">
        <v>19863</v>
      </c>
      <c r="C176" s="1734">
        <v>12369</v>
      </c>
      <c r="D176" s="1734">
        <v>12639</v>
      </c>
      <c r="E176" s="1734">
        <v>12243</v>
      </c>
    </row>
    <row r="177" spans="1:5">
      <c r="A177" s="1726" t="s">
        <v>761</v>
      </c>
      <c r="B177" s="1734">
        <v>2699</v>
      </c>
      <c r="C177" s="1734">
        <v>1118</v>
      </c>
      <c r="D177" s="1734">
        <v>966</v>
      </c>
      <c r="E177" s="1734">
        <v>235</v>
      </c>
    </row>
    <row r="178" spans="1:5">
      <c r="A178" s="1726" t="s">
        <v>1118</v>
      </c>
      <c r="B178" s="1734">
        <v>33</v>
      </c>
      <c r="C178" s="1481">
        <v>37</v>
      </c>
      <c r="D178" s="1734">
        <v>43</v>
      </c>
      <c r="E178" s="1481">
        <v>194</v>
      </c>
    </row>
    <row r="179" spans="1:5">
      <c r="A179" s="1726" t="s">
        <v>1120</v>
      </c>
      <c r="B179" s="1734">
        <v>6924</v>
      </c>
      <c r="C179" s="1734">
        <v>14813</v>
      </c>
      <c r="D179" s="1734">
        <v>13209</v>
      </c>
      <c r="E179" s="1734">
        <v>8136</v>
      </c>
    </row>
    <row r="180" spans="1:5">
      <c r="A180" s="1726" t="s">
        <v>1121</v>
      </c>
      <c r="B180" s="1734">
        <v>138620</v>
      </c>
      <c r="C180" s="1734">
        <v>119878</v>
      </c>
      <c r="D180" s="1734">
        <v>139397</v>
      </c>
      <c r="E180" s="1734">
        <v>122053</v>
      </c>
    </row>
    <row r="181" spans="1:5">
      <c r="A181" s="1726" t="s">
        <v>1152</v>
      </c>
      <c r="B181" s="1734">
        <v>16549</v>
      </c>
      <c r="C181" s="1734">
        <v>10932</v>
      </c>
      <c r="D181" s="1734">
        <v>11547</v>
      </c>
      <c r="E181" s="1734">
        <v>159</v>
      </c>
    </row>
    <row r="182" spans="1:5">
      <c r="A182" s="1748" t="s">
        <v>1123</v>
      </c>
      <c r="B182" s="1735">
        <v>9</v>
      </c>
      <c r="C182" s="1735">
        <v>9</v>
      </c>
      <c r="D182" s="1735">
        <v>10</v>
      </c>
      <c r="E182" s="1735">
        <v>7</v>
      </c>
    </row>
    <row r="183" spans="1:5">
      <c r="A183" s="1558" t="s">
        <v>66</v>
      </c>
      <c r="B183" s="1558"/>
      <c r="C183" s="1558"/>
      <c r="D183" s="1558"/>
      <c r="E183" s="1558"/>
    </row>
    <row r="184" spans="1:5">
      <c r="A184" s="1730" t="s">
        <v>1126</v>
      </c>
      <c r="B184" s="1731"/>
      <c r="C184" s="1731"/>
      <c r="D184" s="1731"/>
      <c r="E184" s="1731"/>
    </row>
    <row r="185" spans="1:5">
      <c r="A185" s="1749"/>
      <c r="B185" s="1749"/>
      <c r="C185" s="1749"/>
      <c r="D185" s="1749"/>
      <c r="E185" s="1749"/>
    </row>
    <row r="186" spans="1:5">
      <c r="A186" s="2766" t="s">
        <v>1153</v>
      </c>
      <c r="B186" s="2766"/>
      <c r="C186" s="2766"/>
      <c r="D186" s="2766"/>
      <c r="E186" s="2766"/>
    </row>
    <row r="187" spans="1:5">
      <c r="A187" s="1719" t="s">
        <v>135</v>
      </c>
      <c r="B187" s="1720"/>
      <c r="C187" s="1720"/>
      <c r="D187" s="1720"/>
      <c r="E187" s="1720"/>
    </row>
    <row r="188" spans="1:5">
      <c r="A188" s="1722" t="s">
        <v>755</v>
      </c>
      <c r="B188" s="1739">
        <v>2009</v>
      </c>
      <c r="C188" s="1739">
        <v>2010</v>
      </c>
      <c r="D188" s="1739">
        <v>2011</v>
      </c>
      <c r="E188" s="1739">
        <v>2012</v>
      </c>
    </row>
    <row r="189" spans="1:5">
      <c r="A189" s="1724" t="s">
        <v>8</v>
      </c>
      <c r="B189" s="1740">
        <v>100</v>
      </c>
      <c r="C189" s="1733">
        <v>100</v>
      </c>
      <c r="D189" s="1740">
        <v>100</v>
      </c>
      <c r="E189" s="1733">
        <v>100</v>
      </c>
    </row>
    <row r="190" spans="1:5">
      <c r="A190" s="1726" t="s">
        <v>1115</v>
      </c>
      <c r="B190" s="1481">
        <v>8.6216591070959997E-2</v>
      </c>
      <c r="C190" s="1481">
        <v>5.1571053105757936E-2</v>
      </c>
      <c r="D190" s="1481">
        <v>5.8999677171577738E-2</v>
      </c>
      <c r="E190" s="1481">
        <v>1</v>
      </c>
    </row>
    <row r="191" spans="1:5">
      <c r="A191" s="1726" t="s">
        <v>1116</v>
      </c>
      <c r="B191" s="1481">
        <v>1.00675274045593</v>
      </c>
      <c r="C191" s="1481">
        <v>1.0587599336411027</v>
      </c>
      <c r="D191" s="1481">
        <v>0.9718248711469315</v>
      </c>
      <c r="E191" s="1481">
        <v>0.6</v>
      </c>
    </row>
    <row r="192" spans="1:5">
      <c r="A192" s="1726" t="s">
        <v>1117</v>
      </c>
      <c r="B192" s="1481">
        <v>10.636771108338376</v>
      </c>
      <c r="C192" s="1481">
        <v>7.6853295887363853</v>
      </c>
      <c r="D192" s="1481">
        <v>7.0348766016185946</v>
      </c>
      <c r="E192" s="1481">
        <v>8.4</v>
      </c>
    </row>
    <row r="193" spans="1:5">
      <c r="A193" s="1726" t="s">
        <v>761</v>
      </c>
      <c r="B193" s="1481">
        <v>1.4453327906864661</v>
      </c>
      <c r="C193" s="1481">
        <v>0.69465587195466716</v>
      </c>
      <c r="D193" s="1481">
        <v>0.53767630328060467</v>
      </c>
      <c r="E193" s="1481">
        <v>0.2</v>
      </c>
    </row>
    <row r="194" spans="1:5">
      <c r="A194" s="1726" t="s">
        <v>1120</v>
      </c>
      <c r="B194" s="1481">
        <v>3.7078489228281186</v>
      </c>
      <c r="C194" s="1481">
        <v>9.2038796344047267</v>
      </c>
      <c r="D194" s="1481">
        <v>7.3521390165978335</v>
      </c>
      <c r="E194" s="1481">
        <v>5.6</v>
      </c>
    </row>
    <row r="195" spans="1:5">
      <c r="A195" s="1726" t="s">
        <v>1121</v>
      </c>
      <c r="B195" s="1481">
        <v>74.231949405319725</v>
      </c>
      <c r="C195" s="1481">
        <v>74.484755472434344</v>
      </c>
      <c r="D195" s="1481">
        <v>77.588471685720961</v>
      </c>
      <c r="E195" s="1481">
        <v>84</v>
      </c>
    </row>
    <row r="196" spans="1:5" ht="15" customHeight="1">
      <c r="A196" s="1726" t="s">
        <v>1152</v>
      </c>
      <c r="B196" s="1481">
        <v>8.8621016498963794</v>
      </c>
      <c r="C196" s="1481">
        <v>6.792466898218624</v>
      </c>
      <c r="D196" s="1481">
        <v>6.4270686066057374</v>
      </c>
      <c r="E196" s="1481">
        <v>0.1</v>
      </c>
    </row>
    <row r="197" spans="1:5">
      <c r="A197" s="1748" t="s">
        <v>1123</v>
      </c>
      <c r="B197" s="1491">
        <v>4.819560991544348E-3</v>
      </c>
      <c r="C197" s="1491">
        <v>5.5920419030339938E-3</v>
      </c>
      <c r="D197" s="1491">
        <v>5.5660072803375227E-3</v>
      </c>
      <c r="E197" s="1491">
        <v>0</v>
      </c>
    </row>
    <row r="198" spans="1:5">
      <c r="A198" s="1558" t="s">
        <v>66</v>
      </c>
      <c r="B198" s="1558"/>
      <c r="C198" s="1558"/>
      <c r="D198" s="1558"/>
      <c r="E198" s="1558"/>
    </row>
    <row r="199" spans="1:5">
      <c r="A199" s="1730" t="s">
        <v>1126</v>
      </c>
      <c r="B199" s="1731"/>
      <c r="C199" s="1731"/>
      <c r="D199" s="1731"/>
      <c r="E199" s="1731"/>
    </row>
    <row r="200" spans="1:5">
      <c r="A200" s="1749"/>
      <c r="B200" s="1749"/>
      <c r="C200" s="1749"/>
      <c r="D200" s="1749"/>
      <c r="E200" s="1749"/>
    </row>
    <row r="201" spans="1:5">
      <c r="A201" s="621" t="s">
        <v>1154</v>
      </c>
      <c r="B201" s="1736"/>
      <c r="C201" s="1736"/>
      <c r="D201" s="1736"/>
      <c r="E201" s="1736"/>
    </row>
    <row r="202" spans="1:5">
      <c r="A202" s="1737"/>
    </row>
    <row r="215" spans="3:3">
      <c r="C215" s="1738"/>
    </row>
    <row r="305" ht="15" customHeight="1"/>
    <row r="399" ht="15" customHeight="1"/>
  </sheetData>
  <mergeCells count="10">
    <mergeCell ref="A121:E121"/>
    <mergeCell ref="A137:E137"/>
    <mergeCell ref="A170:E170"/>
    <mergeCell ref="A186:E186"/>
    <mergeCell ref="A2:E2"/>
    <mergeCell ref="A3:E3"/>
    <mergeCell ref="A101:E101"/>
    <mergeCell ref="A103:A104"/>
    <mergeCell ref="B103:C103"/>
    <mergeCell ref="D103:E103"/>
  </mergeCells>
  <pageMargins left="0.7" right="0.7" top="0.75" bottom="0.56999999999999995" header="0.3" footer="0.3"/>
  <pageSetup paperSize="9" scale="75" orientation="portrait" r:id="rId1"/>
  <headerFooter>
    <oddFooter>&amp;C&amp;P</oddFooter>
  </headerFooter>
  <rowBreaks count="4" manualBreakCount="4">
    <brk id="63" max="4" man="1"/>
    <brk id="80" max="4" man="1"/>
    <brk id="135" max="4" man="1"/>
    <brk id="185" max="4" man="1"/>
  </rowBreaks>
  <drawing r:id="rId2"/>
  <legacy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C10"/>
  <sheetViews>
    <sheetView view="pageBreakPreview" zoomScale="90" zoomScaleSheetLayoutView="90" workbookViewId="0">
      <selection activeCell="J4" sqref="J4"/>
    </sheetView>
  </sheetViews>
  <sheetFormatPr defaultRowHeight="15"/>
  <cols>
    <col min="1" max="1" width="18.7109375" customWidth="1"/>
    <col min="2" max="5" width="11.7109375" customWidth="1"/>
  </cols>
  <sheetData>
    <row r="1" spans="2:3" s="1357" customFormat="1" ht="39.950000000000003" customHeight="1">
      <c r="B1" s="1355" t="s">
        <v>696</v>
      </c>
      <c r="C1" s="1356"/>
    </row>
    <row r="2" spans="2:3" s="1357" customFormat="1" ht="39.950000000000003" customHeight="1">
      <c r="B2" s="1750" t="s">
        <v>1155</v>
      </c>
      <c r="C2" s="1356"/>
    </row>
    <row r="3" spans="2:3" s="1357" customFormat="1" ht="39.950000000000003" customHeight="1">
      <c r="B3" s="1750" t="s">
        <v>1156</v>
      </c>
      <c r="C3" s="1356"/>
    </row>
    <row r="4" spans="2:3" s="1357" customFormat="1" ht="39.950000000000003" customHeight="1">
      <c r="B4" s="1750" t="s">
        <v>1157</v>
      </c>
      <c r="C4" s="1356"/>
    </row>
    <row r="5" spans="2:3" s="1357" customFormat="1" ht="39.950000000000003" customHeight="1">
      <c r="B5" s="1750" t="s">
        <v>1158</v>
      </c>
      <c r="C5" s="1356"/>
    </row>
    <row r="6" spans="2:3" s="1357" customFormat="1" ht="39.950000000000003" customHeight="1">
      <c r="B6" s="1750" t="s">
        <v>1159</v>
      </c>
      <c r="C6" s="1356"/>
    </row>
    <row r="7" spans="2:3" s="1357" customFormat="1" ht="39.950000000000003" customHeight="1">
      <c r="B7" s="1750" t="s">
        <v>1160</v>
      </c>
      <c r="C7" s="1356"/>
    </row>
    <row r="8" spans="2:3" s="1357" customFormat="1" ht="39.950000000000003" customHeight="1">
      <c r="B8" s="1750" t="s">
        <v>1161</v>
      </c>
      <c r="C8" s="1356"/>
    </row>
    <row r="9" spans="2:3" s="1357" customFormat="1" ht="39.950000000000003" customHeight="1">
      <c r="B9" s="1750" t="s">
        <v>1162</v>
      </c>
      <c r="C9" s="1356"/>
    </row>
    <row r="10" spans="2:3" s="1357" customFormat="1" ht="39.950000000000003" customHeight="1">
      <c r="B10" s="1750" t="s">
        <v>1163</v>
      </c>
      <c r="C10" s="1356"/>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4AE7CCCCDD4F24A8B955240D751DB42" ma:contentTypeVersion="35" ma:contentTypeDescription="Create a new document." ma:contentTypeScope="" ma:versionID="cc6b9be8f1208688eee2564f51eafe9a">
  <xsd:schema xmlns:xsd="http://www.w3.org/2001/XMLSchema" xmlns:xs="http://www.w3.org/2001/XMLSchema" xmlns:p="http://schemas.microsoft.com/office/2006/metadata/properties" xmlns:ns2="cac204a3-57fb-4aea-ba50-989298fa4f73" xmlns:ns3="6e9f574b-60a0-419e-880f-d4012e444303" targetNamespace="http://schemas.microsoft.com/office/2006/metadata/properties" ma:root="true" ma:fieldsID="1411e363ba7d8584b9f9d4a2b1519abc" ns2:_="" ns3:_="">
    <xsd:import namespace="cac204a3-57fb-4aea-ba50-989298fa4f73"/>
    <xsd:import namespace="6e9f574b-60a0-419e-880f-d4012e444303"/>
    <xsd:element name="properties">
      <xsd:complexType>
        <xsd:sequence>
          <xsd:element name="documentManagement">
            <xsd:complexType>
              <xsd:all>
                <xsd:element ref="ns2:TitleAr" minOccurs="0"/>
                <xsd:element ref="ns2:Order0" minOccurs="0"/>
                <xsd:element ref="ns2:DocumentType" minOccurs="0"/>
                <xsd:element ref="ns2:DocumentType_x003a_ID" minOccurs="0"/>
                <xsd:element ref="ns2:ReleaseLookup" minOccurs="0"/>
                <xsd:element ref="ns2:ReleaseLookup_x003a_ID" minOccurs="0"/>
                <xsd:element ref="ns2:DocumentType_x003a_TitleAr" minOccurs="0"/>
                <xsd:element ref="ns2:DocumentType_x003a_Order" minOccurs="0"/>
                <xsd:element ref="ns2:DocumentType_x003a_IconURL" minOccurs="0"/>
                <xsd:element ref="ns2:DocumentType_x003a_FileFormat" minOccurs="0"/>
                <xsd:element ref="ns2:Language" minOccurs="0"/>
                <xsd:element ref="ns2:KeyWords" minOccurs="0"/>
                <xsd:element ref="ns2:KeyWordsAr" minOccurs="0"/>
                <xsd:element ref="ns2:UpdatedInSMARTSCAD" minOccurs="0"/>
                <xsd:element ref="ns2:ReleaseID_DB"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ac204a3-57fb-4aea-ba50-989298fa4f73" elementFormDefault="qualified">
    <xsd:import namespace="http://schemas.microsoft.com/office/2006/documentManagement/types"/>
    <xsd:import namespace="http://schemas.microsoft.com/office/infopath/2007/PartnerControls"/>
    <xsd:element name="TitleAr" ma:index="8" nillable="true" ma:displayName="TitleAr" ma:internalName="TitleAr">
      <xsd:simpleType>
        <xsd:restriction base="dms:Text">
          <xsd:maxLength value="255"/>
        </xsd:restriction>
      </xsd:simpleType>
    </xsd:element>
    <xsd:element name="Order0" ma:index="9" nillable="true" ma:displayName="Order" ma:internalName="Order0">
      <xsd:simpleType>
        <xsd:restriction base="dms:Text">
          <xsd:maxLength value="255"/>
        </xsd:restriction>
      </xsd:simpleType>
    </xsd:element>
    <xsd:element name="DocumentType" ma:index="10" nillable="true" ma:displayName="DocumentType" ma:list="{9d98e320-a687-429d-8495-31256b765200}" ma:internalName="DocumentType" ma:readOnly="false" ma:showField="Title">
      <xsd:simpleType>
        <xsd:restriction base="dms:Lookup"/>
      </xsd:simpleType>
    </xsd:element>
    <xsd:element name="DocumentType_x003a_ID" ma:index="11" nillable="true" ma:displayName="DocumentType:ID" ma:list="{9d98e320-a687-429d-8495-31256b765200}" ma:internalName="DocumentType_x003a_ID" ma:readOnly="true" ma:showField="ID" ma:web="6e9f574b-60a0-419e-880f-d4012e444303">
      <xsd:simpleType>
        <xsd:restriction base="dms:Lookup"/>
      </xsd:simpleType>
    </xsd:element>
    <xsd:element name="ReleaseLookup" ma:index="12" nillable="true" ma:displayName="ReleaseLookup" ma:list="{85188737-29c3-4ec2-b80c-9db60352f311}" ma:internalName="ReleaseLookup" ma:readOnly="false" ma:showField="Title">
      <xsd:simpleType>
        <xsd:restriction base="dms:Lookup"/>
      </xsd:simpleType>
    </xsd:element>
    <xsd:element name="ReleaseLookup_x003a_ID" ma:index="13" nillable="true" ma:displayName="ReleaseLookup:ID" ma:list="{85188737-29c3-4ec2-b80c-9db60352f311}" ma:internalName="ReleaseLookup_x003a_ID" ma:readOnly="true" ma:showField="ID" ma:web="6e9f574b-60a0-419e-880f-d4012e444303">
      <xsd:simpleType>
        <xsd:restriction base="dms:Lookup"/>
      </xsd:simpleType>
    </xsd:element>
    <xsd:element name="DocumentType_x003a_TitleAr" ma:index="14" nillable="true" ma:displayName="DocumentType:TitleAr" ma:list="{9d98e320-a687-429d-8495-31256b765200}" ma:internalName="DocumentType_x003a_TitleAr" ma:readOnly="true" ma:showField="TitleAr" ma:web="6e9f574b-60a0-419e-880f-d4012e444303">
      <xsd:simpleType>
        <xsd:restriction base="dms:Lookup"/>
      </xsd:simpleType>
    </xsd:element>
    <xsd:element name="DocumentType_x003a_Order" ma:index="15" nillable="true" ma:displayName="DocumentType:Order" ma:list="{9d98e320-a687-429d-8495-31256b765200}" ma:internalName="DocumentType_x003a_Order" ma:readOnly="true" ma:showField="Order0" ma:web="6e9f574b-60a0-419e-880f-d4012e444303">
      <xsd:simpleType>
        <xsd:restriction base="dms:Lookup"/>
      </xsd:simpleType>
    </xsd:element>
    <xsd:element name="DocumentType_x003a_IconURL" ma:index="16" nillable="true" ma:displayName="DocumentType:IconURL" ma:list="{9d98e320-a687-429d-8495-31256b765200}" ma:internalName="DocumentType_x003a_IconURL" ma:readOnly="true" ma:showField="IconURL" ma:web="6e9f574b-60a0-419e-880f-d4012e444303">
      <xsd:simpleType>
        <xsd:restriction base="dms:Lookup"/>
      </xsd:simpleType>
    </xsd:element>
    <xsd:element name="DocumentType_x003a_FileFormat" ma:index="17" nillable="true" ma:displayName="DocumentType:FileFormat" ma:list="{9d98e320-a687-429d-8495-31256b765200}" ma:internalName="DocumentType_x003a_FileFormat" ma:readOnly="true" ma:showField="FileFormat" ma:web="6e9f574b-60a0-419e-880f-d4012e444303">
      <xsd:simpleType>
        <xsd:restriction base="dms:Lookup"/>
      </xsd:simpleType>
    </xsd:element>
    <xsd:element name="Language" ma:index="18" nillable="true" ma:displayName="Language" ma:default="Both" ma:format="Dropdown" ma:internalName="Language">
      <xsd:simpleType>
        <xsd:restriction base="dms:Choice">
          <xsd:enumeration value="English"/>
          <xsd:enumeration value="Arabic"/>
          <xsd:enumeration value="Both"/>
        </xsd:restriction>
      </xsd:simpleType>
    </xsd:element>
    <xsd:element name="KeyWords" ma:index="19" nillable="true" ma:displayName="KeyWords" ma:internalName="KeyWords">
      <xsd:simpleType>
        <xsd:restriction base="dms:Text">
          <xsd:maxLength value="255"/>
        </xsd:restriction>
      </xsd:simpleType>
    </xsd:element>
    <xsd:element name="KeyWordsAr" ma:index="20" nillable="true" ma:displayName="KeyWordsAr" ma:internalName="KeyWordsAr">
      <xsd:simpleType>
        <xsd:restriction base="dms:Text">
          <xsd:maxLength value="255"/>
        </xsd:restriction>
      </xsd:simpleType>
    </xsd:element>
    <xsd:element name="UpdatedInSMARTSCAD" ma:index="21" nillable="true" ma:displayName="UpdatedInSMARTSCAD" ma:internalName="UpdatedInSMARTSCAD">
      <xsd:simpleType>
        <xsd:restriction base="dms:Text">
          <xsd:maxLength value="255"/>
        </xsd:restriction>
      </xsd:simpleType>
    </xsd:element>
    <xsd:element name="ReleaseID_DB" ma:index="22" nillable="true" ma:displayName="ReleaseID_DB" ma:internalName="ReleaseID_DB">
      <xsd:simpleType>
        <xsd:restriction base="dms:Number"/>
      </xsd:simpleType>
    </xsd:element>
  </xsd:schema>
  <xsd:schema xmlns:xsd="http://www.w3.org/2001/XMLSchema" xmlns:xs="http://www.w3.org/2001/XMLSchema" xmlns:dms="http://schemas.microsoft.com/office/2006/documentManagement/types" xmlns:pc="http://schemas.microsoft.com/office/infopath/2007/PartnerControls" targetNamespace="6e9f574b-60a0-419e-880f-d4012e444303" elementFormDefault="qualified">
    <xsd:import namespace="http://schemas.microsoft.com/office/2006/documentManagement/types"/>
    <xsd:import namespace="http://schemas.microsoft.com/office/infopath/2007/PartnerControls"/>
    <xsd:element name="SharedWithUsers" ma:index="2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itleAr xmlns="cac204a3-57fb-4aea-ba50-989298fa4f73" xsi:nil="true"/>
    <DocumentType xmlns="cac204a3-57fb-4aea-ba50-989298fa4f73">3</DocumentType>
    <ReleaseLookup xmlns="cac204a3-57fb-4aea-ba50-989298fa4f73">27</ReleaseLookup>
    <Language xmlns="cac204a3-57fb-4aea-ba50-989298fa4f73">Both</Language>
    <Order0 xmlns="cac204a3-57fb-4aea-ba50-989298fa4f73">2</Order0>
    <UpdatedInSMARTSCAD xmlns="cac204a3-57fb-4aea-ba50-989298fa4f73">1</UpdatedInSMARTSCAD>
    <KeyWordsAr xmlns="cac204a3-57fb-4aea-ba50-989298fa4f73" xsi:nil="true"/>
    <KeyWords xmlns="cac204a3-57fb-4aea-ba50-989298fa4f73" xsi:nil="true"/>
    <ReleaseID_DB xmlns="cac204a3-57fb-4aea-ba50-989298fa4f7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029E6DA-6B64-47C4-96A1-09002920C91B}"/>
</file>

<file path=customXml/itemProps2.xml><?xml version="1.0" encoding="utf-8"?>
<ds:datastoreItem xmlns:ds="http://schemas.openxmlformats.org/officeDocument/2006/customXml" ds:itemID="{2C53040A-9532-4A61-A5EC-A5553E59C182}"/>
</file>

<file path=customXml/itemProps3.xml><?xml version="1.0" encoding="utf-8"?>
<ds:datastoreItem xmlns:ds="http://schemas.openxmlformats.org/officeDocument/2006/customXml" ds:itemID="{F63F0CE9-20AC-40B9-915F-FC0B3B405238}"/>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38</vt:i4>
      </vt:variant>
      <vt:variant>
        <vt:lpstr>Named Ranges</vt:lpstr>
      </vt:variant>
      <vt:variant>
        <vt:i4>34</vt:i4>
      </vt:variant>
    </vt:vector>
  </HeadingPairs>
  <TitlesOfParts>
    <vt:vector size="72" baseType="lpstr">
      <vt:lpstr>index</vt:lpstr>
      <vt:lpstr>GDP </vt:lpstr>
      <vt:lpstr>BoP&amp;Trade</vt:lpstr>
      <vt:lpstr>Prices</vt:lpstr>
      <vt:lpstr>FinancialStat</vt:lpstr>
      <vt:lpstr>GovFinance</vt:lpstr>
      <vt:lpstr>Wages </vt:lpstr>
      <vt:lpstr>FIS </vt:lpstr>
      <vt:lpstr>index-indu</vt:lpstr>
      <vt:lpstr>Business Environment</vt:lpstr>
      <vt:lpstr>manufacturing </vt:lpstr>
      <vt:lpstr>oil&amp;gas  (2)</vt:lpstr>
      <vt:lpstr>petrochemical</vt:lpstr>
      <vt:lpstr>Electricity (2)</vt:lpstr>
      <vt:lpstr>construction</vt:lpstr>
      <vt:lpstr>Transport </vt:lpstr>
      <vt:lpstr>ICT</vt:lpstr>
      <vt:lpstr>Hotel</vt:lpstr>
      <vt:lpstr>population Index</vt:lpstr>
      <vt:lpstr>Introduction and Key Indicators</vt:lpstr>
      <vt:lpstr>population </vt:lpstr>
      <vt:lpstr>Birth, Death</vt:lpstr>
      <vt:lpstr>Marriage, Divorce</vt:lpstr>
      <vt:lpstr>index-soc</vt:lpstr>
      <vt:lpstr>Education</vt:lpstr>
      <vt:lpstr>Health</vt:lpstr>
      <vt:lpstr>Social</vt:lpstr>
      <vt:lpstr>Culture</vt:lpstr>
      <vt:lpstr>index-labour</vt:lpstr>
      <vt:lpstr>Labour Force</vt:lpstr>
      <vt:lpstr>Index-Agri</vt:lpstr>
      <vt:lpstr>Agriculture </vt:lpstr>
      <vt:lpstr>Climate</vt:lpstr>
      <vt:lpstr>Environment</vt:lpstr>
      <vt:lpstr>oil&amp;gas </vt:lpstr>
      <vt:lpstr>Electricity</vt:lpstr>
      <vt:lpstr>Renewable energy</vt:lpstr>
      <vt:lpstr>Sheet1</vt:lpstr>
      <vt:lpstr>'Labour Force'!OLE_LINK1</vt:lpstr>
      <vt:lpstr>'Agriculture '!Print_Area</vt:lpstr>
      <vt:lpstr>'Birth, Death'!Print_Area</vt:lpstr>
      <vt:lpstr>'BoP&amp;Trade'!Print_Area</vt:lpstr>
      <vt:lpstr>'Business Environment'!Print_Area</vt:lpstr>
      <vt:lpstr>Climate!Print_Area</vt:lpstr>
      <vt:lpstr>construction!Print_Area</vt:lpstr>
      <vt:lpstr>Culture!Print_Area</vt:lpstr>
      <vt:lpstr>Education!Print_Area</vt:lpstr>
      <vt:lpstr>Electricity!Print_Area</vt:lpstr>
      <vt:lpstr>'Electricity (2)'!Print_Area</vt:lpstr>
      <vt:lpstr>Environment!Print_Area</vt:lpstr>
      <vt:lpstr>FinancialStat!Print_Area</vt:lpstr>
      <vt:lpstr>'FIS '!Print_Area</vt:lpstr>
      <vt:lpstr>'GDP '!Print_Area</vt:lpstr>
      <vt:lpstr>GovFinance!Print_Area</vt:lpstr>
      <vt:lpstr>Health!Print_Area</vt:lpstr>
      <vt:lpstr>Hotel!Print_Area</vt:lpstr>
      <vt:lpstr>ICT!Print_Area</vt:lpstr>
      <vt:lpstr>index!Print_Area</vt:lpstr>
      <vt:lpstr>'index-indu'!Print_Area</vt:lpstr>
      <vt:lpstr>'index-soc'!Print_Area</vt:lpstr>
      <vt:lpstr>'Introduction and Key Indicators'!Print_Area</vt:lpstr>
      <vt:lpstr>'Labour Force'!Print_Area</vt:lpstr>
      <vt:lpstr>'manufacturing '!Print_Area</vt:lpstr>
      <vt:lpstr>'oil&amp;gas '!Print_Area</vt:lpstr>
      <vt:lpstr>'oil&amp;gas  (2)'!Print_Area</vt:lpstr>
      <vt:lpstr>petrochemical!Print_Area</vt:lpstr>
      <vt:lpstr>'population '!Print_Area</vt:lpstr>
      <vt:lpstr>Prices!Print_Area</vt:lpstr>
      <vt:lpstr>'Renewable energy'!Print_Area</vt:lpstr>
      <vt:lpstr>Social!Print_Area</vt:lpstr>
      <vt:lpstr>'Transport '!Print_Area</vt:lpstr>
      <vt:lpstr>'Wages '!Print_Area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keywords/>
  <cp:lastModifiedBy/>
  <dcterms:created xsi:type="dcterms:W3CDTF">2006-09-16T00:00:00Z</dcterms:created>
  <dcterms:modified xsi:type="dcterms:W3CDTF">2014-12-11T05:36:44Z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0x01010054AE7CCCCDD4F24A8B955240D751DB42</vt:lpwstr>
  </property>
</Properties>
</file>